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defaultThemeVersion="166925"/>
  <mc:AlternateContent xmlns:mc="http://schemas.openxmlformats.org/markup-compatibility/2006">
    <mc:Choice Requires="x15">
      <x15ac:absPath xmlns:x15ac="http://schemas.microsoft.com/office/spreadsheetml/2010/11/ac" url="C:\Users\hp\Desktop\MATERIAL\PROJECT\EXCEL\SALES PERFORMANCE\"/>
    </mc:Choice>
  </mc:AlternateContent>
  <xr:revisionPtr revIDLastSave="0" documentId="8_{4FEC6467-1986-4079-8789-DFF6F67076C3}" xr6:coauthVersionLast="36" xr6:coauthVersionMax="36" xr10:uidLastSave="{00000000-0000-0000-0000-000000000000}"/>
  <bookViews>
    <workbookView xWindow="0" yWindow="0" windowWidth="24525" windowHeight="11685" xr2:uid="{8226F766-3C1F-4B22-ADBD-AEC200BAA367}"/>
  </bookViews>
  <sheets>
    <sheet name="Sheet3" sheetId="3" r:id="rId1"/>
    <sheet name="Sheet5" sheetId="5" r:id="rId2"/>
    <sheet name="Sheet1" sheetId="1" r:id="rId3"/>
  </sheets>
  <definedNames>
    <definedName name="_xlnm._FilterDatabase" localSheetId="2" hidden="1">Sheet1!$A$1:$O$1523</definedName>
    <definedName name="_xlchart.v1.0" hidden="1">Sheet5!$AB$3:$AB$9</definedName>
    <definedName name="_xlchart.v1.1" hidden="1">Sheet5!$AC$3:$AC$9</definedName>
    <definedName name="Slicer_Stores">#N/A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P2697" i="1"/>
  <c r="AB3" i="5"/>
  <c r="AC3" i="5"/>
  <c r="AB8" i="5"/>
  <c r="AC8" i="5"/>
  <c r="AB7" i="5"/>
  <c r="AC7" i="5"/>
  <c r="AB6" i="5"/>
  <c r="AC6" i="5"/>
  <c r="AB4" i="5"/>
  <c r="AC4" i="5"/>
  <c r="AB5" i="5"/>
  <c r="AC5" i="5"/>
  <c r="AB9" i="5"/>
  <c r="AC9" i="5"/>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B28" i="5"/>
  <c r="A39" i="5"/>
  <c r="B39" i="5" s="1"/>
  <c r="A40" i="5"/>
  <c r="B40" i="5" s="1"/>
  <c r="A30" i="5"/>
  <c r="B30" i="5" s="1"/>
  <c r="A31" i="5"/>
  <c r="B31" i="5" s="1"/>
  <c r="A32" i="5"/>
  <c r="B32" i="5" s="1"/>
  <c r="A33" i="5"/>
  <c r="B33" i="5" s="1"/>
  <c r="A34" i="5"/>
  <c r="B34" i="5" s="1"/>
  <c r="A35" i="5"/>
  <c r="B35" i="5" s="1"/>
  <c r="A36" i="5"/>
  <c r="B36" i="5" s="1"/>
  <c r="A37" i="5"/>
  <c r="B37" i="5" s="1"/>
  <c r="A38" i="5"/>
  <c r="B38" i="5" s="1"/>
  <c r="A29" i="5"/>
  <c r="B29" i="5" s="1"/>
  <c r="X1" i="5" l="1"/>
  <c r="T1" i="5"/>
  <c r="P1" i="5"/>
  <c r="L1" i="5"/>
  <c r="F5" i="5" l="1"/>
  <c r="G5" i="5" s="1"/>
  <c r="H5" i="5" s="1"/>
  <c r="F6" i="5"/>
  <c r="G6" i="5" s="1"/>
  <c r="H6" i="5" s="1"/>
  <c r="F7" i="5"/>
  <c r="G7" i="5" s="1"/>
  <c r="H7" i="5" s="1"/>
  <c r="F4" i="5"/>
  <c r="G4" i="5" s="1"/>
  <c r="H4" i="5" s="1"/>
  <c r="E5" i="5"/>
  <c r="E6" i="5"/>
  <c r="E7" i="5"/>
  <c r="E4" i="5"/>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O490" i="1" l="1"/>
  <c r="O458" i="1"/>
  <c r="O426" i="1"/>
  <c r="O394" i="1"/>
  <c r="O362" i="1"/>
  <c r="O2132" i="1"/>
  <c r="O2128" i="1"/>
  <c r="O2124" i="1"/>
  <c r="O2120" i="1"/>
  <c r="O2116" i="1"/>
  <c r="O2112" i="1"/>
  <c r="O2108" i="1"/>
  <c r="O2104" i="1"/>
  <c r="O2100" i="1"/>
  <c r="O2096" i="1"/>
  <c r="O1897" i="1"/>
  <c r="O1893" i="1"/>
  <c r="O1857" i="1"/>
  <c r="O1853" i="1"/>
  <c r="O1845" i="1"/>
  <c r="O1833" i="1"/>
  <c r="O1829" i="1"/>
  <c r="O1825" i="1"/>
  <c r="O1813" i="1"/>
  <c r="O1809" i="1"/>
  <c r="O1793" i="1"/>
  <c r="O1789" i="1"/>
  <c r="O1781" i="1"/>
  <c r="O1769" i="1"/>
  <c r="O1765" i="1"/>
  <c r="O1761" i="1"/>
  <c r="O1749" i="1"/>
  <c r="O1745" i="1"/>
  <c r="O1729" i="1"/>
  <c r="O1725" i="1"/>
  <c r="O1717" i="1"/>
  <c r="O1705" i="1"/>
  <c r="O1701" i="1"/>
  <c r="O1697" i="1"/>
  <c r="O1685" i="1"/>
  <c r="O1681" i="1"/>
  <c r="O1665" i="1"/>
  <c r="O1661" i="1"/>
  <c r="O1653" i="1"/>
  <c r="O1641" i="1"/>
  <c r="O1637" i="1"/>
  <c r="O1633" i="1"/>
  <c r="O1621" i="1"/>
  <c r="O1617" i="1"/>
  <c r="O1601" i="1"/>
  <c r="O1597" i="1"/>
  <c r="O1589" i="1"/>
  <c r="O1577" i="1"/>
  <c r="O1573" i="1"/>
  <c r="O1569" i="1"/>
  <c r="O1557" i="1"/>
  <c r="O1553" i="1"/>
  <c r="O1537" i="1"/>
  <c r="O1533" i="1"/>
  <c r="O1525" i="1"/>
  <c r="O1513" i="1"/>
  <c r="O1509" i="1"/>
  <c r="O2092" i="1"/>
  <c r="O2088" i="1"/>
  <c r="O2084" i="1"/>
  <c r="O2080" i="1"/>
  <c r="O2076" i="1"/>
  <c r="O2072" i="1"/>
  <c r="O2068" i="1"/>
  <c r="O2064" i="1"/>
  <c r="O2060" i="1"/>
  <c r="O2056" i="1"/>
  <c r="O2052" i="1"/>
  <c r="O2048" i="1"/>
  <c r="O2044" i="1"/>
  <c r="O2040" i="1"/>
  <c r="O2036" i="1"/>
  <c r="O2032" i="1"/>
  <c r="O2028" i="1"/>
  <c r="O2024" i="1"/>
  <c r="O2020" i="1"/>
  <c r="O2016" i="1"/>
  <c r="O2012" i="1"/>
  <c r="O2008" i="1"/>
  <c r="O2004" i="1"/>
  <c r="O2000" i="1"/>
  <c r="O1996" i="1"/>
  <c r="O1992" i="1"/>
  <c r="O1988" i="1"/>
  <c r="O1984" i="1"/>
  <c r="O1980" i="1"/>
  <c r="O1976" i="1"/>
  <c r="O1972" i="1"/>
  <c r="O1968" i="1"/>
  <c r="O1964" i="1"/>
  <c r="O1960" i="1"/>
  <c r="O1956" i="1"/>
  <c r="O1952" i="1"/>
  <c r="O1948" i="1"/>
  <c r="O1944" i="1"/>
  <c r="O1940" i="1"/>
  <c r="O1936" i="1"/>
  <c r="O1932" i="1"/>
  <c r="O1928" i="1"/>
  <c r="O1924" i="1"/>
  <c r="O1920" i="1"/>
  <c r="O1916" i="1"/>
  <c r="O1912" i="1"/>
  <c r="O1908" i="1"/>
  <c r="O1904" i="1"/>
  <c r="O1900" i="1"/>
  <c r="O1896" i="1"/>
  <c r="O1892" i="1"/>
  <c r="O1888" i="1"/>
  <c r="O1884" i="1"/>
  <c r="O1880" i="1"/>
  <c r="O1876" i="1"/>
  <c r="O1872" i="1"/>
  <c r="O1868" i="1"/>
  <c r="O1864" i="1"/>
  <c r="O1860" i="1"/>
  <c r="O1856" i="1"/>
  <c r="O1852" i="1"/>
  <c r="O1848" i="1"/>
  <c r="O1844" i="1"/>
  <c r="O1840" i="1"/>
  <c r="O1836" i="1"/>
  <c r="O1832" i="1"/>
  <c r="O1828" i="1"/>
  <c r="O1824" i="1"/>
  <c r="O1820" i="1"/>
  <c r="O1816" i="1"/>
  <c r="O1812" i="1"/>
  <c r="O1808" i="1"/>
  <c r="O1804" i="1"/>
  <c r="O1800" i="1"/>
  <c r="O1796" i="1"/>
  <c r="O1792" i="1"/>
  <c r="O1788" i="1"/>
  <c r="O1784" i="1"/>
  <c r="O1780" i="1"/>
  <c r="O1776" i="1"/>
  <c r="O1772" i="1"/>
  <c r="O1768" i="1"/>
  <c r="O1764" i="1"/>
  <c r="O1760" i="1"/>
  <c r="O1756" i="1"/>
  <c r="O1752" i="1"/>
  <c r="O1748" i="1"/>
  <c r="O1744" i="1"/>
  <c r="O1740" i="1"/>
  <c r="O1736" i="1"/>
  <c r="O1732" i="1"/>
  <c r="O1728" i="1"/>
  <c r="O1724" i="1"/>
  <c r="O1720" i="1"/>
  <c r="O1716" i="1"/>
  <c r="O1712" i="1"/>
  <c r="O1708" i="1"/>
  <c r="O1704" i="1"/>
  <c r="O1700" i="1"/>
  <c r="O1696" i="1"/>
  <c r="O1692" i="1"/>
  <c r="O1688" i="1"/>
  <c r="O1684" i="1"/>
  <c r="O1680" i="1"/>
  <c r="O1676" i="1"/>
  <c r="O1672" i="1"/>
  <c r="O1668" i="1"/>
  <c r="O1664" i="1"/>
  <c r="O1660" i="1"/>
  <c r="O1656" i="1"/>
  <c r="O1652" i="1"/>
  <c r="O1648" i="1"/>
  <c r="O1644" i="1"/>
  <c r="O1640" i="1"/>
  <c r="O1636" i="1"/>
  <c r="O1632" i="1"/>
  <c r="O1628" i="1"/>
  <c r="O1624" i="1"/>
  <c r="O1620" i="1"/>
  <c r="O1616" i="1"/>
  <c r="O1612" i="1"/>
  <c r="O1608" i="1"/>
  <c r="O1604" i="1"/>
  <c r="O1600" i="1"/>
  <c r="O1596" i="1"/>
  <c r="O1592" i="1"/>
  <c r="O1588" i="1"/>
  <c r="O1584" i="1"/>
  <c r="O1580" i="1"/>
  <c r="O1576" i="1"/>
  <c r="O1572" i="1"/>
  <c r="O1568" i="1"/>
  <c r="O1564" i="1"/>
  <c r="O1560" i="1"/>
  <c r="O1556" i="1"/>
  <c r="O1552" i="1"/>
  <c r="O1548" i="1"/>
  <c r="O1544" i="1"/>
  <c r="O1540" i="1"/>
  <c r="O1536" i="1"/>
  <c r="O1532" i="1"/>
  <c r="O1528" i="1"/>
  <c r="O1524" i="1"/>
  <c r="O1520" i="1"/>
  <c r="O1516" i="1"/>
  <c r="O1512" i="1"/>
  <c r="O1508" i="1"/>
  <c r="O1504" i="1"/>
  <c r="O1500" i="1"/>
  <c r="O1496" i="1"/>
  <c r="O1492" i="1"/>
  <c r="O1488" i="1"/>
  <c r="O1484" i="1"/>
  <c r="O1480" i="1"/>
  <c r="O1476" i="1"/>
  <c r="O1472" i="1"/>
  <c r="O1468" i="1"/>
  <c r="O1464" i="1"/>
  <c r="O1460" i="1"/>
  <c r="O1456" i="1"/>
  <c r="O1452" i="1"/>
  <c r="O1448" i="1"/>
  <c r="O1444" i="1"/>
  <c r="O1440" i="1"/>
  <c r="O1436" i="1"/>
  <c r="O1432" i="1"/>
  <c r="O1428" i="1"/>
  <c r="O1424" i="1"/>
  <c r="O1420" i="1"/>
  <c r="O1416" i="1"/>
  <c r="O1505" i="1"/>
  <c r="O1412" i="1"/>
  <c r="O1408" i="1"/>
  <c r="O1404" i="1"/>
  <c r="O1400" i="1"/>
  <c r="O1396" i="1"/>
  <c r="O1392" i="1"/>
  <c r="O1388" i="1"/>
  <c r="O1384" i="1"/>
  <c r="O1380" i="1"/>
  <c r="O1376" i="1"/>
  <c r="O1372" i="1"/>
  <c r="O1368" i="1"/>
  <c r="O1364" i="1"/>
  <c r="O1360" i="1"/>
  <c r="O1356" i="1"/>
  <c r="O1352" i="1"/>
  <c r="O1348" i="1"/>
  <c r="O1344" i="1"/>
  <c r="O1340" i="1"/>
  <c r="O1336" i="1"/>
  <c r="O1332" i="1"/>
  <c r="O1328" i="1"/>
  <c r="O1324" i="1"/>
  <c r="O1320" i="1"/>
  <c r="O1316" i="1"/>
  <c r="O1312" i="1"/>
  <c r="O1308" i="1"/>
  <c r="O1304" i="1"/>
  <c r="O1300" i="1"/>
  <c r="O1296" i="1"/>
  <c r="O1292" i="1"/>
  <c r="O1288" i="1"/>
  <c r="O1284" i="1"/>
  <c r="O1280" i="1"/>
  <c r="O1276" i="1"/>
  <c r="O1272" i="1"/>
  <c r="O1268" i="1"/>
  <c r="O1264" i="1"/>
  <c r="O1260" i="1"/>
  <c r="O1256" i="1"/>
  <c r="O1252" i="1"/>
  <c r="O1248" i="1"/>
  <c r="O1244" i="1"/>
  <c r="O1240" i="1"/>
  <c r="O1236" i="1"/>
  <c r="O1232" i="1"/>
  <c r="O1228" i="1"/>
  <c r="O1224" i="1"/>
  <c r="O1220" i="1"/>
  <c r="O1216" i="1"/>
  <c r="O1212" i="1"/>
  <c r="O1208" i="1"/>
  <c r="O1204" i="1"/>
  <c r="O1200" i="1"/>
  <c r="O1196" i="1"/>
  <c r="O1192" i="1"/>
  <c r="O1188" i="1"/>
  <c r="O1184" i="1"/>
  <c r="O1180" i="1"/>
  <c r="O1176" i="1"/>
  <c r="O1172" i="1"/>
  <c r="O1168" i="1"/>
  <c r="O1164" i="1"/>
  <c r="O1160" i="1"/>
  <c r="O1156" i="1"/>
  <c r="O1152" i="1"/>
  <c r="O1148" i="1"/>
  <c r="O1144" i="1"/>
  <c r="O1140" i="1"/>
  <c r="O1136" i="1"/>
  <c r="O1132" i="1"/>
  <c r="O1128" i="1"/>
  <c r="O1124" i="1"/>
  <c r="O1120" i="1"/>
  <c r="O1116" i="1"/>
  <c r="O1112" i="1"/>
  <c r="O1108" i="1"/>
  <c r="O1104" i="1"/>
  <c r="O1100" i="1"/>
  <c r="O1096" i="1"/>
  <c r="O1092" i="1"/>
  <c r="O1088" i="1"/>
  <c r="O1084" i="1"/>
  <c r="O1080" i="1"/>
  <c r="O1076" i="1"/>
  <c r="O2125" i="1"/>
  <c r="O2121" i="1"/>
  <c r="O2117" i="1"/>
  <c r="O2105" i="1"/>
  <c r="O2097" i="1"/>
  <c r="O2093" i="1"/>
  <c r="O2077" i="1"/>
  <c r="O2073" i="1"/>
  <c r="O2061" i="1"/>
  <c r="O2057" i="1"/>
  <c r="O2053" i="1"/>
  <c r="O2041" i="1"/>
  <c r="O2033" i="1"/>
  <c r="O2029" i="1"/>
  <c r="O2013" i="1"/>
  <c r="O2009" i="1"/>
  <c r="O1997" i="1"/>
  <c r="O1993" i="1"/>
  <c r="O1989" i="1"/>
  <c r="O1977" i="1"/>
  <c r="O1969" i="1"/>
  <c r="O1965" i="1"/>
  <c r="O1949" i="1"/>
  <c r="O1945" i="1"/>
  <c r="O1933" i="1"/>
  <c r="O1929" i="1"/>
  <c r="O1925" i="1"/>
  <c r="O1913" i="1"/>
  <c r="O1905" i="1"/>
  <c r="O1901" i="1"/>
  <c r="O1885" i="1"/>
  <c r="O1881" i="1"/>
  <c r="O1501" i="1"/>
  <c r="O1497" i="1"/>
  <c r="O1489" i="1"/>
  <c r="O1485" i="1"/>
  <c r="O1481" i="1"/>
  <c r="O1477" i="1"/>
  <c r="O1465" i="1"/>
  <c r="O1457" i="1"/>
  <c r="O1453" i="1"/>
  <c r="O1437" i="1"/>
  <c r="O1433" i="1"/>
  <c r="O1421" i="1"/>
  <c r="O1417" i="1"/>
  <c r="O1413" i="1"/>
  <c r="O1401" i="1"/>
  <c r="O1393" i="1"/>
  <c r="O1389" i="1"/>
  <c r="O1373" i="1"/>
  <c r="O1369" i="1"/>
  <c r="O489" i="1"/>
  <c r="O425" i="1"/>
  <c r="O257" i="1"/>
  <c r="O193" i="1"/>
  <c r="O129" i="1"/>
  <c r="O65" i="1"/>
  <c r="O128" i="1"/>
  <c r="O64" i="1"/>
  <c r="O2133" i="1"/>
  <c r="O2129" i="1"/>
  <c r="O2113" i="1"/>
  <c r="O2109" i="1"/>
  <c r="O2101" i="1"/>
  <c r="O2089" i="1"/>
  <c r="O2085" i="1"/>
  <c r="O2081" i="1"/>
  <c r="O2069" i="1"/>
  <c r="O2065" i="1"/>
  <c r="O2049" i="1"/>
  <c r="O2045" i="1"/>
  <c r="O2037" i="1"/>
  <c r="O2025" i="1"/>
  <c r="O2021" i="1"/>
  <c r="O2017" i="1"/>
  <c r="O2005" i="1"/>
  <c r="O2001" i="1"/>
  <c r="O1985" i="1"/>
  <c r="O1981" i="1"/>
  <c r="O1973" i="1"/>
  <c r="O1961" i="1"/>
  <c r="O1957" i="1"/>
  <c r="O1953" i="1"/>
  <c r="O1941" i="1"/>
  <c r="O1937" i="1"/>
  <c r="O1921" i="1"/>
  <c r="O1917" i="1"/>
  <c r="O1909" i="1"/>
  <c r="O1889" i="1"/>
  <c r="O1877" i="1"/>
  <c r="O1873" i="1"/>
  <c r="O1869" i="1"/>
  <c r="O1865" i="1"/>
  <c r="O1861" i="1"/>
  <c r="O1849" i="1"/>
  <c r="O1841" i="1"/>
  <c r="O1837" i="1"/>
  <c r="O1821" i="1"/>
  <c r="O1817" i="1"/>
  <c r="O1805" i="1"/>
  <c r="O1801" i="1"/>
  <c r="O1797" i="1"/>
  <c r="O1785" i="1"/>
  <c r="O1777" i="1"/>
  <c r="O1773" i="1"/>
  <c r="O1757" i="1"/>
  <c r="O1753" i="1"/>
  <c r="O1741" i="1"/>
  <c r="O1737" i="1"/>
  <c r="O1733" i="1"/>
  <c r="O1721" i="1"/>
  <c r="O1713" i="1"/>
  <c r="O1709" i="1"/>
  <c r="O1693" i="1"/>
  <c r="O1689" i="1"/>
  <c r="O1677" i="1"/>
  <c r="O1673" i="1"/>
  <c r="O1669" i="1"/>
  <c r="O1657" i="1"/>
  <c r="O1649" i="1"/>
  <c r="O1645" i="1"/>
  <c r="O1629" i="1"/>
  <c r="O1625" i="1"/>
  <c r="O1613" i="1"/>
  <c r="O1609" i="1"/>
  <c r="O1605" i="1"/>
  <c r="O1593" i="1"/>
  <c r="O1585" i="1"/>
  <c r="O1581" i="1"/>
  <c r="O1565" i="1"/>
  <c r="O1561" i="1"/>
  <c r="O1549" i="1"/>
  <c r="O1545" i="1"/>
  <c r="O1541" i="1"/>
  <c r="O1529" i="1"/>
  <c r="O1521" i="1"/>
  <c r="O1517" i="1"/>
  <c r="O2135" i="1"/>
  <c r="O2131" i="1"/>
  <c r="O2127" i="1"/>
  <c r="O2123" i="1"/>
  <c r="O2119" i="1"/>
  <c r="O2115" i="1"/>
  <c r="O2111" i="1"/>
  <c r="O2107" i="1"/>
  <c r="O2103" i="1"/>
  <c r="O2099" i="1"/>
  <c r="O2095" i="1"/>
  <c r="O2091" i="1"/>
  <c r="O2087" i="1"/>
  <c r="O2083" i="1"/>
  <c r="O2079" i="1"/>
  <c r="O2075" i="1"/>
  <c r="O2071" i="1"/>
  <c r="O2067" i="1"/>
  <c r="O2063" i="1"/>
  <c r="O2059" i="1"/>
  <c r="O2055" i="1"/>
  <c r="O2051" i="1"/>
  <c r="O2047" i="1"/>
  <c r="O2043" i="1"/>
  <c r="O2039" i="1"/>
  <c r="O2035" i="1"/>
  <c r="O2031" i="1"/>
  <c r="O2027" i="1"/>
  <c r="O2023" i="1"/>
  <c r="O2019" i="1"/>
  <c r="O2015" i="1"/>
  <c r="O2011" i="1"/>
  <c r="O2007" i="1"/>
  <c r="O2003" i="1"/>
  <c r="O1999" i="1"/>
  <c r="O1995" i="1"/>
  <c r="O1991" i="1"/>
  <c r="O1987" i="1"/>
  <c r="O1983" i="1"/>
  <c r="O1979" i="1"/>
  <c r="O1975" i="1"/>
  <c r="O1971" i="1"/>
  <c r="O1967" i="1"/>
  <c r="O1963" i="1"/>
  <c r="O1959" i="1"/>
  <c r="O1955" i="1"/>
  <c r="O1951" i="1"/>
  <c r="O1947" i="1"/>
  <c r="O1943" i="1"/>
  <c r="O1939" i="1"/>
  <c r="O1935" i="1"/>
  <c r="O1931" i="1"/>
  <c r="O1927" i="1"/>
  <c r="O1923" i="1"/>
  <c r="O1919" i="1"/>
  <c r="O1915" i="1"/>
  <c r="O1911" i="1"/>
  <c r="O1907" i="1"/>
  <c r="O1903" i="1"/>
  <c r="O1899" i="1"/>
  <c r="O1895" i="1"/>
  <c r="O1891" i="1"/>
  <c r="O1887" i="1"/>
  <c r="O1883" i="1"/>
  <c r="O1879" i="1"/>
  <c r="O1875" i="1"/>
  <c r="O1871" i="1"/>
  <c r="O1867" i="1"/>
  <c r="O1863" i="1"/>
  <c r="O1859" i="1"/>
  <c r="O1855" i="1"/>
  <c r="O1851" i="1"/>
  <c r="O1847" i="1"/>
  <c r="O1843" i="1"/>
  <c r="O1839" i="1"/>
  <c r="O1835" i="1"/>
  <c r="O1831" i="1"/>
  <c r="O1827" i="1"/>
  <c r="O1823" i="1"/>
  <c r="O1819" i="1"/>
  <c r="O1815" i="1"/>
  <c r="O1811" i="1"/>
  <c r="O1807" i="1"/>
  <c r="O1803" i="1"/>
  <c r="O1799" i="1"/>
  <c r="O1795" i="1"/>
  <c r="O1791" i="1"/>
  <c r="O1787" i="1"/>
  <c r="O1783" i="1"/>
  <c r="O1779" i="1"/>
  <c r="O1775" i="1"/>
  <c r="O1771" i="1"/>
  <c r="O1767" i="1"/>
  <c r="O1763" i="1"/>
  <c r="O1759" i="1"/>
  <c r="O1755" i="1"/>
  <c r="O1751" i="1"/>
  <c r="O1747" i="1"/>
  <c r="O1743" i="1"/>
  <c r="O1739" i="1"/>
  <c r="O1735" i="1"/>
  <c r="O1731" i="1"/>
  <c r="O1727" i="1"/>
  <c r="O1723" i="1"/>
  <c r="O1719" i="1"/>
  <c r="O1715" i="1"/>
  <c r="O1711" i="1"/>
  <c r="O1707" i="1"/>
  <c r="O1703" i="1"/>
  <c r="O1699" i="1"/>
  <c r="O1695" i="1"/>
  <c r="O1691" i="1"/>
  <c r="O1687" i="1"/>
  <c r="O1683" i="1"/>
  <c r="O1679" i="1"/>
  <c r="O1675" i="1"/>
  <c r="O1671" i="1"/>
  <c r="O1667" i="1"/>
  <c r="O1663" i="1"/>
  <c r="O1659" i="1"/>
  <c r="O1655" i="1"/>
  <c r="O1651" i="1"/>
  <c r="O1647" i="1"/>
  <c r="O1643" i="1"/>
  <c r="O1639" i="1"/>
  <c r="O1635" i="1"/>
  <c r="O1631" i="1"/>
  <c r="O1627" i="1"/>
  <c r="O1623" i="1"/>
  <c r="O1619" i="1"/>
  <c r="O1615" i="1"/>
  <c r="O1611" i="1"/>
  <c r="O1607" i="1"/>
  <c r="O1603" i="1"/>
  <c r="O1599" i="1"/>
  <c r="O1595" i="1"/>
  <c r="O1591" i="1"/>
  <c r="O1587" i="1"/>
  <c r="O1583" i="1"/>
  <c r="O1579" i="1"/>
  <c r="O1575" i="1"/>
  <c r="O1571" i="1"/>
  <c r="O1567" i="1"/>
  <c r="O1563" i="1"/>
  <c r="O1559" i="1"/>
  <c r="O1555" i="1"/>
  <c r="O1551" i="1"/>
  <c r="O1547" i="1"/>
  <c r="O1543" i="1"/>
  <c r="O1539" i="1"/>
  <c r="O1535" i="1"/>
  <c r="O1531" i="1"/>
  <c r="O1527" i="1"/>
  <c r="O1523" i="1"/>
  <c r="O1519" i="1"/>
  <c r="O1515" i="1"/>
  <c r="O1511" i="1"/>
  <c r="O1507" i="1"/>
  <c r="O1503" i="1"/>
  <c r="O1499" i="1"/>
  <c r="O1495" i="1"/>
  <c r="O1491" i="1"/>
  <c r="O1487" i="1"/>
  <c r="O1483" i="1"/>
  <c r="O1479" i="1"/>
  <c r="O1475" i="1"/>
  <c r="O1471" i="1"/>
  <c r="O1467" i="1"/>
  <c r="O1463" i="1"/>
  <c r="O1459" i="1"/>
  <c r="O1455" i="1"/>
  <c r="O1451" i="1"/>
  <c r="O1447" i="1"/>
  <c r="O1443" i="1"/>
  <c r="O1439" i="1"/>
  <c r="O1435" i="1"/>
  <c r="O1431" i="1"/>
  <c r="O1427" i="1"/>
  <c r="O1423" i="1"/>
  <c r="O1419" i="1"/>
  <c r="O1415" i="1"/>
  <c r="O1411" i="1"/>
  <c r="O1407" i="1"/>
  <c r="O1403" i="1"/>
  <c r="O1399" i="1"/>
  <c r="O1395" i="1"/>
  <c r="O1391" i="1"/>
  <c r="O1387" i="1"/>
  <c r="O1383" i="1"/>
  <c r="O1379" i="1"/>
  <c r="O1375" i="1"/>
  <c r="O1371" i="1"/>
  <c r="O1367" i="1"/>
  <c r="O1363" i="1"/>
  <c r="O1359" i="1"/>
  <c r="O1355" i="1"/>
  <c r="O1351" i="1"/>
  <c r="O1347" i="1"/>
  <c r="O1343" i="1"/>
  <c r="O1339" i="1"/>
  <c r="O1335" i="1"/>
  <c r="O1331" i="1"/>
  <c r="O1327" i="1"/>
  <c r="O1323" i="1"/>
  <c r="O1319" i="1"/>
  <c r="O1315" i="1"/>
  <c r="O1311" i="1"/>
  <c r="O1307" i="1"/>
  <c r="O1303" i="1"/>
  <c r="O1299" i="1"/>
  <c r="O1295" i="1"/>
  <c r="O1291" i="1"/>
  <c r="O1287" i="1"/>
  <c r="O1283" i="1"/>
  <c r="O1279" i="1"/>
  <c r="O1275" i="1"/>
  <c r="O1271" i="1"/>
  <c r="O1267" i="1"/>
  <c r="O1263" i="1"/>
  <c r="O1259" i="1"/>
  <c r="O1255" i="1"/>
  <c r="O1251" i="1"/>
  <c r="O1247" i="1"/>
  <c r="O1243" i="1"/>
  <c r="O1239" i="1"/>
  <c r="O1235" i="1"/>
  <c r="O1231" i="1"/>
  <c r="O1227" i="1"/>
  <c r="O1223" i="1"/>
  <c r="O1219" i="1"/>
  <c r="O1215" i="1"/>
  <c r="O1211" i="1"/>
  <c r="O1207" i="1"/>
  <c r="O1203" i="1"/>
  <c r="O1199" i="1"/>
  <c r="O1195" i="1"/>
  <c r="O1191" i="1"/>
  <c r="O1187" i="1"/>
  <c r="O1183" i="1"/>
  <c r="O1179" i="1"/>
  <c r="O1175" i="1"/>
  <c r="O1171" i="1"/>
  <c r="O1167" i="1"/>
  <c r="O1163" i="1"/>
  <c r="O1159" i="1"/>
  <c r="O1155" i="1"/>
  <c r="O1151" i="1"/>
  <c r="O1147" i="1"/>
  <c r="O1143" i="1"/>
  <c r="O1139" i="1"/>
  <c r="O1135" i="1"/>
  <c r="O1131" i="1"/>
  <c r="O1127" i="1"/>
  <c r="O1123" i="1"/>
  <c r="O1119" i="1"/>
  <c r="O1115" i="1"/>
  <c r="O1111" i="1"/>
  <c r="O1107" i="1"/>
  <c r="O1103" i="1"/>
  <c r="O1099" i="1"/>
  <c r="O1095" i="1"/>
  <c r="O1091" i="1"/>
  <c r="O1087" i="1"/>
  <c r="O1083" i="1"/>
  <c r="O1079" i="1"/>
  <c r="O1075" i="1"/>
  <c r="O1071" i="1"/>
  <c r="O1067" i="1"/>
  <c r="O1063" i="1"/>
  <c r="O1059" i="1"/>
  <c r="O1055" i="1"/>
  <c r="O1051" i="1"/>
  <c r="O1047" i="1"/>
  <c r="O1043" i="1"/>
  <c r="O1039" i="1"/>
  <c r="O1035" i="1"/>
  <c r="O1031" i="1"/>
  <c r="O1027" i="1"/>
  <c r="O1023" i="1"/>
  <c r="O1019" i="1"/>
  <c r="O1015" i="1"/>
  <c r="O1011" i="1"/>
  <c r="O1007" i="1"/>
  <c r="O1003" i="1"/>
  <c r="O999" i="1"/>
  <c r="O995" i="1"/>
  <c r="O991" i="1"/>
  <c r="O987" i="1"/>
  <c r="O983" i="1"/>
  <c r="O979" i="1"/>
  <c r="O975" i="1"/>
  <c r="O971" i="1"/>
  <c r="O967" i="1"/>
  <c r="O851" i="1"/>
  <c r="O1493" i="1"/>
  <c r="O1473" i="1"/>
  <c r="O1469" i="1"/>
  <c r="O1461" i="1"/>
  <c r="O1449" i="1"/>
  <c r="O1445" i="1"/>
  <c r="O1441" i="1"/>
  <c r="O1429" i="1"/>
  <c r="O1425" i="1"/>
  <c r="O1409" i="1"/>
  <c r="O1405" i="1"/>
  <c r="O1397" i="1"/>
  <c r="O1385" i="1"/>
  <c r="O1381" i="1"/>
  <c r="O1377" i="1"/>
  <c r="O1365" i="1"/>
  <c r="O361" i="1"/>
  <c r="O321" i="1"/>
  <c r="O1072" i="1"/>
  <c r="O1068" i="1"/>
  <c r="O1064" i="1"/>
  <c r="O1060" i="1"/>
  <c r="O1056" i="1"/>
  <c r="O1052" i="1"/>
  <c r="O1048" i="1"/>
  <c r="O1044" i="1"/>
  <c r="O1040" i="1"/>
  <c r="O1036" i="1"/>
  <c r="O1032" i="1"/>
  <c r="O1028" i="1"/>
  <c r="O1024" i="1"/>
  <c r="O1020" i="1"/>
  <c r="O1016" i="1"/>
  <c r="O1012" i="1"/>
  <c r="O1008" i="1"/>
  <c r="O1004" i="1"/>
  <c r="O1000" i="1"/>
  <c r="O996" i="1"/>
  <c r="O992" i="1"/>
  <c r="O988" i="1"/>
  <c r="O984" i="1"/>
  <c r="O980" i="1"/>
  <c r="O976" i="1"/>
  <c r="O972" i="1"/>
  <c r="O968" i="1"/>
  <c r="O964" i="1"/>
  <c r="O960" i="1"/>
  <c r="O956" i="1"/>
  <c r="O952" i="1"/>
  <c r="O948" i="1"/>
  <c r="O944" i="1"/>
  <c r="O940" i="1"/>
  <c r="O936" i="1"/>
  <c r="O932" i="1"/>
  <c r="O928" i="1"/>
  <c r="O924" i="1"/>
  <c r="O920" i="1"/>
  <c r="O916" i="1"/>
  <c r="O912" i="1"/>
  <c r="O908" i="1"/>
  <c r="O904" i="1"/>
  <c r="O900" i="1"/>
  <c r="O896" i="1"/>
  <c r="O892" i="1"/>
  <c r="O888" i="1"/>
  <c r="O884" i="1"/>
  <c r="O880" i="1"/>
  <c r="O876" i="1"/>
  <c r="O872" i="1"/>
  <c r="O868" i="1"/>
  <c r="O864" i="1"/>
  <c r="O860" i="1"/>
  <c r="O856" i="1"/>
  <c r="O852" i="1"/>
  <c r="O848" i="1"/>
  <c r="O844" i="1"/>
  <c r="O840" i="1"/>
  <c r="O836" i="1"/>
  <c r="O832" i="1"/>
  <c r="O828" i="1"/>
  <c r="O824" i="1"/>
  <c r="O820" i="1"/>
  <c r="O816" i="1"/>
  <c r="O812" i="1"/>
  <c r="O808" i="1"/>
  <c r="O804" i="1"/>
  <c r="O800" i="1"/>
  <c r="O796" i="1"/>
  <c r="O792" i="1"/>
  <c r="O788" i="1"/>
  <c r="O784" i="1"/>
  <c r="O780" i="1"/>
  <c r="O776" i="1"/>
  <c r="O772" i="1"/>
  <c r="O768" i="1"/>
  <c r="O764" i="1"/>
  <c r="O760" i="1"/>
  <c r="O756" i="1"/>
  <c r="O752" i="1"/>
  <c r="O748" i="1"/>
  <c r="O744" i="1"/>
  <c r="O740" i="1"/>
  <c r="O736" i="1"/>
  <c r="O732" i="1"/>
  <c r="O728" i="1"/>
  <c r="O724" i="1"/>
  <c r="O720" i="1"/>
  <c r="O716" i="1"/>
  <c r="O712" i="1"/>
  <c r="O708" i="1"/>
  <c r="O704" i="1"/>
  <c r="O700" i="1"/>
  <c r="O696" i="1"/>
  <c r="O692" i="1"/>
  <c r="O688" i="1"/>
  <c r="O684" i="1"/>
  <c r="O680" i="1"/>
  <c r="O676" i="1"/>
  <c r="O672" i="1"/>
  <c r="O668" i="1"/>
  <c r="O664" i="1"/>
  <c r="O660" i="1"/>
  <c r="O656" i="1"/>
  <c r="O652" i="1"/>
  <c r="O648" i="1"/>
  <c r="O644" i="1"/>
  <c r="O640" i="1"/>
  <c r="O636" i="1"/>
  <c r="O632" i="1"/>
  <c r="O628" i="1"/>
  <c r="O624" i="1"/>
  <c r="O620" i="1"/>
  <c r="O616" i="1"/>
  <c r="O612" i="1"/>
  <c r="O608" i="1"/>
  <c r="O604" i="1"/>
  <c r="O600" i="1"/>
  <c r="O596" i="1"/>
  <c r="O592" i="1"/>
  <c r="O588" i="1"/>
  <c r="O584" i="1"/>
  <c r="O580" i="1"/>
  <c r="O576" i="1"/>
  <c r="O572" i="1"/>
  <c r="O568" i="1"/>
  <c r="O564" i="1"/>
  <c r="O560" i="1"/>
  <c r="O556" i="1"/>
  <c r="O552" i="1"/>
  <c r="O548" i="1"/>
  <c r="O544" i="1"/>
  <c r="O540" i="1"/>
  <c r="O536" i="1"/>
  <c r="O532" i="1"/>
  <c r="O528" i="1"/>
  <c r="O524" i="1"/>
  <c r="O520" i="1"/>
  <c r="O516" i="1"/>
  <c r="O512" i="1"/>
  <c r="O508" i="1"/>
  <c r="O504" i="1"/>
  <c r="O500" i="1"/>
  <c r="O496" i="1"/>
  <c r="O492" i="1"/>
  <c r="O488" i="1"/>
  <c r="O484" i="1"/>
  <c r="O480" i="1"/>
  <c r="O476" i="1"/>
  <c r="O472" i="1"/>
  <c r="O468" i="1"/>
  <c r="O464" i="1"/>
  <c r="O460" i="1"/>
  <c r="O456" i="1"/>
  <c r="O452" i="1"/>
  <c r="O448" i="1"/>
  <c r="O444" i="1"/>
  <c r="O440" i="1"/>
  <c r="O436" i="1"/>
  <c r="O432" i="1"/>
  <c r="O428" i="1"/>
  <c r="O424" i="1"/>
  <c r="O420" i="1"/>
  <c r="O416" i="1"/>
  <c r="O412" i="1"/>
  <c r="O408" i="1"/>
  <c r="O963" i="1"/>
  <c r="O959" i="1"/>
  <c r="O955" i="1"/>
  <c r="O951" i="1"/>
  <c r="O947" i="1"/>
  <c r="O943" i="1"/>
  <c r="O939" i="1"/>
  <c r="O935" i="1"/>
  <c r="O931" i="1"/>
  <c r="O927" i="1"/>
  <c r="O923" i="1"/>
  <c r="O919" i="1"/>
  <c r="O915" i="1"/>
  <c r="O911" i="1"/>
  <c r="O907" i="1"/>
  <c r="O903" i="1"/>
  <c r="O899" i="1"/>
  <c r="O895" i="1"/>
  <c r="O891" i="1"/>
  <c r="O887" i="1"/>
  <c r="O883" i="1"/>
  <c r="O879" i="1"/>
  <c r="O875" i="1"/>
  <c r="O871" i="1"/>
  <c r="O867" i="1"/>
  <c r="O863" i="1"/>
  <c r="O859" i="1"/>
  <c r="O855" i="1"/>
  <c r="O847" i="1"/>
  <c r="O843" i="1"/>
  <c r="O839" i="1"/>
  <c r="O835" i="1"/>
  <c r="O831" i="1"/>
  <c r="O827" i="1"/>
  <c r="O823" i="1"/>
  <c r="O819" i="1"/>
  <c r="O815" i="1"/>
  <c r="O811" i="1"/>
  <c r="O807" i="1"/>
  <c r="O803" i="1"/>
  <c r="O799" i="1"/>
  <c r="O795" i="1"/>
  <c r="O791" i="1"/>
  <c r="O787" i="1"/>
  <c r="O783" i="1"/>
  <c r="O779" i="1"/>
  <c r="O775" i="1"/>
  <c r="O771" i="1"/>
  <c r="O767" i="1"/>
  <c r="O763" i="1"/>
  <c r="O759" i="1"/>
  <c r="O755" i="1"/>
  <c r="O751" i="1"/>
  <c r="O747" i="1"/>
  <c r="O743" i="1"/>
  <c r="O739" i="1"/>
  <c r="O735" i="1"/>
  <c r="O731" i="1"/>
  <c r="O727" i="1"/>
  <c r="O723" i="1"/>
  <c r="O719" i="1"/>
  <c r="O715" i="1"/>
  <c r="O711" i="1"/>
  <c r="O707" i="1"/>
  <c r="O703" i="1"/>
  <c r="O699" i="1"/>
  <c r="O695" i="1"/>
  <c r="O691" i="1"/>
  <c r="O687" i="1"/>
  <c r="O683" i="1"/>
  <c r="O679" i="1"/>
  <c r="O675" i="1"/>
  <c r="O671" i="1"/>
  <c r="O667" i="1"/>
  <c r="O663" i="1"/>
  <c r="O659" i="1"/>
  <c r="O655" i="1"/>
  <c r="O651" i="1"/>
  <c r="O647" i="1"/>
  <c r="O643" i="1"/>
  <c r="O639" i="1"/>
  <c r="O635" i="1"/>
  <c r="O631" i="1"/>
  <c r="O627" i="1"/>
  <c r="O623" i="1"/>
  <c r="O619" i="1"/>
  <c r="O615" i="1"/>
  <c r="O611" i="1"/>
  <c r="O607" i="1"/>
  <c r="O603" i="1"/>
  <c r="O599" i="1"/>
  <c r="O595" i="1"/>
  <c r="O591" i="1"/>
  <c r="O587" i="1"/>
  <c r="O583" i="1"/>
  <c r="O579" i="1"/>
  <c r="O575" i="1"/>
  <c r="O571" i="1"/>
  <c r="O567" i="1"/>
  <c r="O563" i="1"/>
  <c r="O559" i="1"/>
  <c r="O555" i="1"/>
  <c r="O551" i="1"/>
  <c r="O547" i="1"/>
  <c r="O543" i="1"/>
  <c r="O539" i="1"/>
  <c r="O535" i="1"/>
  <c r="O531" i="1"/>
  <c r="O527" i="1"/>
  <c r="O523" i="1"/>
  <c r="O519" i="1"/>
  <c r="O515" i="1"/>
  <c r="O511" i="1"/>
  <c r="O507" i="1"/>
  <c r="O503" i="1"/>
  <c r="O499" i="1"/>
  <c r="O495" i="1"/>
  <c r="O491" i="1"/>
  <c r="O487" i="1"/>
  <c r="O483" i="1"/>
  <c r="O479" i="1"/>
  <c r="O475" i="1"/>
  <c r="O471" i="1"/>
  <c r="O467" i="1"/>
  <c r="O463" i="1"/>
  <c r="O459" i="1"/>
  <c r="O455" i="1"/>
  <c r="O451" i="1"/>
  <c r="O447" i="1"/>
  <c r="O443" i="1"/>
  <c r="O439" i="1"/>
  <c r="O435" i="1"/>
  <c r="O431" i="1"/>
  <c r="O427" i="1"/>
  <c r="O423" i="1"/>
  <c r="O419" i="1"/>
  <c r="O415" i="1"/>
  <c r="O411" i="1"/>
  <c r="O407" i="1"/>
  <c r="O403" i="1"/>
  <c r="O399" i="1"/>
  <c r="O395" i="1"/>
  <c r="O391" i="1"/>
  <c r="O387" i="1"/>
  <c r="O383" i="1"/>
  <c r="O379" i="1"/>
  <c r="O375" i="1"/>
  <c r="O371" i="1"/>
  <c r="O367" i="1"/>
  <c r="O363" i="1"/>
  <c r="O359" i="1"/>
  <c r="O355" i="1"/>
  <c r="O351" i="1"/>
  <c r="O347" i="1"/>
  <c r="O343" i="1"/>
  <c r="O339" i="1"/>
  <c r="O335" i="1"/>
  <c r="O331" i="1"/>
  <c r="O327" i="1"/>
  <c r="O323" i="1"/>
  <c r="O319" i="1"/>
  <c r="O315" i="1"/>
  <c r="O311" i="1"/>
  <c r="O307" i="1"/>
  <c r="O303" i="1"/>
  <c r="O299" i="1"/>
  <c r="O295" i="1"/>
  <c r="O291" i="1"/>
  <c r="O287" i="1"/>
  <c r="O283" i="1"/>
  <c r="O279" i="1"/>
  <c r="O275" i="1"/>
  <c r="O271" i="1"/>
  <c r="O267" i="1"/>
  <c r="O263" i="1"/>
  <c r="O259" i="1"/>
  <c r="O255" i="1"/>
  <c r="O251" i="1"/>
  <c r="O247" i="1"/>
  <c r="O243" i="1"/>
  <c r="O239" i="1"/>
  <c r="O235" i="1"/>
  <c r="O231" i="1"/>
  <c r="O227" i="1"/>
  <c r="O223" i="1"/>
  <c r="O219" i="1"/>
  <c r="O215" i="1"/>
  <c r="O211" i="1"/>
  <c r="O207" i="1"/>
  <c r="O203" i="1"/>
  <c r="O199" i="1"/>
  <c r="O195" i="1"/>
  <c r="O191" i="1"/>
  <c r="O187" i="1"/>
  <c r="O183" i="1"/>
  <c r="O179" i="1"/>
  <c r="O175" i="1"/>
  <c r="O171" i="1"/>
  <c r="O167" i="1"/>
  <c r="O163" i="1"/>
  <c r="O159" i="1"/>
  <c r="O155" i="1"/>
  <c r="O151" i="1"/>
  <c r="O147" i="1"/>
  <c r="O143" i="1"/>
  <c r="O139" i="1"/>
  <c r="O135" i="1"/>
  <c r="O131" i="1"/>
  <c r="O127" i="1"/>
  <c r="O123" i="1"/>
  <c r="O119" i="1"/>
  <c r="O115" i="1"/>
  <c r="O111" i="1"/>
  <c r="O107" i="1"/>
  <c r="O103" i="1"/>
  <c r="O99" i="1"/>
  <c r="O95" i="1"/>
  <c r="O91" i="1"/>
  <c r="O87" i="1"/>
  <c r="O83" i="1"/>
  <c r="O79" i="1"/>
  <c r="O75" i="1"/>
  <c r="O71" i="1"/>
  <c r="O67" i="1"/>
  <c r="O63" i="1"/>
  <c r="O59" i="1"/>
  <c r="O55" i="1"/>
  <c r="O51" i="1"/>
  <c r="O47" i="1"/>
  <c r="O43" i="1"/>
  <c r="O39" i="1"/>
  <c r="O35" i="1"/>
  <c r="O31" i="1"/>
  <c r="O27" i="1"/>
  <c r="O23" i="1"/>
  <c r="O19" i="1"/>
  <c r="O15" i="1"/>
  <c r="O11" i="1"/>
  <c r="O7" i="1"/>
  <c r="O3" i="1"/>
  <c r="O404" i="1"/>
  <c r="O400" i="1"/>
  <c r="O396" i="1"/>
  <c r="O392" i="1"/>
  <c r="O388" i="1"/>
  <c r="O384" i="1"/>
  <c r="O380" i="1"/>
  <c r="O376" i="1"/>
  <c r="O372" i="1"/>
  <c r="O368" i="1"/>
  <c r="O364" i="1"/>
  <c r="O360" i="1"/>
  <c r="O356" i="1"/>
  <c r="O352" i="1"/>
  <c r="O348" i="1"/>
  <c r="O344" i="1"/>
  <c r="O340" i="1"/>
  <c r="O336" i="1"/>
  <c r="O332" i="1"/>
  <c r="O328" i="1"/>
  <c r="O324" i="1"/>
  <c r="O320" i="1"/>
  <c r="O316" i="1"/>
  <c r="O312" i="1"/>
  <c r="O308" i="1"/>
  <c r="O304" i="1"/>
  <c r="O300" i="1"/>
  <c r="O296" i="1"/>
  <c r="O292" i="1"/>
  <c r="O288" i="1"/>
  <c r="O284" i="1"/>
  <c r="O280" i="1"/>
  <c r="O276" i="1"/>
  <c r="O272" i="1"/>
  <c r="O268" i="1"/>
  <c r="O264" i="1"/>
  <c r="O260" i="1"/>
  <c r="O256" i="1"/>
  <c r="O252" i="1"/>
  <c r="O248" i="1"/>
  <c r="O244" i="1"/>
  <c r="O240" i="1"/>
  <c r="O236" i="1"/>
  <c r="O232" i="1"/>
  <c r="O228" i="1"/>
  <c r="O224" i="1"/>
  <c r="O220" i="1"/>
  <c r="O216" i="1"/>
  <c r="O212" i="1"/>
  <c r="O208" i="1"/>
  <c r="O204" i="1"/>
  <c r="O200" i="1"/>
  <c r="O196" i="1"/>
  <c r="O192" i="1"/>
  <c r="O188" i="1"/>
  <c r="O184" i="1"/>
  <c r="O180" i="1"/>
  <c r="O176" i="1"/>
  <c r="O172" i="1"/>
  <c r="O168" i="1"/>
  <c r="O164" i="1"/>
  <c r="O160" i="1"/>
  <c r="O96" i="1"/>
  <c r="O32" i="1"/>
  <c r="O2134" i="1"/>
  <c r="O2130" i="1"/>
  <c r="O2126" i="1"/>
  <c r="O2122" i="1"/>
  <c r="O2118" i="1"/>
  <c r="O2114" i="1"/>
  <c r="O2110" i="1"/>
  <c r="O2106" i="1"/>
  <c r="O2102" i="1"/>
  <c r="O2098" i="1"/>
  <c r="O2094" i="1"/>
  <c r="O2090" i="1"/>
  <c r="O2086" i="1"/>
  <c r="O2082" i="1"/>
  <c r="O2078" i="1"/>
  <c r="O2074" i="1"/>
  <c r="O2070" i="1"/>
  <c r="O2066" i="1"/>
  <c r="O2062" i="1"/>
  <c r="O2058" i="1"/>
  <c r="O2054" i="1"/>
  <c r="O2050" i="1"/>
  <c r="O2046" i="1"/>
  <c r="O2042" i="1"/>
  <c r="O2038" i="1"/>
  <c r="O2034" i="1"/>
  <c r="O2030" i="1"/>
  <c r="O2026" i="1"/>
  <c r="O2022" i="1"/>
  <c r="O2018" i="1"/>
  <c r="O2014" i="1"/>
  <c r="O2010" i="1"/>
  <c r="O2006" i="1"/>
  <c r="O2002" i="1"/>
  <c r="O1998" i="1"/>
  <c r="O1994" i="1"/>
  <c r="O1990" i="1"/>
  <c r="O1986" i="1"/>
  <c r="O1982" i="1"/>
  <c r="O1978" i="1"/>
  <c r="O1974" i="1"/>
  <c r="O1970" i="1"/>
  <c r="O1966" i="1"/>
  <c r="O1962" i="1"/>
  <c r="O1958" i="1"/>
  <c r="O1954" i="1"/>
  <c r="O1950" i="1"/>
  <c r="O1946" i="1"/>
  <c r="O1942" i="1"/>
  <c r="O1938" i="1"/>
  <c r="O1934" i="1"/>
  <c r="O1930" i="1"/>
  <c r="O1926" i="1"/>
  <c r="O1922" i="1"/>
  <c r="O1918" i="1"/>
  <c r="O1914" i="1"/>
  <c r="O1910" i="1"/>
  <c r="O1906" i="1"/>
  <c r="O1902" i="1"/>
  <c r="O1898" i="1"/>
  <c r="O1894" i="1"/>
  <c r="O1890" i="1"/>
  <c r="O1886" i="1"/>
  <c r="O1882" i="1"/>
  <c r="O1878" i="1"/>
  <c r="O1874" i="1"/>
  <c r="O1870" i="1"/>
  <c r="O1866" i="1"/>
  <c r="O1862" i="1"/>
  <c r="O1858" i="1"/>
  <c r="O1854" i="1"/>
  <c r="O1850" i="1"/>
  <c r="O1846" i="1"/>
  <c r="O1842" i="1"/>
  <c r="O1838" i="1"/>
  <c r="O1834" i="1"/>
  <c r="O1830" i="1"/>
  <c r="O1826" i="1"/>
  <c r="O1822" i="1"/>
  <c r="O1818" i="1"/>
  <c r="O1814" i="1"/>
  <c r="O1810" i="1"/>
  <c r="O1806" i="1"/>
  <c r="O1802" i="1"/>
  <c r="O1798" i="1"/>
  <c r="O1794" i="1"/>
  <c r="O1790" i="1"/>
  <c r="O1786" i="1"/>
  <c r="O1782" i="1"/>
  <c r="O1778" i="1"/>
  <c r="O1774" i="1"/>
  <c r="O1770" i="1"/>
  <c r="O1766" i="1"/>
  <c r="O1762" i="1"/>
  <c r="O1758" i="1"/>
  <c r="O1754" i="1"/>
  <c r="O1750" i="1"/>
  <c r="O1746" i="1"/>
  <c r="O1742" i="1"/>
  <c r="O1738" i="1"/>
  <c r="O1734" i="1"/>
  <c r="O1730" i="1"/>
  <c r="O1726" i="1"/>
  <c r="O1722" i="1"/>
  <c r="O1718" i="1"/>
  <c r="O1714" i="1"/>
  <c r="O1710" i="1"/>
  <c r="O1706" i="1"/>
  <c r="O1702" i="1"/>
  <c r="O1698" i="1"/>
  <c r="O1694" i="1"/>
  <c r="O1690" i="1"/>
  <c r="O1686" i="1"/>
  <c r="O1682" i="1"/>
  <c r="O1678" i="1"/>
  <c r="O1674" i="1"/>
  <c r="O1670" i="1"/>
  <c r="O1666" i="1"/>
  <c r="O1662" i="1"/>
  <c r="O1658" i="1"/>
  <c r="O1654" i="1"/>
  <c r="O1650" i="1"/>
  <c r="O1646" i="1"/>
  <c r="O1642" i="1"/>
  <c r="O1638" i="1"/>
  <c r="O1634" i="1"/>
  <c r="O1630" i="1"/>
  <c r="O1626" i="1"/>
  <c r="O1622" i="1"/>
  <c r="O1618" i="1"/>
  <c r="O1614" i="1"/>
  <c r="O1610" i="1"/>
  <c r="O1606" i="1"/>
  <c r="O1602" i="1"/>
  <c r="O1598" i="1"/>
  <c r="O1594" i="1"/>
  <c r="O1590" i="1"/>
  <c r="O1586" i="1"/>
  <c r="O1582" i="1"/>
  <c r="O1578" i="1"/>
  <c r="O1574" i="1"/>
  <c r="O1570" i="1"/>
  <c r="O1566" i="1"/>
  <c r="O1562" i="1"/>
  <c r="O1558" i="1"/>
  <c r="O1554" i="1"/>
  <c r="O1550" i="1"/>
  <c r="O1546" i="1"/>
  <c r="O1542" i="1"/>
  <c r="O1538" i="1"/>
  <c r="O1534" i="1"/>
  <c r="O1530" i="1"/>
  <c r="O1526" i="1"/>
  <c r="O1522" i="1"/>
  <c r="O1518" i="1"/>
  <c r="O1514" i="1"/>
  <c r="O1510" i="1"/>
  <c r="O1506" i="1"/>
  <c r="O1502" i="1"/>
  <c r="O1498" i="1"/>
  <c r="O1494" i="1"/>
  <c r="O1490" i="1"/>
  <c r="O1486" i="1"/>
  <c r="O1482" i="1"/>
  <c r="O1478" i="1"/>
  <c r="O1474" i="1"/>
  <c r="O1470" i="1"/>
  <c r="O1466" i="1"/>
  <c r="O1462" i="1"/>
  <c r="O1458" i="1"/>
  <c r="O1454" i="1"/>
  <c r="O1450" i="1"/>
  <c r="O1446" i="1"/>
  <c r="O1442" i="1"/>
  <c r="O1438" i="1"/>
  <c r="O1434" i="1"/>
  <c r="O1430" i="1"/>
  <c r="O1426" i="1"/>
  <c r="O1422" i="1"/>
  <c r="O1418" i="1"/>
  <c r="O1414" i="1"/>
  <c r="O1410" i="1"/>
  <c r="O1406" i="1"/>
  <c r="O1402" i="1"/>
  <c r="O1398" i="1"/>
  <c r="O1394" i="1"/>
  <c r="O1390" i="1"/>
  <c r="O1386" i="1"/>
  <c r="O1382" i="1"/>
  <c r="O1378" i="1"/>
  <c r="O1374" i="1"/>
  <c r="O1370" i="1"/>
  <c r="O1366" i="1"/>
  <c r="O1362" i="1"/>
  <c r="O1358" i="1"/>
  <c r="O1354" i="1"/>
  <c r="O1350" i="1"/>
  <c r="O1346" i="1"/>
  <c r="O1342" i="1"/>
  <c r="O1338" i="1"/>
  <c r="O1334" i="1"/>
  <c r="O1330" i="1"/>
  <c r="O1326" i="1"/>
  <c r="O1322" i="1"/>
  <c r="O1318" i="1"/>
  <c r="O1314" i="1"/>
  <c r="O1310" i="1"/>
  <c r="O1306" i="1"/>
  <c r="O1302" i="1"/>
  <c r="O1298" i="1"/>
  <c r="O1294" i="1"/>
  <c r="O1290" i="1"/>
  <c r="O1286" i="1"/>
  <c r="O1282" i="1"/>
  <c r="O1278" i="1"/>
  <c r="O1274" i="1"/>
  <c r="O1270" i="1"/>
  <c r="O1266" i="1"/>
  <c r="O1262" i="1"/>
  <c r="O1258" i="1"/>
  <c r="O1254" i="1"/>
  <c r="O1250" i="1"/>
  <c r="O1246" i="1"/>
  <c r="O1242" i="1"/>
  <c r="O1238" i="1"/>
  <c r="O1234" i="1"/>
  <c r="O1230" i="1"/>
  <c r="O1226" i="1"/>
  <c r="O1222" i="1"/>
  <c r="O1218" i="1"/>
  <c r="O1214" i="1"/>
  <c r="O1210" i="1"/>
  <c r="O1206" i="1"/>
  <c r="O1202" i="1"/>
  <c r="O1198" i="1"/>
  <c r="O1194" i="1"/>
  <c r="O1190" i="1"/>
  <c r="O1186" i="1"/>
  <c r="O1182" i="1"/>
  <c r="O1178" i="1"/>
  <c r="O1174" i="1"/>
  <c r="O1170" i="1"/>
  <c r="O1166" i="1"/>
  <c r="O1162" i="1"/>
  <c r="O1158" i="1"/>
  <c r="O1154" i="1"/>
  <c r="O1150" i="1"/>
  <c r="O1146" i="1"/>
  <c r="O1142" i="1"/>
  <c r="O1138" i="1"/>
  <c r="O1134" i="1"/>
  <c r="O1130" i="1"/>
  <c r="O1126" i="1"/>
  <c r="O1122" i="1"/>
  <c r="O1118" i="1"/>
  <c r="O1114" i="1"/>
  <c r="O1110" i="1"/>
  <c r="O1106" i="1"/>
  <c r="O1102" i="1"/>
  <c r="O1098" i="1"/>
  <c r="O1094" i="1"/>
  <c r="O1090" i="1"/>
  <c r="O1086" i="1"/>
  <c r="O1082" i="1"/>
  <c r="O1078" i="1"/>
  <c r="O1074" i="1"/>
  <c r="O1070" i="1"/>
  <c r="O1066" i="1"/>
  <c r="O1062" i="1"/>
  <c r="O1058" i="1"/>
  <c r="O1054" i="1"/>
  <c r="O1050" i="1"/>
  <c r="O1046" i="1"/>
  <c r="O1042" i="1"/>
  <c r="O1038" i="1"/>
  <c r="O1034" i="1"/>
  <c r="O1030" i="1"/>
  <c r="O1026" i="1"/>
  <c r="O1022" i="1"/>
  <c r="O1018" i="1"/>
  <c r="O1014" i="1"/>
  <c r="O1010" i="1"/>
  <c r="O1006" i="1"/>
  <c r="O1002" i="1"/>
  <c r="O998" i="1"/>
  <c r="O994" i="1"/>
  <c r="O990" i="1"/>
  <c r="O986" i="1"/>
  <c r="O982" i="1"/>
  <c r="O978" i="1"/>
  <c r="O974" i="1"/>
  <c r="O970" i="1"/>
  <c r="O966" i="1"/>
  <c r="O962" i="1"/>
  <c r="O958" i="1"/>
  <c r="O954" i="1"/>
  <c r="O950" i="1"/>
  <c r="O946" i="1"/>
  <c r="O942" i="1"/>
  <c r="O938" i="1"/>
  <c r="O934" i="1"/>
  <c r="O930" i="1"/>
  <c r="O926" i="1"/>
  <c r="O922" i="1"/>
  <c r="O918" i="1"/>
  <c r="O914" i="1"/>
  <c r="O910" i="1"/>
  <c r="O906" i="1"/>
  <c r="O902" i="1"/>
  <c r="O898" i="1"/>
  <c r="O894" i="1"/>
  <c r="O890" i="1"/>
  <c r="O886" i="1"/>
  <c r="O882" i="1"/>
  <c r="O878" i="1"/>
  <c r="O874" i="1"/>
  <c r="O870" i="1"/>
  <c r="O866" i="1"/>
  <c r="O862" i="1"/>
  <c r="O858" i="1"/>
  <c r="O854" i="1"/>
  <c r="O850" i="1"/>
  <c r="O846" i="1"/>
  <c r="O842" i="1"/>
  <c r="O838" i="1"/>
  <c r="O834" i="1"/>
  <c r="O830" i="1"/>
  <c r="O1361" i="1"/>
  <c r="O1357" i="1"/>
  <c r="O1353" i="1"/>
  <c r="O1349" i="1"/>
  <c r="O1345" i="1"/>
  <c r="O1341" i="1"/>
  <c r="O1337" i="1"/>
  <c r="O1333" i="1"/>
  <c r="O1329" i="1"/>
  <c r="O1325" i="1"/>
  <c r="O1321" i="1"/>
  <c r="O1317" i="1"/>
  <c r="O1313" i="1"/>
  <c r="O1309" i="1"/>
  <c r="O1305" i="1"/>
  <c r="O1301" i="1"/>
  <c r="O1297" i="1"/>
  <c r="O1293" i="1"/>
  <c r="O1289" i="1"/>
  <c r="O1285" i="1"/>
  <c r="O1281" i="1"/>
  <c r="O1277" i="1"/>
  <c r="O1273" i="1"/>
  <c r="O1269" i="1"/>
  <c r="O1265" i="1"/>
  <c r="O1261" i="1"/>
  <c r="O1257" i="1"/>
  <c r="O1253" i="1"/>
  <c r="O1249" i="1"/>
  <c r="O1245" i="1"/>
  <c r="O1241" i="1"/>
  <c r="O1237" i="1"/>
  <c r="O1233" i="1"/>
  <c r="O1229" i="1"/>
  <c r="O1225" i="1"/>
  <c r="O1221" i="1"/>
  <c r="O1217" i="1"/>
  <c r="O1213" i="1"/>
  <c r="O1209" i="1"/>
  <c r="O1205" i="1"/>
  <c r="O1201" i="1"/>
  <c r="O1197" i="1"/>
  <c r="O1193" i="1"/>
  <c r="O1189" i="1"/>
  <c r="O1185" i="1"/>
  <c r="O1181" i="1"/>
  <c r="O1177" i="1"/>
  <c r="O1173" i="1"/>
  <c r="O1169" i="1"/>
  <c r="O1165" i="1"/>
  <c r="O1161" i="1"/>
  <c r="O1157" i="1"/>
  <c r="O1153" i="1"/>
  <c r="O1149" i="1"/>
  <c r="O1145" i="1"/>
  <c r="O1141" i="1"/>
  <c r="O1137" i="1"/>
  <c r="O1133" i="1"/>
  <c r="O1129" i="1"/>
  <c r="O1125" i="1"/>
  <c r="O1121" i="1"/>
  <c r="O1117" i="1"/>
  <c r="O1113" i="1"/>
  <c r="O1109" i="1"/>
  <c r="O1105" i="1"/>
  <c r="O1101" i="1"/>
  <c r="O1097" i="1"/>
  <c r="O1093" i="1"/>
  <c r="O1089" i="1"/>
  <c r="O1085" i="1"/>
  <c r="O1081" i="1"/>
  <c r="O1077" i="1"/>
  <c r="O1073" i="1"/>
  <c r="O1069" i="1"/>
  <c r="O1065" i="1"/>
  <c r="O1061" i="1"/>
  <c r="O1057" i="1"/>
  <c r="O1053" i="1"/>
  <c r="O1049" i="1"/>
  <c r="O1045" i="1"/>
  <c r="O1041" i="1"/>
  <c r="O1037" i="1"/>
  <c r="O1033" i="1"/>
  <c r="O1029" i="1"/>
  <c r="O1025" i="1"/>
  <c r="O1021" i="1"/>
  <c r="O1017" i="1"/>
  <c r="O1013" i="1"/>
  <c r="O1009" i="1"/>
  <c r="O1005" i="1"/>
  <c r="O1001" i="1"/>
  <c r="O997" i="1"/>
  <c r="O993" i="1"/>
  <c r="O989" i="1"/>
  <c r="O985" i="1"/>
  <c r="O981" i="1"/>
  <c r="O977" i="1"/>
  <c r="O973" i="1"/>
  <c r="O969" i="1"/>
  <c r="O965" i="1"/>
  <c r="O961" i="1"/>
  <c r="O957" i="1"/>
  <c r="O953" i="1"/>
  <c r="O949" i="1"/>
  <c r="O945" i="1"/>
  <c r="O941" i="1"/>
  <c r="O937" i="1"/>
  <c r="O933" i="1"/>
  <c r="O929" i="1"/>
  <c r="O925" i="1"/>
  <c r="O921" i="1"/>
  <c r="O917" i="1"/>
  <c r="O913" i="1"/>
  <c r="O909" i="1"/>
  <c r="O905" i="1"/>
  <c r="O901" i="1"/>
  <c r="O897" i="1"/>
  <c r="O893" i="1"/>
  <c r="O889" i="1"/>
  <c r="O885" i="1"/>
  <c r="O881" i="1"/>
  <c r="O877" i="1"/>
  <c r="O873" i="1"/>
  <c r="O869" i="1"/>
  <c r="O865" i="1"/>
  <c r="O861" i="1"/>
  <c r="O857" i="1"/>
  <c r="O853" i="1"/>
  <c r="O849" i="1"/>
  <c r="O845" i="1"/>
  <c r="O841" i="1"/>
  <c r="O837" i="1"/>
  <c r="O833" i="1"/>
  <c r="O829" i="1"/>
  <c r="O825" i="1"/>
  <c r="O821" i="1"/>
  <c r="O817" i="1"/>
  <c r="O813" i="1"/>
  <c r="O809" i="1"/>
  <c r="O805" i="1"/>
  <c r="O801" i="1"/>
  <c r="O797" i="1"/>
  <c r="O793" i="1"/>
  <c r="O789" i="1"/>
  <c r="O785" i="1"/>
  <c r="O781" i="1"/>
  <c r="O777" i="1"/>
  <c r="O773" i="1"/>
  <c r="O769" i="1"/>
  <c r="O765" i="1"/>
  <c r="O761" i="1"/>
  <c r="O757" i="1"/>
  <c r="O753" i="1"/>
  <c r="O749" i="1"/>
  <c r="O745" i="1"/>
  <c r="O741" i="1"/>
  <c r="O737" i="1"/>
  <c r="O733" i="1"/>
  <c r="O729" i="1"/>
  <c r="O725" i="1"/>
  <c r="O721" i="1"/>
  <c r="O717" i="1"/>
  <c r="O713" i="1"/>
  <c r="O709" i="1"/>
  <c r="O705" i="1"/>
  <c r="O701" i="1"/>
  <c r="O697" i="1"/>
  <c r="O693" i="1"/>
  <c r="O689" i="1"/>
  <c r="O685" i="1"/>
  <c r="O681" i="1"/>
  <c r="O677" i="1"/>
  <c r="O673" i="1"/>
  <c r="O669" i="1"/>
  <c r="O665" i="1"/>
  <c r="O661" i="1"/>
  <c r="O657" i="1"/>
  <c r="O653" i="1"/>
  <c r="O649" i="1"/>
  <c r="O645" i="1"/>
  <c r="O641" i="1"/>
  <c r="O637" i="1"/>
  <c r="O633" i="1"/>
  <c r="O629" i="1"/>
  <c r="O625" i="1"/>
  <c r="O621" i="1"/>
  <c r="O617" i="1"/>
  <c r="O613" i="1"/>
  <c r="O609" i="1"/>
  <c r="O605" i="1"/>
  <c r="O601" i="1"/>
  <c r="O597" i="1"/>
  <c r="O593" i="1"/>
  <c r="O589" i="1"/>
  <c r="O585" i="1"/>
  <c r="O581" i="1"/>
  <c r="O577" i="1"/>
  <c r="O573" i="1"/>
  <c r="O569" i="1"/>
  <c r="O565" i="1"/>
  <c r="O561" i="1"/>
  <c r="O557" i="1"/>
  <c r="O553" i="1"/>
  <c r="O549" i="1"/>
  <c r="O545" i="1"/>
  <c r="O541" i="1"/>
  <c r="O537" i="1"/>
  <c r="O533" i="1"/>
  <c r="O529" i="1"/>
  <c r="O525" i="1"/>
  <c r="O521" i="1"/>
  <c r="O517" i="1"/>
  <c r="O513" i="1"/>
  <c r="O509" i="1"/>
  <c r="O505" i="1"/>
  <c r="O501" i="1"/>
  <c r="O497" i="1"/>
  <c r="O493" i="1"/>
  <c r="O485" i="1"/>
  <c r="O481" i="1"/>
  <c r="O477" i="1"/>
  <c r="O473" i="1"/>
  <c r="O469" i="1"/>
  <c r="O465" i="1"/>
  <c r="O461" i="1"/>
  <c r="O457" i="1"/>
  <c r="O453" i="1"/>
  <c r="O449" i="1"/>
  <c r="O445" i="1"/>
  <c r="O441" i="1"/>
  <c r="O437" i="1"/>
  <c r="O433" i="1"/>
  <c r="O429" i="1"/>
  <c r="O421" i="1"/>
  <c r="O417" i="1"/>
  <c r="O413" i="1"/>
  <c r="O409" i="1"/>
  <c r="O405" i="1"/>
  <c r="O401" i="1"/>
  <c r="O397" i="1"/>
  <c r="O393" i="1"/>
  <c r="O389" i="1"/>
  <c r="O385" i="1"/>
  <c r="O381" i="1"/>
  <c r="O377" i="1"/>
  <c r="O373" i="1"/>
  <c r="O369" i="1"/>
  <c r="O365" i="1"/>
  <c r="O357" i="1"/>
  <c r="O353" i="1"/>
  <c r="O349" i="1"/>
  <c r="O345" i="1"/>
  <c r="O341" i="1"/>
  <c r="O337" i="1"/>
  <c r="O333" i="1"/>
  <c r="O329" i="1"/>
  <c r="O325" i="1"/>
  <c r="O317" i="1"/>
  <c r="O313" i="1"/>
  <c r="O309" i="1"/>
  <c r="O305" i="1"/>
  <c r="O301" i="1"/>
  <c r="O297" i="1"/>
  <c r="O293" i="1"/>
  <c r="O289" i="1"/>
  <c r="O285" i="1"/>
  <c r="O225" i="1"/>
  <c r="O161" i="1"/>
  <c r="O97" i="1"/>
  <c r="O33" i="1"/>
  <c r="O826" i="1"/>
  <c r="O822" i="1"/>
  <c r="O818" i="1"/>
  <c r="O814" i="1"/>
  <c r="O810" i="1"/>
  <c r="O806" i="1"/>
  <c r="O802" i="1"/>
  <c r="O798" i="1"/>
  <c r="O794" i="1"/>
  <c r="O790" i="1"/>
  <c r="O786" i="1"/>
  <c r="O782" i="1"/>
  <c r="O778" i="1"/>
  <c r="O774" i="1"/>
  <c r="O770" i="1"/>
  <c r="O766" i="1"/>
  <c r="O762" i="1"/>
  <c r="O758" i="1"/>
  <c r="O754" i="1"/>
  <c r="O750" i="1"/>
  <c r="O746" i="1"/>
  <c r="O742" i="1"/>
  <c r="O738" i="1"/>
  <c r="O734" i="1"/>
  <c r="O730" i="1"/>
  <c r="O726" i="1"/>
  <c r="O722" i="1"/>
  <c r="O718" i="1"/>
  <c r="O714" i="1"/>
  <c r="O710" i="1"/>
  <c r="O706" i="1"/>
  <c r="O702" i="1"/>
  <c r="O698" i="1"/>
  <c r="O694" i="1"/>
  <c r="O690" i="1"/>
  <c r="O686" i="1"/>
  <c r="O682" i="1"/>
  <c r="O678" i="1"/>
  <c r="O674" i="1"/>
  <c r="O670" i="1"/>
  <c r="O666" i="1"/>
  <c r="O662" i="1"/>
  <c r="O658" i="1"/>
  <c r="O654" i="1"/>
  <c r="O650" i="1"/>
  <c r="O646" i="1"/>
  <c r="O642" i="1"/>
  <c r="O638" i="1"/>
  <c r="O634" i="1"/>
  <c r="O630" i="1"/>
  <c r="O626" i="1"/>
  <c r="O622" i="1"/>
  <c r="O618" i="1"/>
  <c r="O614" i="1"/>
  <c r="O610" i="1"/>
  <c r="O606" i="1"/>
  <c r="O602" i="1"/>
  <c r="O598" i="1"/>
  <c r="O594" i="1"/>
  <c r="O590" i="1"/>
  <c r="O586" i="1"/>
  <c r="O582" i="1"/>
  <c r="O578" i="1"/>
  <c r="O574" i="1"/>
  <c r="O570" i="1"/>
  <c r="O566" i="1"/>
  <c r="O562" i="1"/>
  <c r="O558" i="1"/>
  <c r="O554" i="1"/>
  <c r="O550" i="1"/>
  <c r="O546" i="1"/>
  <c r="O542" i="1"/>
  <c r="O538" i="1"/>
  <c r="O534" i="1"/>
  <c r="O530" i="1"/>
  <c r="O526" i="1"/>
  <c r="O522" i="1"/>
  <c r="O518" i="1"/>
  <c r="O514" i="1"/>
  <c r="O510" i="1"/>
  <c r="O506" i="1"/>
  <c r="O502" i="1"/>
  <c r="O498" i="1"/>
  <c r="O494" i="1"/>
  <c r="O486" i="1"/>
  <c r="O482" i="1"/>
  <c r="O478" i="1"/>
  <c r="O474" i="1"/>
  <c r="O470" i="1"/>
  <c r="O466" i="1"/>
  <c r="O462" i="1"/>
  <c r="O454" i="1"/>
  <c r="O450" i="1"/>
  <c r="O446" i="1"/>
  <c r="O442" i="1"/>
  <c r="O438" i="1"/>
  <c r="O434" i="1"/>
  <c r="O430" i="1"/>
  <c r="O422" i="1"/>
  <c r="O418" i="1"/>
  <c r="O414" i="1"/>
  <c r="O410" i="1"/>
  <c r="O406" i="1"/>
  <c r="O402" i="1"/>
  <c r="O398" i="1"/>
  <c r="O390" i="1"/>
  <c r="O386" i="1"/>
  <c r="O382" i="1"/>
  <c r="O378" i="1"/>
  <c r="O374" i="1"/>
  <c r="O370" i="1"/>
  <c r="O366" i="1"/>
  <c r="O358" i="1"/>
  <c r="O354" i="1"/>
  <c r="O350" i="1"/>
  <c r="O346" i="1"/>
  <c r="O342" i="1"/>
  <c r="O338" i="1"/>
  <c r="O334" i="1"/>
  <c r="O330" i="1"/>
  <c r="O326" i="1"/>
  <c r="O322" i="1"/>
  <c r="O318" i="1"/>
  <c r="O314" i="1"/>
  <c r="O310" i="1"/>
  <c r="O306" i="1"/>
  <c r="O302" i="1"/>
  <c r="O298" i="1"/>
  <c r="O294" i="1"/>
  <c r="O290" i="1"/>
  <c r="O286" i="1"/>
  <c r="O282" i="1"/>
  <c r="O278" i="1"/>
  <c r="O274" i="1"/>
  <c r="O270" i="1"/>
  <c r="O266" i="1"/>
  <c r="O262" i="1"/>
  <c r="O258" i="1"/>
  <c r="O254" i="1"/>
  <c r="O250" i="1"/>
  <c r="O246" i="1"/>
  <c r="O242" i="1"/>
  <c r="O238" i="1"/>
  <c r="O234" i="1"/>
  <c r="O230" i="1"/>
  <c r="O226" i="1"/>
  <c r="O222" i="1"/>
  <c r="O218" i="1"/>
  <c r="O214" i="1"/>
  <c r="O210" i="1"/>
  <c r="O206" i="1"/>
  <c r="O202" i="1"/>
  <c r="O198" i="1"/>
  <c r="O194" i="1"/>
  <c r="O190" i="1"/>
  <c r="O186" i="1"/>
  <c r="O182" i="1"/>
  <c r="O178" i="1"/>
  <c r="O174" i="1"/>
  <c r="O170" i="1"/>
  <c r="O166" i="1"/>
  <c r="O162" i="1"/>
  <c r="O158" i="1"/>
  <c r="O154" i="1"/>
  <c r="O150" i="1"/>
  <c r="O146" i="1"/>
  <c r="O142" i="1"/>
  <c r="O138" i="1"/>
  <c r="O134" i="1"/>
  <c r="O130" i="1"/>
  <c r="O126" i="1"/>
  <c r="O122" i="1"/>
  <c r="O118" i="1"/>
  <c r="O114" i="1"/>
  <c r="O110" i="1"/>
  <c r="O106" i="1"/>
  <c r="O102" i="1"/>
  <c r="O98" i="1"/>
  <c r="O94" i="1"/>
  <c r="O90" i="1"/>
  <c r="O86" i="1"/>
  <c r="O82" i="1"/>
  <c r="O78" i="1"/>
  <c r="O74" i="1"/>
  <c r="O70" i="1"/>
  <c r="O66" i="1"/>
  <c r="O62" i="1"/>
  <c r="O58" i="1"/>
  <c r="O54" i="1"/>
  <c r="O50" i="1"/>
  <c r="O46" i="1"/>
  <c r="O42" i="1"/>
  <c r="O38" i="1"/>
  <c r="O34" i="1"/>
  <c r="O30" i="1"/>
  <c r="O26" i="1"/>
  <c r="O22" i="1"/>
  <c r="O18" i="1"/>
  <c r="O14" i="1"/>
  <c r="O10" i="1"/>
  <c r="O6" i="1"/>
  <c r="O2" i="1"/>
  <c r="O281" i="1"/>
  <c r="O277" i="1"/>
  <c r="O273" i="1"/>
  <c r="O269" i="1"/>
  <c r="O265" i="1"/>
  <c r="O261" i="1"/>
  <c r="O253" i="1"/>
  <c r="O249" i="1"/>
  <c r="O245" i="1"/>
  <c r="O241" i="1"/>
  <c r="O237" i="1"/>
  <c r="O233" i="1"/>
  <c r="O229" i="1"/>
  <c r="O221" i="1"/>
  <c r="O217" i="1"/>
  <c r="O213" i="1"/>
  <c r="O209" i="1"/>
  <c r="O205" i="1"/>
  <c r="O201" i="1"/>
  <c r="O197" i="1"/>
  <c r="O189" i="1"/>
  <c r="O185" i="1"/>
  <c r="O181" i="1"/>
  <c r="O177" i="1"/>
  <c r="O173" i="1"/>
  <c r="O169" i="1"/>
  <c r="O165" i="1"/>
  <c r="O157" i="1"/>
  <c r="O153" i="1"/>
  <c r="O149" i="1"/>
  <c r="O145" i="1"/>
  <c r="O141" i="1"/>
  <c r="O137" i="1"/>
  <c r="O133" i="1"/>
  <c r="O125" i="1"/>
  <c r="O121" i="1"/>
  <c r="O117" i="1"/>
  <c r="O113" i="1"/>
  <c r="O109" i="1"/>
  <c r="O105" i="1"/>
  <c r="O101" i="1"/>
  <c r="O93" i="1"/>
  <c r="O89" i="1"/>
  <c r="O85" i="1"/>
  <c r="O81" i="1"/>
  <c r="O77" i="1"/>
  <c r="O73" i="1"/>
  <c r="O69" i="1"/>
  <c r="O61" i="1"/>
  <c r="O57" i="1"/>
  <c r="O53" i="1"/>
  <c r="O49" i="1"/>
  <c r="O45" i="1"/>
  <c r="O41" i="1"/>
  <c r="O37" i="1"/>
  <c r="O29" i="1"/>
  <c r="O25" i="1"/>
  <c r="O21" i="1"/>
  <c r="O17" i="1"/>
  <c r="O13" i="1"/>
  <c r="O9" i="1"/>
  <c r="O5" i="1"/>
  <c r="O156" i="1"/>
  <c r="O152" i="1"/>
  <c r="O148" i="1"/>
  <c r="O144" i="1"/>
  <c r="O140" i="1"/>
  <c r="O136" i="1"/>
  <c r="O132" i="1"/>
  <c r="O124" i="1"/>
  <c r="O120" i="1"/>
  <c r="O116" i="1"/>
  <c r="O112" i="1"/>
  <c r="O108" i="1"/>
  <c r="O104" i="1"/>
  <c r="O100" i="1"/>
  <c r="O92" i="1"/>
  <c r="O88" i="1"/>
  <c r="O84" i="1"/>
  <c r="O80" i="1"/>
  <c r="O76" i="1"/>
  <c r="O72" i="1"/>
  <c r="O68" i="1"/>
  <c r="O60" i="1"/>
  <c r="O56" i="1"/>
  <c r="O52" i="1"/>
  <c r="O48" i="1"/>
  <c r="O44" i="1"/>
  <c r="O40" i="1"/>
  <c r="O36" i="1"/>
  <c r="O28" i="1"/>
  <c r="O24" i="1"/>
  <c r="O20" i="1"/>
  <c r="O16" i="1"/>
  <c r="O12" i="1"/>
  <c r="O8" i="1"/>
  <c r="O4" i="1"/>
</calcChain>
</file>

<file path=xl/sharedStrings.xml><?xml version="1.0" encoding="utf-8"?>
<sst xmlns="http://schemas.openxmlformats.org/spreadsheetml/2006/main" count="23259" uniqueCount="2349">
  <si>
    <t>Sales ID</t>
  </si>
  <si>
    <t>Sales Date</t>
  </si>
  <si>
    <t>Customer Name</t>
  </si>
  <si>
    <t>Gender</t>
  </si>
  <si>
    <t>Stores</t>
  </si>
  <si>
    <t>Sales Reps</t>
  </si>
  <si>
    <t>Product</t>
  </si>
  <si>
    <t>Category</t>
  </si>
  <si>
    <t>Qty</t>
  </si>
  <si>
    <t>Trans.Types</t>
  </si>
  <si>
    <t>Price</t>
  </si>
  <si>
    <t>Cost</t>
  </si>
  <si>
    <t>Total Sales</t>
  </si>
  <si>
    <t>COGS</t>
  </si>
  <si>
    <t>Gross Profit</t>
  </si>
  <si>
    <t>ID1</t>
  </si>
  <si>
    <t>Bernard N Wearherly</t>
  </si>
  <si>
    <t>Female</t>
  </si>
  <si>
    <t>Freeport</t>
  </si>
  <si>
    <t>Farida Ibrahim</t>
  </si>
  <si>
    <t>Military Boots Women</t>
  </si>
  <si>
    <t>Women Bag</t>
  </si>
  <si>
    <t>Sales</t>
  </si>
  <si>
    <t>ID2</t>
  </si>
  <si>
    <t>Cordia M Knorp</t>
  </si>
  <si>
    <t>Garden City</t>
  </si>
  <si>
    <t>Felex Ada</t>
  </si>
  <si>
    <t>Court Shoes</t>
  </si>
  <si>
    <t>Returned</t>
  </si>
  <si>
    <t>ID3</t>
  </si>
  <si>
    <t>Burton C Jin</t>
  </si>
  <si>
    <t>Male</t>
  </si>
  <si>
    <t>Harrison</t>
  </si>
  <si>
    <t>Winner Sanda</t>
  </si>
  <si>
    <t>Brogues</t>
  </si>
  <si>
    <t>ID4</t>
  </si>
  <si>
    <t>Lauren O Guzri</t>
  </si>
  <si>
    <t>Holbrook</t>
  </si>
  <si>
    <t>Peter Pan</t>
  </si>
  <si>
    <t>Shoe Bag</t>
  </si>
  <si>
    <t>Female Bag</t>
  </si>
  <si>
    <t>ID5</t>
  </si>
  <si>
    <t>Carter C Hunr</t>
  </si>
  <si>
    <t>Heels</t>
  </si>
  <si>
    <t>ID6</t>
  </si>
  <si>
    <t>Isaiah Y Magrood</t>
  </si>
  <si>
    <t>Calf Boots Men</t>
  </si>
  <si>
    <t>Men Shoes</t>
  </si>
  <si>
    <t>ID7</t>
  </si>
  <si>
    <t>Hugh N Charira</t>
  </si>
  <si>
    <t>Foot Ball Boots Women</t>
  </si>
  <si>
    <t>ID8</t>
  </si>
  <si>
    <t>Lucius C Moorhead</t>
  </si>
  <si>
    <t>Leader Hand Bag White</t>
  </si>
  <si>
    <t>ID9</t>
  </si>
  <si>
    <t>Deane I Keorn</t>
  </si>
  <si>
    <t>Leader Hand Bag Black</t>
  </si>
  <si>
    <t>ID10</t>
  </si>
  <si>
    <t>Joannie E Wolrers</t>
  </si>
  <si>
    <t>Bag Pack</t>
  </si>
  <si>
    <t>Male Bags</t>
  </si>
  <si>
    <t>ID11</t>
  </si>
  <si>
    <t>Christene L Mccrleb</t>
  </si>
  <si>
    <t>Foot Ball Boots Men</t>
  </si>
  <si>
    <t>ID12</t>
  </si>
  <si>
    <t>Alline V Kusrner</t>
  </si>
  <si>
    <t>Canvas Shoes</t>
  </si>
  <si>
    <t>ID13</t>
  </si>
  <si>
    <t>Vicki Y Harrrave</t>
  </si>
  <si>
    <t>Wellington Boots</t>
  </si>
  <si>
    <t>ID14</t>
  </si>
  <si>
    <t>Julienne A Merrel</t>
  </si>
  <si>
    <t>Flip Flops</t>
  </si>
  <si>
    <t>ID15</t>
  </si>
  <si>
    <t>Keven C Thore</t>
  </si>
  <si>
    <t>Mules</t>
  </si>
  <si>
    <t>ID16</t>
  </si>
  <si>
    <t>Eusebia N Walrroup</t>
  </si>
  <si>
    <t>Loafers</t>
  </si>
  <si>
    <t>ID17</t>
  </si>
  <si>
    <t>Veronique E Eccreston</t>
  </si>
  <si>
    <t>Gladiator sandals</t>
  </si>
  <si>
    <t>ID18</t>
  </si>
  <si>
    <t>Sean W Ricrman</t>
  </si>
  <si>
    <t>Trainers Men</t>
  </si>
  <si>
    <t>ID19</t>
  </si>
  <si>
    <t>Lala C Marruez</t>
  </si>
  <si>
    <t>Trainers Women</t>
  </si>
  <si>
    <t>ID20</t>
  </si>
  <si>
    <t>Derick A Macry</t>
  </si>
  <si>
    <t>ID21</t>
  </si>
  <si>
    <t>Eda O Brare</t>
  </si>
  <si>
    <t>ID22</t>
  </si>
  <si>
    <t>Willis D Weirsman</t>
  </si>
  <si>
    <t>ID23</t>
  </si>
  <si>
    <t>Mariam F Pinreiro</t>
  </si>
  <si>
    <t>ID24</t>
  </si>
  <si>
    <t>Malcom L Meirter</t>
  </si>
  <si>
    <t>ID25</t>
  </si>
  <si>
    <t>Holli G Ethridge</t>
  </si>
  <si>
    <t>ID26</t>
  </si>
  <si>
    <t>Cole N Polrng</t>
  </si>
  <si>
    <t>ID27</t>
  </si>
  <si>
    <t>Ahmad V Lynre</t>
  </si>
  <si>
    <t>ID28</t>
  </si>
  <si>
    <t>Mariano F Leary</t>
  </si>
  <si>
    <t>ID29</t>
  </si>
  <si>
    <t>Tawanda E Bucranon</t>
  </si>
  <si>
    <t>ID30</t>
  </si>
  <si>
    <t>Nickolas G Grorsi</t>
  </si>
  <si>
    <t>ID31</t>
  </si>
  <si>
    <t>Bradford K Marratt</t>
  </si>
  <si>
    <t>ID32</t>
  </si>
  <si>
    <t>Carlton P Bosr</t>
  </si>
  <si>
    <t>ID33</t>
  </si>
  <si>
    <t>Asuncion X Brarnstein</t>
  </si>
  <si>
    <t>ID34</t>
  </si>
  <si>
    <t>Theron T Krarer</t>
  </si>
  <si>
    <t>ID35</t>
  </si>
  <si>
    <t>Jeramy F Metryer</t>
  </si>
  <si>
    <t>ID36</t>
  </si>
  <si>
    <t>Sol K Rogrr</t>
  </si>
  <si>
    <t>ID37</t>
  </si>
  <si>
    <t>Earnest H Birrholz</t>
  </si>
  <si>
    <t>ID38</t>
  </si>
  <si>
    <t>Amada J Knorse</t>
  </si>
  <si>
    <t>ID39</t>
  </si>
  <si>
    <t>Gregorio H Hotringer</t>
  </si>
  <si>
    <t>ID40</t>
  </si>
  <si>
    <t>Lawerence W Abernethy</t>
  </si>
  <si>
    <t>ID41</t>
  </si>
  <si>
    <t>Marina X Quarle</t>
  </si>
  <si>
    <t>ID42</t>
  </si>
  <si>
    <t>Whitney N Wasrnger</t>
  </si>
  <si>
    <t>ID43</t>
  </si>
  <si>
    <t>Roy W Wilrie</t>
  </si>
  <si>
    <t>ID44</t>
  </si>
  <si>
    <t>Hyun Z Bynre</t>
  </si>
  <si>
    <t>ID45</t>
  </si>
  <si>
    <t>Katelin F Conry</t>
  </si>
  <si>
    <t>ID46</t>
  </si>
  <si>
    <t>Jennifer Z Prirgen</t>
  </si>
  <si>
    <t>ID47</t>
  </si>
  <si>
    <t>Zachary U Brerden</t>
  </si>
  <si>
    <t>ID48</t>
  </si>
  <si>
    <t>Deon U Mource</t>
  </si>
  <si>
    <t>ID49</t>
  </si>
  <si>
    <t>Buddy G Sternbeck</t>
  </si>
  <si>
    <t>ID50</t>
  </si>
  <si>
    <t>Julius N Bakrer</t>
  </si>
  <si>
    <t>ID51</t>
  </si>
  <si>
    <t>ID52</t>
  </si>
  <si>
    <t>Jamal G Dimrrco</t>
  </si>
  <si>
    <t>ID53</t>
  </si>
  <si>
    <t>Stephan Q Ranrer</t>
  </si>
  <si>
    <t>ID54</t>
  </si>
  <si>
    <t>Jackie P Monrague</t>
  </si>
  <si>
    <t>ID55</t>
  </si>
  <si>
    <t>ID56</t>
  </si>
  <si>
    <t>Hosea B Micrelson</t>
  </si>
  <si>
    <t>ID57</t>
  </si>
  <si>
    <t>Carly L Sirranni</t>
  </si>
  <si>
    <t>ID58</t>
  </si>
  <si>
    <t>Abram S Manrique</t>
  </si>
  <si>
    <t>ID59</t>
  </si>
  <si>
    <t>Mica Z Herrberg</t>
  </si>
  <si>
    <t>ID60</t>
  </si>
  <si>
    <t>Lemuel W Harrman</t>
  </si>
  <si>
    <t>ID61</t>
  </si>
  <si>
    <t>Shanelle Z Hicr</t>
  </si>
  <si>
    <t>ID62</t>
  </si>
  <si>
    <t>Maryellen H Harrness</t>
  </si>
  <si>
    <t>ID63</t>
  </si>
  <si>
    <t>Sylvester Z Blarkledge</t>
  </si>
  <si>
    <t>ID64</t>
  </si>
  <si>
    <t>Vivienne X Binron</t>
  </si>
  <si>
    <t>ID65</t>
  </si>
  <si>
    <t>Ahmed C Minrh</t>
  </si>
  <si>
    <t>ID66</t>
  </si>
  <si>
    <t>Leopoldo U Holr</t>
  </si>
  <si>
    <t>ID67</t>
  </si>
  <si>
    <t>Gemma I Chirton</t>
  </si>
  <si>
    <t>ID68</t>
  </si>
  <si>
    <t>Laurence K Rylrs</t>
  </si>
  <si>
    <t>ID69</t>
  </si>
  <si>
    <t>Eleanor D Dicrson</t>
  </si>
  <si>
    <t>ID70</t>
  </si>
  <si>
    <t>Elsy B Latra</t>
  </si>
  <si>
    <t>ID71</t>
  </si>
  <si>
    <t>Sherwood K Shire</t>
  </si>
  <si>
    <t>ID72</t>
  </si>
  <si>
    <t>Carolynn V Moyrihan</t>
  </si>
  <si>
    <t>ID73</t>
  </si>
  <si>
    <t>Mckinley H Scorield</t>
  </si>
  <si>
    <t>ID74</t>
  </si>
  <si>
    <t>Brendon V Crorther</t>
  </si>
  <si>
    <t>ID75</t>
  </si>
  <si>
    <t>Nancy V Trordon</t>
  </si>
  <si>
    <t>ID76</t>
  </si>
  <si>
    <t>Darin U Shirp</t>
  </si>
  <si>
    <t>ID77</t>
  </si>
  <si>
    <t>Joel S Maire</t>
  </si>
  <si>
    <t>ID78</t>
  </si>
  <si>
    <t>Luciana N Camrfield</t>
  </si>
  <si>
    <t>ID79</t>
  </si>
  <si>
    <t>Gilbert Z Blors</t>
  </si>
  <si>
    <t>ID80</t>
  </si>
  <si>
    <t>Sharda W Chordhury</t>
  </si>
  <si>
    <t>ID81</t>
  </si>
  <si>
    <t>Chung J Moyrihan</t>
  </si>
  <si>
    <t>ID82</t>
  </si>
  <si>
    <t>Dayna M Edmrndson</t>
  </si>
  <si>
    <t>ID83</t>
  </si>
  <si>
    <t>Bobbie S Minrr</t>
  </si>
  <si>
    <t>ID84</t>
  </si>
  <si>
    <t>Gidget X Lorrng</t>
  </si>
  <si>
    <t>ID85</t>
  </si>
  <si>
    <t>Hettie S Laurer</t>
  </si>
  <si>
    <t>ID86</t>
  </si>
  <si>
    <t>Toi F Starlard</t>
  </si>
  <si>
    <t>ID87</t>
  </si>
  <si>
    <t>Tristan L Cocrrell</t>
  </si>
  <si>
    <t>ID88</t>
  </si>
  <si>
    <t>Towanda H Matron</t>
  </si>
  <si>
    <t>ID89</t>
  </si>
  <si>
    <t>Leland C Fifreld</t>
  </si>
  <si>
    <t>ID90</t>
  </si>
  <si>
    <t>Audria W Barrios</t>
  </si>
  <si>
    <t>ID91</t>
  </si>
  <si>
    <t>Jim J Lurre</t>
  </si>
  <si>
    <t>ID92</t>
  </si>
  <si>
    <t>Lorette Y Petrillo</t>
  </si>
  <si>
    <t>ID93</t>
  </si>
  <si>
    <t>Damian X Grirt</t>
  </si>
  <si>
    <t>ID94</t>
  </si>
  <si>
    <t>Zana G Ordrnez</t>
  </si>
  <si>
    <t>ID95</t>
  </si>
  <si>
    <t>Rhett A Charple</t>
  </si>
  <si>
    <t>ID96</t>
  </si>
  <si>
    <t>Jeneva Y Bybre</t>
  </si>
  <si>
    <t>ID97</t>
  </si>
  <si>
    <t>Brendon J Camr</t>
  </si>
  <si>
    <t>ID98</t>
  </si>
  <si>
    <t>Nettie T Mccrndless</t>
  </si>
  <si>
    <t>ID99</t>
  </si>
  <si>
    <t>Lezlie Z Bohrnnan</t>
  </si>
  <si>
    <t>ID100</t>
  </si>
  <si>
    <t>Hester B Cabrna</t>
  </si>
  <si>
    <t>ID101</t>
  </si>
  <si>
    <t>Isobel K Danre</t>
  </si>
  <si>
    <t>ID102</t>
  </si>
  <si>
    <t>Erica S Harran</t>
  </si>
  <si>
    <t>ID103</t>
  </si>
  <si>
    <t>Leda X Hasrell</t>
  </si>
  <si>
    <t>ID104</t>
  </si>
  <si>
    <t>Loralee V Balr</t>
  </si>
  <si>
    <t>ID105</t>
  </si>
  <si>
    <t>Otha T Orrrll</t>
  </si>
  <si>
    <t>ID106</t>
  </si>
  <si>
    <t>Honey D Eavrs</t>
  </si>
  <si>
    <t>ID107</t>
  </si>
  <si>
    <t>Ellis V Mcnrel</t>
  </si>
  <si>
    <t>ID108</t>
  </si>
  <si>
    <t>Gabriel S Beare</t>
  </si>
  <si>
    <t>ID109</t>
  </si>
  <si>
    <t>Nathanael G Mcmrllin</t>
  </si>
  <si>
    <t>ID110</t>
  </si>
  <si>
    <t>Donald H Mazrr</t>
  </si>
  <si>
    <t>ID111</t>
  </si>
  <si>
    <t>Eliz R Linreman</t>
  </si>
  <si>
    <t>ID112</t>
  </si>
  <si>
    <t>Gracie P Letr</t>
  </si>
  <si>
    <t>ID113</t>
  </si>
  <si>
    <t>Gema S Grorer</t>
  </si>
  <si>
    <t>ID114</t>
  </si>
  <si>
    <t>Delana Y Frerdman</t>
  </si>
  <si>
    <t>ID115</t>
  </si>
  <si>
    <t>Mary Y Tatr</t>
  </si>
  <si>
    <t>ID116</t>
  </si>
  <si>
    <t>Abe J Macreod</t>
  </si>
  <si>
    <t>ID117</t>
  </si>
  <si>
    <t>Evon Q Lawron</t>
  </si>
  <si>
    <t>ID118</t>
  </si>
  <si>
    <t>Jerlene P Dunrigan</t>
  </si>
  <si>
    <t>ID119</t>
  </si>
  <si>
    <t>Bobbie X Schrenrock</t>
  </si>
  <si>
    <t>ID120</t>
  </si>
  <si>
    <t>Mike A Wadrington</t>
  </si>
  <si>
    <t>ID121</t>
  </si>
  <si>
    <t>Nigel K Wadrworth</t>
  </si>
  <si>
    <t>ID122</t>
  </si>
  <si>
    <t>Hayden E Novrck</t>
  </si>
  <si>
    <t>ID123</t>
  </si>
  <si>
    <t>Voncile P Troranowski</t>
  </si>
  <si>
    <t>ID124</t>
  </si>
  <si>
    <t>Roberto U Derry</t>
  </si>
  <si>
    <t>ID125</t>
  </si>
  <si>
    <t>Tona S Husrby</t>
  </si>
  <si>
    <t>ID126</t>
  </si>
  <si>
    <t>Londa T Mayr</t>
  </si>
  <si>
    <t>ID127</t>
  </si>
  <si>
    <t>Jocelyn Q Scorti</t>
  </si>
  <si>
    <t>ID128</t>
  </si>
  <si>
    <t>Frank O Malron</t>
  </si>
  <si>
    <t>ID129</t>
  </si>
  <si>
    <t>Kurtis C Irors</t>
  </si>
  <si>
    <t>ID130</t>
  </si>
  <si>
    <t>Jamey S Seir</t>
  </si>
  <si>
    <t>ID131</t>
  </si>
  <si>
    <t>Walton S Keir</t>
  </si>
  <si>
    <t>ID132</t>
  </si>
  <si>
    <t>Micki R Jauregui</t>
  </si>
  <si>
    <t>ID133</t>
  </si>
  <si>
    <t>Ngoc X Watron</t>
  </si>
  <si>
    <t>ID134</t>
  </si>
  <si>
    <t>Inocencia Z Butrau</t>
  </si>
  <si>
    <t>ID135</t>
  </si>
  <si>
    <t>Charlie V Koerler</t>
  </si>
  <si>
    <t>ID136</t>
  </si>
  <si>
    <t>Rosy U Baureister</t>
  </si>
  <si>
    <t>ID137</t>
  </si>
  <si>
    <t>Charity N Denran</t>
  </si>
  <si>
    <t>ID138</t>
  </si>
  <si>
    <t>Luke S Tumrin</t>
  </si>
  <si>
    <t>ID139</t>
  </si>
  <si>
    <t>ID140</t>
  </si>
  <si>
    <t>Celinda C Magruder</t>
  </si>
  <si>
    <t>ID141</t>
  </si>
  <si>
    <t>Arturo N Halrorsen</t>
  </si>
  <si>
    <t>ID142</t>
  </si>
  <si>
    <t>Tiny Z Olireri</t>
  </si>
  <si>
    <t>ID143</t>
  </si>
  <si>
    <t>Kerri Y Carr</t>
  </si>
  <si>
    <t>ID144</t>
  </si>
  <si>
    <t>Young W Funrs</t>
  </si>
  <si>
    <t>ID145</t>
  </si>
  <si>
    <t>Neomi P Pitrhford</t>
  </si>
  <si>
    <t>ID146</t>
  </si>
  <si>
    <t>Ivan A Grorer</t>
  </si>
  <si>
    <t>ID147</t>
  </si>
  <si>
    <t>Etsuko O Wilrot</t>
  </si>
  <si>
    <t>ID148</t>
  </si>
  <si>
    <t>William B Mcnrrney</t>
  </si>
  <si>
    <t>ID149</t>
  </si>
  <si>
    <t>Logan D Berryman</t>
  </si>
  <si>
    <t>ID150</t>
  </si>
  <si>
    <t>ID151</t>
  </si>
  <si>
    <t>Coy I Genrner</t>
  </si>
  <si>
    <t>ID152</t>
  </si>
  <si>
    <t>Jimmie F Vasruez</t>
  </si>
  <si>
    <t>ID153</t>
  </si>
  <si>
    <t>Tommie S Farro</t>
  </si>
  <si>
    <t>ID154</t>
  </si>
  <si>
    <t>Daina U Ledrt</t>
  </si>
  <si>
    <t>ID155</t>
  </si>
  <si>
    <t>Sophia F Knerht</t>
  </si>
  <si>
    <t>ID156</t>
  </si>
  <si>
    <t>Newton V Scaria</t>
  </si>
  <si>
    <t>ID157</t>
  </si>
  <si>
    <t>Reatha E Osbr</t>
  </si>
  <si>
    <t>ID158</t>
  </si>
  <si>
    <t>Bell N Molrnaro</t>
  </si>
  <si>
    <t>ID159</t>
  </si>
  <si>
    <t>Jason V Grarois</t>
  </si>
  <si>
    <t>ID160</t>
  </si>
  <si>
    <t>Elwood T Morr</t>
  </si>
  <si>
    <t>ID161</t>
  </si>
  <si>
    <t>Lewis M Racrtte</t>
  </si>
  <si>
    <t>ID162</t>
  </si>
  <si>
    <t>Leigh Y Hawr</t>
  </si>
  <si>
    <t>ID163</t>
  </si>
  <si>
    <t>Thomas B Felrpe</t>
  </si>
  <si>
    <t>ID164</t>
  </si>
  <si>
    <t>Israel T Herrzler</t>
  </si>
  <si>
    <t>ID165</t>
  </si>
  <si>
    <t>Ona K Koerp</t>
  </si>
  <si>
    <t>ID166</t>
  </si>
  <si>
    <t>Kristofer N Calrhan</t>
  </si>
  <si>
    <t>ID167</t>
  </si>
  <si>
    <t>Mark F Hamran</t>
  </si>
  <si>
    <t>ID168</t>
  </si>
  <si>
    <t>Bobbie Q Holrrook</t>
  </si>
  <si>
    <t>ID169</t>
  </si>
  <si>
    <t>Abe X Parr</t>
  </si>
  <si>
    <t>ID170</t>
  </si>
  <si>
    <t>Mignon Q Dilrs</t>
  </si>
  <si>
    <t>ID171</t>
  </si>
  <si>
    <t>Casey D Krirr</t>
  </si>
  <si>
    <t>ID172</t>
  </si>
  <si>
    <t>Scott K Ricro</t>
  </si>
  <si>
    <t>ID173</t>
  </si>
  <si>
    <t>Rosemarie K Felrows</t>
  </si>
  <si>
    <t>ID174</t>
  </si>
  <si>
    <t>Lisette F Cowrey</t>
  </si>
  <si>
    <t>ID175</t>
  </si>
  <si>
    <t>Molly U Rasrh</t>
  </si>
  <si>
    <t>ID176</t>
  </si>
  <si>
    <t>Felisha Q Ettrnger</t>
  </si>
  <si>
    <t>ID177</t>
  </si>
  <si>
    <t>Linwood H Carrer</t>
  </si>
  <si>
    <t>ID178</t>
  </si>
  <si>
    <t>Madelyn W Boor</t>
  </si>
  <si>
    <t>ID179</t>
  </si>
  <si>
    <t>Angelo B Fitrmaurice</t>
  </si>
  <si>
    <t>ID180</t>
  </si>
  <si>
    <t>Gregory I Kidrell</t>
  </si>
  <si>
    <t>ID181</t>
  </si>
  <si>
    <t>Bart B Gilrrease</t>
  </si>
  <si>
    <t>ID182</t>
  </si>
  <si>
    <t>Warner I Manry</t>
  </si>
  <si>
    <t>ID183</t>
  </si>
  <si>
    <t>Lala R Denran</t>
  </si>
  <si>
    <t>ID184</t>
  </si>
  <si>
    <t>Elsie S Deprz</t>
  </si>
  <si>
    <t>ID185</t>
  </si>
  <si>
    <t>Verla H Conrreras</t>
  </si>
  <si>
    <t>ID186</t>
  </si>
  <si>
    <t>America V Lobrl</t>
  </si>
  <si>
    <t>ID187</t>
  </si>
  <si>
    <t>Walter R Sedron</t>
  </si>
  <si>
    <t>ID188</t>
  </si>
  <si>
    <t>Margarito M Oxerdine</t>
  </si>
  <si>
    <t>ID189</t>
  </si>
  <si>
    <t>Arnoldo D Mckren</t>
  </si>
  <si>
    <t>ID190</t>
  </si>
  <si>
    <t>Kieth D Casrelli</t>
  </si>
  <si>
    <t>ID191</t>
  </si>
  <si>
    <t>Ngoc P Pogre</t>
  </si>
  <si>
    <t>ID192</t>
  </si>
  <si>
    <t>Delana I Selrridge</t>
  </si>
  <si>
    <t>ID193</t>
  </si>
  <si>
    <t>Liane U Grarton</t>
  </si>
  <si>
    <t>ID194</t>
  </si>
  <si>
    <t>Vikki N Lezrma</t>
  </si>
  <si>
    <t>ID195</t>
  </si>
  <si>
    <t>Allyn O Farrior</t>
  </si>
  <si>
    <t>ID196</t>
  </si>
  <si>
    <t>Glady Q Kumr</t>
  </si>
  <si>
    <t>ID197</t>
  </si>
  <si>
    <t>Oscar R Bovre</t>
  </si>
  <si>
    <t>ID198</t>
  </si>
  <si>
    <t>Valene Z Woormansee</t>
  </si>
  <si>
    <t>ID199</t>
  </si>
  <si>
    <t>Richard C Truran</t>
  </si>
  <si>
    <t>ID200</t>
  </si>
  <si>
    <t>Luigi G Lemro</t>
  </si>
  <si>
    <t>ID201</t>
  </si>
  <si>
    <t>Isaiah G Parrish</t>
  </si>
  <si>
    <t>ID202</t>
  </si>
  <si>
    <t>Scott D Torrey</t>
  </si>
  <si>
    <t>ID203</t>
  </si>
  <si>
    <t>Shirl M Carrballo</t>
  </si>
  <si>
    <t>ID204</t>
  </si>
  <si>
    <t>Robin Z Sterart</t>
  </si>
  <si>
    <t>ID205</t>
  </si>
  <si>
    <t>Shasta P Depry</t>
  </si>
  <si>
    <t>ID206</t>
  </si>
  <si>
    <t>Jorge R Cogrlan</t>
  </si>
  <si>
    <t>ID207</t>
  </si>
  <si>
    <t>Myles G Strrm</t>
  </si>
  <si>
    <t>ID208</t>
  </si>
  <si>
    <t>Herlinda U Negron</t>
  </si>
  <si>
    <t>ID209</t>
  </si>
  <si>
    <t>Debbie C Liprey</t>
  </si>
  <si>
    <t>ID210</t>
  </si>
  <si>
    <t>Jenell S Saurrs</t>
  </si>
  <si>
    <t>ID211</t>
  </si>
  <si>
    <t>Leda Y Fabre</t>
  </si>
  <si>
    <t>ID212</t>
  </si>
  <si>
    <t>ID213</t>
  </si>
  <si>
    <t>Gerry D Woorery</t>
  </si>
  <si>
    <t>ID214</t>
  </si>
  <si>
    <t>Berna Z Storler</t>
  </si>
  <si>
    <t>ID215</t>
  </si>
  <si>
    <t>Adam B Katrer</t>
  </si>
  <si>
    <t>ID216</t>
  </si>
  <si>
    <t>Kellee L Grarelle</t>
  </si>
  <si>
    <t>ID217</t>
  </si>
  <si>
    <t>Shavon K Wesrott</t>
  </si>
  <si>
    <t>ID218</t>
  </si>
  <si>
    <t>Rozanne N Mierke</t>
  </si>
  <si>
    <t>ID219</t>
  </si>
  <si>
    <t>Randee O Casrity</t>
  </si>
  <si>
    <t>ID220</t>
  </si>
  <si>
    <t>Shemika D Porrerfield</t>
  </si>
  <si>
    <t>ID221</t>
  </si>
  <si>
    <t>Donte H Grarger</t>
  </si>
  <si>
    <t>ID222</t>
  </si>
  <si>
    <t>Ahmed I Strrpe</t>
  </si>
  <si>
    <t>ID223</t>
  </si>
  <si>
    <t>Boris A Mccrwn</t>
  </si>
  <si>
    <t>ID224</t>
  </si>
  <si>
    <t>Omer H Mourtrie</t>
  </si>
  <si>
    <t>ID225</t>
  </si>
  <si>
    <t>Hiram K Storely</t>
  </si>
  <si>
    <t>ID226</t>
  </si>
  <si>
    <t>Deanna P Scorgin</t>
  </si>
  <si>
    <t>ID227</t>
  </si>
  <si>
    <t>Maris S Brirgs</t>
  </si>
  <si>
    <t>ID228</t>
  </si>
  <si>
    <t>Lona T Colrar</t>
  </si>
  <si>
    <t>ID229</t>
  </si>
  <si>
    <t>Eldridge M Benringfield</t>
  </si>
  <si>
    <t>ID230</t>
  </si>
  <si>
    <t>Jimmie A Rorre</t>
  </si>
  <si>
    <t>ID231</t>
  </si>
  <si>
    <t>Rachelle M Burrhead</t>
  </si>
  <si>
    <t>ID232</t>
  </si>
  <si>
    <t>Miguel P Karr</t>
  </si>
  <si>
    <t>ID233</t>
  </si>
  <si>
    <t>Raye T Wilrmon</t>
  </si>
  <si>
    <t>ID234</t>
  </si>
  <si>
    <t>Christi H Amarer</t>
  </si>
  <si>
    <t>ID235</t>
  </si>
  <si>
    <t>Liberty A Shrryer</t>
  </si>
  <si>
    <t>ID236</t>
  </si>
  <si>
    <t>Zack H Mumrw</t>
  </si>
  <si>
    <t>ID237</t>
  </si>
  <si>
    <t>Blanch Y Mysriwiec</t>
  </si>
  <si>
    <t>ID238</t>
  </si>
  <si>
    <t>Tammy Z Lorrntz</t>
  </si>
  <si>
    <t>ID239</t>
  </si>
  <si>
    <t>Maximina K Frares</t>
  </si>
  <si>
    <t>ID240</t>
  </si>
  <si>
    <t>Kiara G Abrrhamson</t>
  </si>
  <si>
    <t>ID241</t>
  </si>
  <si>
    <t>Retha G Neary</t>
  </si>
  <si>
    <t>ID242</t>
  </si>
  <si>
    <t>Andre Q Maxrn</t>
  </si>
  <si>
    <t>ID243</t>
  </si>
  <si>
    <t>Vern T Lomrli</t>
  </si>
  <si>
    <t>ID244</t>
  </si>
  <si>
    <t>Erin K Stcrair</t>
  </si>
  <si>
    <t>ID245</t>
  </si>
  <si>
    <t>Detra D Rymrr</t>
  </si>
  <si>
    <t>ID246</t>
  </si>
  <si>
    <t>Doug B Sourhwick</t>
  </si>
  <si>
    <t>ID247</t>
  </si>
  <si>
    <t>Gia M Casrs</t>
  </si>
  <si>
    <t>ID248</t>
  </si>
  <si>
    <t>Emeline I Ricrer</t>
  </si>
  <si>
    <t>ID249</t>
  </si>
  <si>
    <t>Richard J Fetrer</t>
  </si>
  <si>
    <t>ID250</t>
  </si>
  <si>
    <t>Rick Y Haerner</t>
  </si>
  <si>
    <t>ID251</t>
  </si>
  <si>
    <t>Shannon J Forre</t>
  </si>
  <si>
    <t>ID252</t>
  </si>
  <si>
    <t>Gabriel E Pearsall</t>
  </si>
  <si>
    <t>ID253</t>
  </si>
  <si>
    <t>Geri M Tutrill</t>
  </si>
  <si>
    <t>ID254</t>
  </si>
  <si>
    <t>Lauren R Henressy</t>
  </si>
  <si>
    <t>ID255</t>
  </si>
  <si>
    <t>Monty C Hugres</t>
  </si>
  <si>
    <t>ID256</t>
  </si>
  <si>
    <t>Bryant L Kinrman</t>
  </si>
  <si>
    <t>ID257</t>
  </si>
  <si>
    <t>Giovanna M Clirt</t>
  </si>
  <si>
    <t>ID258</t>
  </si>
  <si>
    <t>Tracie J Winrbarger</t>
  </si>
  <si>
    <t>ID259</t>
  </si>
  <si>
    <t>Narcisa C Rayrurn</t>
  </si>
  <si>
    <t>ID260</t>
  </si>
  <si>
    <t>Almeda M Dunrord</t>
  </si>
  <si>
    <t>ID261</t>
  </si>
  <si>
    <t>Melida R Corre</t>
  </si>
  <si>
    <t>ID262</t>
  </si>
  <si>
    <t>Armando H Searorn</t>
  </si>
  <si>
    <t>ID263</t>
  </si>
  <si>
    <t>Efrain L Wasr</t>
  </si>
  <si>
    <t>ID264</t>
  </si>
  <si>
    <t>Edra M Gutrrie</t>
  </si>
  <si>
    <t>ID265</t>
  </si>
  <si>
    <t>Harland S Renrhaw</t>
  </si>
  <si>
    <t>ID266</t>
  </si>
  <si>
    <t>Leroy H Styron</t>
  </si>
  <si>
    <t>ID267</t>
  </si>
  <si>
    <t>Maryln H Sprrngfield</t>
  </si>
  <si>
    <t>ID268</t>
  </si>
  <si>
    <t>Elenora S Whirehill</t>
  </si>
  <si>
    <t>ID269</t>
  </si>
  <si>
    <t>ID270</t>
  </si>
  <si>
    <t>Dorethea U Engram</t>
  </si>
  <si>
    <t>ID271</t>
  </si>
  <si>
    <t>Anibal F Pierer</t>
  </si>
  <si>
    <t>ID272</t>
  </si>
  <si>
    <t>Ula W Harrl</t>
  </si>
  <si>
    <t>ID273</t>
  </si>
  <si>
    <t>ID274</t>
  </si>
  <si>
    <t>Brent U Perrman</t>
  </si>
  <si>
    <t>ID275</t>
  </si>
  <si>
    <t>Eveline B Strrcker</t>
  </si>
  <si>
    <t>ID276</t>
  </si>
  <si>
    <t>Keila A Lucrs</t>
  </si>
  <si>
    <t>ID277</t>
  </si>
  <si>
    <t>Aliza X Samrons</t>
  </si>
  <si>
    <t>ID278</t>
  </si>
  <si>
    <t>Bennie E Manrredi</t>
  </si>
  <si>
    <t>ID279</t>
  </si>
  <si>
    <t>Lucinda Z Borron</t>
  </si>
  <si>
    <t>ID280</t>
  </si>
  <si>
    <t>Keila F Lofrand</t>
  </si>
  <si>
    <t>ID281</t>
  </si>
  <si>
    <t>Royce K Goorwyn</t>
  </si>
  <si>
    <t>ID282</t>
  </si>
  <si>
    <t>Rickey I Delr</t>
  </si>
  <si>
    <t>ID283</t>
  </si>
  <si>
    <t>Delsie R Tenrison</t>
  </si>
  <si>
    <t>ID284</t>
  </si>
  <si>
    <t>Jayme B Shirer</t>
  </si>
  <si>
    <t>ID285</t>
  </si>
  <si>
    <t>Gilbert M Wolrgram</t>
  </si>
  <si>
    <t>ID286</t>
  </si>
  <si>
    <t>Isabella X Rusrell</t>
  </si>
  <si>
    <t>ID287</t>
  </si>
  <si>
    <t>Rueben X Pidreon</t>
  </si>
  <si>
    <t>ID288</t>
  </si>
  <si>
    <t>Raymond U Flarin</t>
  </si>
  <si>
    <t>ID289</t>
  </si>
  <si>
    <t>Larry K Masr</t>
  </si>
  <si>
    <t>ID290</t>
  </si>
  <si>
    <t>Nicolle A Crorhers</t>
  </si>
  <si>
    <t>ID291</t>
  </si>
  <si>
    <t>Gustavo F Roure</t>
  </si>
  <si>
    <t>ID292</t>
  </si>
  <si>
    <t>Victoria H Musron</t>
  </si>
  <si>
    <t>ID293</t>
  </si>
  <si>
    <t>Dawne Y Garrner</t>
  </si>
  <si>
    <t>ID294</t>
  </si>
  <si>
    <t>Newton L Crorartie</t>
  </si>
  <si>
    <t>ID295</t>
  </si>
  <si>
    <t>Doria Z Crorse</t>
  </si>
  <si>
    <t>ID296</t>
  </si>
  <si>
    <t>ID297</t>
  </si>
  <si>
    <t>Audrea K Paprneau</t>
  </si>
  <si>
    <t>ID298</t>
  </si>
  <si>
    <t>Rhett H Goore</t>
  </si>
  <si>
    <t>ID299</t>
  </si>
  <si>
    <t>Royal U Okerfe</t>
  </si>
  <si>
    <t>ID300</t>
  </si>
  <si>
    <t>Keith Q Ofarrell</t>
  </si>
  <si>
    <t>ID301</t>
  </si>
  <si>
    <t>Exie C Brarham</t>
  </si>
  <si>
    <t>ID302</t>
  </si>
  <si>
    <t>George U Clorser</t>
  </si>
  <si>
    <t>ID303</t>
  </si>
  <si>
    <t>Benny S Brirker</t>
  </si>
  <si>
    <t>ID304</t>
  </si>
  <si>
    <t>Forrest Q Zelr</t>
  </si>
  <si>
    <t>ID305</t>
  </si>
  <si>
    <t>Audrie X Mccrmmon</t>
  </si>
  <si>
    <t>ID306</t>
  </si>
  <si>
    <t>Marylyn K Ditro</t>
  </si>
  <si>
    <t>ID307</t>
  </si>
  <si>
    <t>Kori J Fairfax</t>
  </si>
  <si>
    <t>ID308</t>
  </si>
  <si>
    <t>Lamar W Estrll</t>
  </si>
  <si>
    <t>ID309</t>
  </si>
  <si>
    <t>Giuseppe D Chorinard</t>
  </si>
  <si>
    <t>ID310</t>
  </si>
  <si>
    <t>Khalilah A Camro</t>
  </si>
  <si>
    <t>ID311</t>
  </si>
  <si>
    <t>Darcel P Burrord</t>
  </si>
  <si>
    <t>ID312</t>
  </si>
  <si>
    <t>August C Navrrette</t>
  </si>
  <si>
    <t>ID313</t>
  </si>
  <si>
    <t>Lanelle W Berranga</t>
  </si>
  <si>
    <t>ID314</t>
  </si>
  <si>
    <t>Allene T Lepr</t>
  </si>
  <si>
    <t>ID315</t>
  </si>
  <si>
    <t>Eladia A Brargs</t>
  </si>
  <si>
    <t>ID316</t>
  </si>
  <si>
    <t>Agnes D Dour</t>
  </si>
  <si>
    <t>ID317</t>
  </si>
  <si>
    <t>ID318</t>
  </si>
  <si>
    <t>Emery P Sorrells</t>
  </si>
  <si>
    <t>ID319</t>
  </si>
  <si>
    <t>Violet L Ertrl</t>
  </si>
  <si>
    <t>ID320</t>
  </si>
  <si>
    <t>Deeanna E Clurk</t>
  </si>
  <si>
    <t>ID321</t>
  </si>
  <si>
    <t>Morgan K Ratrbun</t>
  </si>
  <si>
    <t>ID322</t>
  </si>
  <si>
    <t>Julius Q Stork</t>
  </si>
  <si>
    <t>ID323</t>
  </si>
  <si>
    <t>Palmer O Bearer</t>
  </si>
  <si>
    <t>ID324</t>
  </si>
  <si>
    <t>Vincent N Lenron</t>
  </si>
  <si>
    <t>ID325</t>
  </si>
  <si>
    <t>Alexis D Bonrlli</t>
  </si>
  <si>
    <t>ID326</t>
  </si>
  <si>
    <t>Claretta D Winrert</t>
  </si>
  <si>
    <t>ID327</t>
  </si>
  <si>
    <t>Cecily D Hourer</t>
  </si>
  <si>
    <t>ID328</t>
  </si>
  <si>
    <t>Horacio S Salrzar</t>
  </si>
  <si>
    <t>ID329</t>
  </si>
  <si>
    <t>Adelle E Brurner</t>
  </si>
  <si>
    <t>ID330</t>
  </si>
  <si>
    <t>Janessa M Drernen</t>
  </si>
  <si>
    <t>ID331</t>
  </si>
  <si>
    <t>Ewa B Starles</t>
  </si>
  <si>
    <t>ID332</t>
  </si>
  <si>
    <t>Holley M Catrcart</t>
  </si>
  <si>
    <t>ID333</t>
  </si>
  <si>
    <t>Tim N Schreller</t>
  </si>
  <si>
    <t>ID334</t>
  </si>
  <si>
    <t>Therese Q Belren</t>
  </si>
  <si>
    <t>ID335</t>
  </si>
  <si>
    <t>Susann A Faurett</t>
  </si>
  <si>
    <t>ID336</t>
  </si>
  <si>
    <t>Bryan J Starpley</t>
  </si>
  <si>
    <t>ID337</t>
  </si>
  <si>
    <t>Larisa X Strruss</t>
  </si>
  <si>
    <t>ID338</t>
  </si>
  <si>
    <t>Adriana O Medred</t>
  </si>
  <si>
    <t>ID339</t>
  </si>
  <si>
    <t>Rick E Armrnta</t>
  </si>
  <si>
    <t>ID340</t>
  </si>
  <si>
    <t>Garland J Verrille</t>
  </si>
  <si>
    <t>ID341</t>
  </si>
  <si>
    <t>Ettie S Stirwell</t>
  </si>
  <si>
    <t>ID342</t>
  </si>
  <si>
    <t>Ronnie G Gumrs</t>
  </si>
  <si>
    <t>ID343</t>
  </si>
  <si>
    <t>Shirley H Metrler</t>
  </si>
  <si>
    <t>ID344</t>
  </si>
  <si>
    <t>Ahmed V Leare</t>
  </si>
  <si>
    <t>ID345</t>
  </si>
  <si>
    <t>Albert Z Dunrord</t>
  </si>
  <si>
    <t>ID346</t>
  </si>
  <si>
    <t>Erin L Jasrin</t>
  </si>
  <si>
    <t>ID347</t>
  </si>
  <si>
    <t>Raphael W Kelrner</t>
  </si>
  <si>
    <t>ID348</t>
  </si>
  <si>
    <t>Man W Bear</t>
  </si>
  <si>
    <t>ID349</t>
  </si>
  <si>
    <t>Nikia Z Thrrsher</t>
  </si>
  <si>
    <t>ID350</t>
  </si>
  <si>
    <t>Cedrick M Corrle</t>
  </si>
  <si>
    <t>ID351</t>
  </si>
  <si>
    <t>Chi S Clorton</t>
  </si>
  <si>
    <t>ID352</t>
  </si>
  <si>
    <t>Carl M Padrock</t>
  </si>
  <si>
    <t>ID353</t>
  </si>
  <si>
    <t>Nestor T Venrura</t>
  </si>
  <si>
    <t>ID354</t>
  </si>
  <si>
    <t>Salvatore J Linrell</t>
  </si>
  <si>
    <t>ID355</t>
  </si>
  <si>
    <t>Phil T Urera</t>
  </si>
  <si>
    <t>ID356</t>
  </si>
  <si>
    <t>Buford Q Giarcola</t>
  </si>
  <si>
    <t>ID357</t>
  </si>
  <si>
    <t>Garland Z Learell</t>
  </si>
  <si>
    <t>ID358</t>
  </si>
  <si>
    <t>Fe A Schrock</t>
  </si>
  <si>
    <t>ID359</t>
  </si>
  <si>
    <t>Dustin Y Espry</t>
  </si>
  <si>
    <t>ID360</t>
  </si>
  <si>
    <t>Tinisha V Vinre</t>
  </si>
  <si>
    <t>ID361</t>
  </si>
  <si>
    <t>Isis F Hasr</t>
  </si>
  <si>
    <t>ID362</t>
  </si>
  <si>
    <t>Hai Y Ardrn</t>
  </si>
  <si>
    <t>ID363</t>
  </si>
  <si>
    <t>Gerardo Q Berren</t>
  </si>
  <si>
    <t>ID364</t>
  </si>
  <si>
    <t>Jewel R Wilrhite</t>
  </si>
  <si>
    <t>ID365</t>
  </si>
  <si>
    <t>Jesus E Mclrlland</t>
  </si>
  <si>
    <t>ID366</t>
  </si>
  <si>
    <t>Dortha Z Harry</t>
  </si>
  <si>
    <t>ID367</t>
  </si>
  <si>
    <t>Pete B Donrelly</t>
  </si>
  <si>
    <t>ID368</t>
  </si>
  <si>
    <t>Kristen A Bearchemin</t>
  </si>
  <si>
    <t>ID369</t>
  </si>
  <si>
    <t>Celesta L Reerer</t>
  </si>
  <si>
    <t>ID370</t>
  </si>
  <si>
    <t>Desiree L Sobrl</t>
  </si>
  <si>
    <t>ID371</t>
  </si>
  <si>
    <t>Izetta B Alfrrd</t>
  </si>
  <si>
    <t>ID372</t>
  </si>
  <si>
    <t>Hermila X Crorslin</t>
  </si>
  <si>
    <t>ID373</t>
  </si>
  <si>
    <t>Tommy I Mearows</t>
  </si>
  <si>
    <t>ID374</t>
  </si>
  <si>
    <t>Cordell M Twerdy</t>
  </si>
  <si>
    <t>ID375</t>
  </si>
  <si>
    <t>Bernarda E Gerrais</t>
  </si>
  <si>
    <t>ID376</t>
  </si>
  <si>
    <t>Raymon I Chararria</t>
  </si>
  <si>
    <t>ID377</t>
  </si>
  <si>
    <t>Audrea B Prarher</t>
  </si>
  <si>
    <t>ID378</t>
  </si>
  <si>
    <t>Isis N Rufrs</t>
  </si>
  <si>
    <t>ID379</t>
  </si>
  <si>
    <t>Lucienne U Clyre</t>
  </si>
  <si>
    <t>ID380</t>
  </si>
  <si>
    <t>Jasper P Barraby</t>
  </si>
  <si>
    <t>ID381</t>
  </si>
  <si>
    <t>Walter B Mcmrrrow</t>
  </si>
  <si>
    <t>ID382</t>
  </si>
  <si>
    <t>ID383</t>
  </si>
  <si>
    <t>Darren U Shorlders</t>
  </si>
  <si>
    <t>ID384</t>
  </si>
  <si>
    <t>Nicola S Belris</t>
  </si>
  <si>
    <t>ID385</t>
  </si>
  <si>
    <t>Thurman T Cacrres</t>
  </si>
  <si>
    <t>ID386</t>
  </si>
  <si>
    <t>Allen L Vacron</t>
  </si>
  <si>
    <t>ID387</t>
  </si>
  <si>
    <t>Yung G Boorer</t>
  </si>
  <si>
    <t>ID388</t>
  </si>
  <si>
    <t>Emiko Z Lolrey</t>
  </si>
  <si>
    <t>ID389</t>
  </si>
  <si>
    <t>Dian I Pearhey</t>
  </si>
  <si>
    <t>ID390</t>
  </si>
  <si>
    <t>Carmen U Benrow</t>
  </si>
  <si>
    <t>ID391</t>
  </si>
  <si>
    <t>Kimberly K Carr</t>
  </si>
  <si>
    <t>ID392</t>
  </si>
  <si>
    <t>Damian F Mcgrughey</t>
  </si>
  <si>
    <t>ID393</t>
  </si>
  <si>
    <t>Jeff W Zacrrias</t>
  </si>
  <si>
    <t>ID394</t>
  </si>
  <si>
    <t>Vernell X Amaro</t>
  </si>
  <si>
    <t>ID395</t>
  </si>
  <si>
    <t>Nadia B Rosrer</t>
  </si>
  <si>
    <t>ID396</t>
  </si>
  <si>
    <t>Elijah P Elkrn</t>
  </si>
  <si>
    <t>ID397</t>
  </si>
  <si>
    <t>Kirby W Estrella</t>
  </si>
  <si>
    <t>ID398</t>
  </si>
  <si>
    <t>Bernie M Kisr</t>
  </si>
  <si>
    <t>ID399</t>
  </si>
  <si>
    <t>Judson Y Hodron</t>
  </si>
  <si>
    <t>ID400</t>
  </si>
  <si>
    <t>Carey N Mccready</t>
  </si>
  <si>
    <t>ID401</t>
  </si>
  <si>
    <t>Shayne T Clartor</t>
  </si>
  <si>
    <t>ID402</t>
  </si>
  <si>
    <t>Ashlie G Cadrna</t>
  </si>
  <si>
    <t>ID403</t>
  </si>
  <si>
    <t>Noah O Lovr</t>
  </si>
  <si>
    <t>ID404</t>
  </si>
  <si>
    <t>Lashaunda Y Munren</t>
  </si>
  <si>
    <t>ID405</t>
  </si>
  <si>
    <t>Colin V Likrns</t>
  </si>
  <si>
    <t>ID406</t>
  </si>
  <si>
    <t>Kylie K Frera</t>
  </si>
  <si>
    <t>ID407</t>
  </si>
  <si>
    <t>Krishna G Rabr</t>
  </si>
  <si>
    <t>ID408</t>
  </si>
  <si>
    <t>Launa N Kohr</t>
  </si>
  <si>
    <t>ID409</t>
  </si>
  <si>
    <t>Trent J Locrman</t>
  </si>
  <si>
    <t>ID410</t>
  </si>
  <si>
    <t>Alisha D Coprock</t>
  </si>
  <si>
    <t>ID411</t>
  </si>
  <si>
    <t>Richie I Weirz</t>
  </si>
  <si>
    <t>ID412</t>
  </si>
  <si>
    <t>Leticia V Lewrndowski</t>
  </si>
  <si>
    <t>ID413</t>
  </si>
  <si>
    <t>Elaine B Ranrazzo</t>
  </si>
  <si>
    <t>ID414</t>
  </si>
  <si>
    <t>Jack J Warrel</t>
  </si>
  <si>
    <t>ID415</t>
  </si>
  <si>
    <t>Kitty S Sicrles</t>
  </si>
  <si>
    <t>ID416</t>
  </si>
  <si>
    <t>Bruna R Welre</t>
  </si>
  <si>
    <t>ID417</t>
  </si>
  <si>
    <t>Felix S Crorer</t>
  </si>
  <si>
    <t>ID418</t>
  </si>
  <si>
    <t>Eartha Z Oceruera</t>
  </si>
  <si>
    <t>ID419</t>
  </si>
  <si>
    <t>Laurena P Casron</t>
  </si>
  <si>
    <t>ID420</t>
  </si>
  <si>
    <t>Beatrice A Knorf</t>
  </si>
  <si>
    <t>ID421</t>
  </si>
  <si>
    <t>Zoila X Nair</t>
  </si>
  <si>
    <t>ID422</t>
  </si>
  <si>
    <t>Jae B Isarell</t>
  </si>
  <si>
    <t>ID423</t>
  </si>
  <si>
    <t>Donald P Phareuf</t>
  </si>
  <si>
    <t>ID424</t>
  </si>
  <si>
    <t>Tyrell R Brarlett</t>
  </si>
  <si>
    <t>ID425</t>
  </si>
  <si>
    <t>Ela K Hamrs</t>
  </si>
  <si>
    <t>ID426</t>
  </si>
  <si>
    <t>Marlon M Cadrell</t>
  </si>
  <si>
    <t>ID427</t>
  </si>
  <si>
    <t>Nolan V Velrzco</t>
  </si>
  <si>
    <t>ID428</t>
  </si>
  <si>
    <t>Ashanti R Swir</t>
  </si>
  <si>
    <t>ID429</t>
  </si>
  <si>
    <t>Tamica J Holrman</t>
  </si>
  <si>
    <t>ID430</t>
  </si>
  <si>
    <t>Marcell T Farras</t>
  </si>
  <si>
    <t>ID431</t>
  </si>
  <si>
    <t>Abram Q Kefrer</t>
  </si>
  <si>
    <t>ID432</t>
  </si>
  <si>
    <t>Silas S Pyart</t>
  </si>
  <si>
    <t>ID433</t>
  </si>
  <si>
    <t>Patria D Rierel</t>
  </si>
  <si>
    <t>ID434</t>
  </si>
  <si>
    <t>Nicholas B Salredo</t>
  </si>
  <si>
    <t>ID435</t>
  </si>
  <si>
    <t>Brendon E Monr</t>
  </si>
  <si>
    <t>ID436</t>
  </si>
  <si>
    <t>Velda V Larre</t>
  </si>
  <si>
    <t>ID437</t>
  </si>
  <si>
    <t>Sharita Y Lomrardi</t>
  </si>
  <si>
    <t>ID438</t>
  </si>
  <si>
    <t>Virgil R Yuer</t>
  </si>
  <si>
    <t>ID439</t>
  </si>
  <si>
    <t>ID440</t>
  </si>
  <si>
    <t>Haley G Bovr</t>
  </si>
  <si>
    <t>ID441</t>
  </si>
  <si>
    <t>Margarite E Blarock</t>
  </si>
  <si>
    <t>ID442</t>
  </si>
  <si>
    <t>Rina L Charon</t>
  </si>
  <si>
    <t>ID443</t>
  </si>
  <si>
    <t>Ramonita Z Finrher</t>
  </si>
  <si>
    <t>ID444</t>
  </si>
  <si>
    <t>Lindsey W Whirtle</t>
  </si>
  <si>
    <t>ID445</t>
  </si>
  <si>
    <t>Mauricio U Talry</t>
  </si>
  <si>
    <t>ID446</t>
  </si>
  <si>
    <t>Chau R Barron</t>
  </si>
  <si>
    <t>ID447</t>
  </si>
  <si>
    <t>Lino M Lizrrraga</t>
  </si>
  <si>
    <t>ID448</t>
  </si>
  <si>
    <t>Fredericka J Varrey</t>
  </si>
  <si>
    <t>ID449</t>
  </si>
  <si>
    <t>Aundrea W Lunrberg</t>
  </si>
  <si>
    <t>ID450</t>
  </si>
  <si>
    <t>Son D Ricretts</t>
  </si>
  <si>
    <t>ID451</t>
  </si>
  <si>
    <t>Dorothea J Canrerbury</t>
  </si>
  <si>
    <t>ID452</t>
  </si>
  <si>
    <t>Zenia D Owirgs</t>
  </si>
  <si>
    <t>ID453</t>
  </si>
  <si>
    <t>Seth N Liprky</t>
  </si>
  <si>
    <t>ID454</t>
  </si>
  <si>
    <t>Miles N Ligrt</t>
  </si>
  <si>
    <t>ID455</t>
  </si>
  <si>
    <t>Tyler N Larrins</t>
  </si>
  <si>
    <t>ID456</t>
  </si>
  <si>
    <t>Asa E Kunre</t>
  </si>
  <si>
    <t>ID457</t>
  </si>
  <si>
    <t>Sal C Heiren</t>
  </si>
  <si>
    <t>ID458</t>
  </si>
  <si>
    <t>Tomas V Krort</t>
  </si>
  <si>
    <t>ID459</t>
  </si>
  <si>
    <t>Ben N Lamron</t>
  </si>
  <si>
    <t>ID460</t>
  </si>
  <si>
    <t>Myra H Parra</t>
  </si>
  <si>
    <t>ID461</t>
  </si>
  <si>
    <t>Adele M Burram</t>
  </si>
  <si>
    <t>ID462</t>
  </si>
  <si>
    <t>Adria M Melrndrez</t>
  </si>
  <si>
    <t>ID463</t>
  </si>
  <si>
    <t>Clemmie F Monrague</t>
  </si>
  <si>
    <t>ID464</t>
  </si>
  <si>
    <t>Valarie O Gorrcki</t>
  </si>
  <si>
    <t>ID465</t>
  </si>
  <si>
    <t>Adell W Trorer</t>
  </si>
  <si>
    <t>ID466</t>
  </si>
  <si>
    <t>Eric C Irvrne</t>
  </si>
  <si>
    <t>ID467</t>
  </si>
  <si>
    <t>Letha L Aper</t>
  </si>
  <si>
    <t>ID468</t>
  </si>
  <si>
    <t>Nannie Z Seeran</t>
  </si>
  <si>
    <t>ID469</t>
  </si>
  <si>
    <t>Reynalda M Milrwood</t>
  </si>
  <si>
    <t>ID470</t>
  </si>
  <si>
    <t>Tanner Y Holrenbeck</t>
  </si>
  <si>
    <t>ID471</t>
  </si>
  <si>
    <t>Amado C Bonrt</t>
  </si>
  <si>
    <t>ID472</t>
  </si>
  <si>
    <t>Jeanetta N Norren</t>
  </si>
  <si>
    <t>ID473</t>
  </si>
  <si>
    <t>Paris U Leire</t>
  </si>
  <si>
    <t>ID474</t>
  </si>
  <si>
    <t>Alexis Q Grore</t>
  </si>
  <si>
    <t>ID475</t>
  </si>
  <si>
    <t>Chadwick I Harrreaves</t>
  </si>
  <si>
    <t>ID476</t>
  </si>
  <si>
    <t>Perry E Hudrleston</t>
  </si>
  <si>
    <t>ID477</t>
  </si>
  <si>
    <t>Hollis Z Carr</t>
  </si>
  <si>
    <t>ID478</t>
  </si>
  <si>
    <t>Kiara T Marrinez</t>
  </si>
  <si>
    <t>ID479</t>
  </si>
  <si>
    <t>Brigitte D Fenrley</t>
  </si>
  <si>
    <t>ID480</t>
  </si>
  <si>
    <t>Bobbie P Churley</t>
  </si>
  <si>
    <t>ID481</t>
  </si>
  <si>
    <t>Hong M Towrson</t>
  </si>
  <si>
    <t>ID482</t>
  </si>
  <si>
    <t>Keith B Macra</t>
  </si>
  <si>
    <t>ID483</t>
  </si>
  <si>
    <t>Harriett A Mccrrry</t>
  </si>
  <si>
    <t>ID484</t>
  </si>
  <si>
    <t>Andres S Garrer</t>
  </si>
  <si>
    <t>ID485</t>
  </si>
  <si>
    <t>Ken X Weirberg</t>
  </si>
  <si>
    <t>ID486</t>
  </si>
  <si>
    <t>Moises U Hugrs</t>
  </si>
  <si>
    <t>ID487</t>
  </si>
  <si>
    <t>Sunshine F Earre</t>
  </si>
  <si>
    <t>ID488</t>
  </si>
  <si>
    <t>Lavette P Cherey</t>
  </si>
  <si>
    <t>ID489</t>
  </si>
  <si>
    <t>Carmen F Barret</t>
  </si>
  <si>
    <t>ID490</t>
  </si>
  <si>
    <t>Lizzie D Ratrliff</t>
  </si>
  <si>
    <t>ID491</t>
  </si>
  <si>
    <t>Nick Q Pacrard</t>
  </si>
  <si>
    <t>ID492</t>
  </si>
  <si>
    <t>Alonzo W Starford</t>
  </si>
  <si>
    <t>ID493</t>
  </si>
  <si>
    <t>Brett Z Vadrais</t>
  </si>
  <si>
    <t>ID494</t>
  </si>
  <si>
    <t>Madalene J Marrine</t>
  </si>
  <si>
    <t>ID495</t>
  </si>
  <si>
    <t>Charles S Nicroles</t>
  </si>
  <si>
    <t>ID496</t>
  </si>
  <si>
    <t>Kristofer Y Fizrr</t>
  </si>
  <si>
    <t>ID497</t>
  </si>
  <si>
    <t>Elmo G Pagrno</t>
  </si>
  <si>
    <t>ID498</t>
  </si>
  <si>
    <t>Lindy M Reer</t>
  </si>
  <si>
    <t>ID499</t>
  </si>
  <si>
    <t>Dewayne X Grorm</t>
  </si>
  <si>
    <t>ID500</t>
  </si>
  <si>
    <t>Elenora V Halrey</t>
  </si>
  <si>
    <t>ID501</t>
  </si>
  <si>
    <t>Rosette F Casrio</t>
  </si>
  <si>
    <t>ID502</t>
  </si>
  <si>
    <t>Analisa X Birrsell</t>
  </si>
  <si>
    <t>ID503</t>
  </si>
  <si>
    <t>Jacinta Y Cherey</t>
  </si>
  <si>
    <t>ID504</t>
  </si>
  <si>
    <t>Matt D Brarblett</t>
  </si>
  <si>
    <t>ID505</t>
  </si>
  <si>
    <t>Queenie M Aldrr</t>
  </si>
  <si>
    <t>ID506</t>
  </si>
  <si>
    <t>Darwin W Lemrine</t>
  </si>
  <si>
    <t>ID507</t>
  </si>
  <si>
    <t>Erik W Sterfen</t>
  </si>
  <si>
    <t>ID508</t>
  </si>
  <si>
    <t>Ching D Appregate</t>
  </si>
  <si>
    <t>ID509</t>
  </si>
  <si>
    <t>Warren L Manron</t>
  </si>
  <si>
    <t>ID510</t>
  </si>
  <si>
    <t>Celestine H Aldrrson</t>
  </si>
  <si>
    <t>ID511</t>
  </si>
  <si>
    <t>Tammi S Garret</t>
  </si>
  <si>
    <t>ID512</t>
  </si>
  <si>
    <t>Tamesha I Knerper</t>
  </si>
  <si>
    <t>ID513</t>
  </si>
  <si>
    <t>Bernardina X Roerch</t>
  </si>
  <si>
    <t>ID514</t>
  </si>
  <si>
    <t>Mariano Y Kylrs</t>
  </si>
  <si>
    <t>ID515</t>
  </si>
  <si>
    <t>Kristie E Jair</t>
  </si>
  <si>
    <t>ID516</t>
  </si>
  <si>
    <t>Jeff E Lucrro</t>
  </si>
  <si>
    <t>ID517</t>
  </si>
  <si>
    <t>Leanna X Tibretts</t>
  </si>
  <si>
    <t>ID518</t>
  </si>
  <si>
    <t>Robbie N Hecrman</t>
  </si>
  <si>
    <t>ID519</t>
  </si>
  <si>
    <t>Raymon S Arnry</t>
  </si>
  <si>
    <t>ID520</t>
  </si>
  <si>
    <t>Sergio X Devrreaux</t>
  </si>
  <si>
    <t>ID521</t>
  </si>
  <si>
    <t>Bobbie A Resrr</t>
  </si>
  <si>
    <t>ID522</t>
  </si>
  <si>
    <t>Drew O Livrngston</t>
  </si>
  <si>
    <t>ID523</t>
  </si>
  <si>
    <t>Ahmad S Bonr</t>
  </si>
  <si>
    <t>ID524</t>
  </si>
  <si>
    <t>Collin V Gimrel</t>
  </si>
  <si>
    <t>ID525</t>
  </si>
  <si>
    <t>Refugio Q Orar</t>
  </si>
  <si>
    <t>ID526</t>
  </si>
  <si>
    <t>Salena Z Melrhior</t>
  </si>
  <si>
    <t>ID527</t>
  </si>
  <si>
    <t>Jonathan D Galragher</t>
  </si>
  <si>
    <t>ID528</t>
  </si>
  <si>
    <t>Treena U Palrmo</t>
  </si>
  <si>
    <t>ID529</t>
  </si>
  <si>
    <t>Chung N Dilreck</t>
  </si>
  <si>
    <t>ID530</t>
  </si>
  <si>
    <t>Fransisca J Bierer</t>
  </si>
  <si>
    <t>ID531</t>
  </si>
  <si>
    <t>Hiram C Dorr</t>
  </si>
  <si>
    <t>ID532</t>
  </si>
  <si>
    <t>Dorene U Shrrock</t>
  </si>
  <si>
    <t>ID533</t>
  </si>
  <si>
    <t>Casey X Sacr</t>
  </si>
  <si>
    <t>ID534</t>
  </si>
  <si>
    <t>Mary D Brurelle</t>
  </si>
  <si>
    <t>ID535</t>
  </si>
  <si>
    <t>Ruthie C Linrres</t>
  </si>
  <si>
    <t>ID536</t>
  </si>
  <si>
    <t>Sharice B Munrie</t>
  </si>
  <si>
    <t>ID537</t>
  </si>
  <si>
    <t>Boyd N Liprs</t>
  </si>
  <si>
    <t>ID538</t>
  </si>
  <si>
    <t>Racheal G Savrrd</t>
  </si>
  <si>
    <t>ID539</t>
  </si>
  <si>
    <t>Lana D Eckres</t>
  </si>
  <si>
    <t>ID540</t>
  </si>
  <si>
    <t>Hugh E Boore</t>
  </si>
  <si>
    <t>ID541</t>
  </si>
  <si>
    <t>Max Z Vanrlstyne</t>
  </si>
  <si>
    <t>ID542</t>
  </si>
  <si>
    <t>Simone Y Pulro</t>
  </si>
  <si>
    <t>ID543</t>
  </si>
  <si>
    <t>Robt F Ellrrbee</t>
  </si>
  <si>
    <t>ID544</t>
  </si>
  <si>
    <t>Peter M Clore</t>
  </si>
  <si>
    <t>ID545</t>
  </si>
  <si>
    <t>Adriene J Kimrell</t>
  </si>
  <si>
    <t>ID546</t>
  </si>
  <si>
    <t>Reid W Monron</t>
  </si>
  <si>
    <t>ID547</t>
  </si>
  <si>
    <t>Jestine H Shir</t>
  </si>
  <si>
    <t>ID548</t>
  </si>
  <si>
    <t>Evie Y Abers</t>
  </si>
  <si>
    <t>ID549</t>
  </si>
  <si>
    <t>Daryl H Towre</t>
  </si>
  <si>
    <t>ID550</t>
  </si>
  <si>
    <t>Roman K Thore</t>
  </si>
  <si>
    <t>ID551</t>
  </si>
  <si>
    <t>ID552</t>
  </si>
  <si>
    <t>Sabra Y Mcgrrity</t>
  </si>
  <si>
    <t>ID553</t>
  </si>
  <si>
    <t>Kim W Oliro</t>
  </si>
  <si>
    <t>ID554</t>
  </si>
  <si>
    <t>Ian F Palrquist</t>
  </si>
  <si>
    <t>ID555</t>
  </si>
  <si>
    <t>Nakita H Zitr</t>
  </si>
  <si>
    <t>ID556</t>
  </si>
  <si>
    <t>Pura O Winrle</t>
  </si>
  <si>
    <t>ID557</t>
  </si>
  <si>
    <t>Quinn F Ogirvie</t>
  </si>
  <si>
    <t>ID558</t>
  </si>
  <si>
    <t>Carlton A Knurson</t>
  </si>
  <si>
    <t>ID559</t>
  </si>
  <si>
    <t>Mitchell M Forrhee</t>
  </si>
  <si>
    <t>ID560</t>
  </si>
  <si>
    <t>Gilbert Y Alcrla</t>
  </si>
  <si>
    <t>ID561</t>
  </si>
  <si>
    <t>Tad Z Rioras</t>
  </si>
  <si>
    <t>ID562</t>
  </si>
  <si>
    <t>Tuan X Garrock</t>
  </si>
  <si>
    <t>ID563</t>
  </si>
  <si>
    <t>Jennefer N Prarl</t>
  </si>
  <si>
    <t>ID564</t>
  </si>
  <si>
    <t>Mikki F Neare</t>
  </si>
  <si>
    <t>ID565</t>
  </si>
  <si>
    <t>Kendrick K Courts</t>
  </si>
  <si>
    <t>ID566</t>
  </si>
  <si>
    <t>Fermin I Gulrck</t>
  </si>
  <si>
    <t>ID567</t>
  </si>
  <si>
    <t>Lynda P Ayer</t>
  </si>
  <si>
    <t>ID568</t>
  </si>
  <si>
    <t>Melva E Cherard</t>
  </si>
  <si>
    <t>ID569</t>
  </si>
  <si>
    <t>Odell F Hayrard</t>
  </si>
  <si>
    <t>ID570</t>
  </si>
  <si>
    <t>Alane Y Higr</t>
  </si>
  <si>
    <t>ID571</t>
  </si>
  <si>
    <t>Garland Q Artrrburn</t>
  </si>
  <si>
    <t>ID572</t>
  </si>
  <si>
    <t>Carmelina R Gorrell</t>
  </si>
  <si>
    <t>ID573</t>
  </si>
  <si>
    <t>Dee I Orsrni</t>
  </si>
  <si>
    <t>ID574</t>
  </si>
  <si>
    <t>Angeline I Fetr</t>
  </si>
  <si>
    <t>ID575</t>
  </si>
  <si>
    <t>Myrtle S Fiore</t>
  </si>
  <si>
    <t>ID576</t>
  </si>
  <si>
    <t>Kirby Y Gamrche</t>
  </si>
  <si>
    <t>ID577</t>
  </si>
  <si>
    <t>Celestine E Ledrord</t>
  </si>
  <si>
    <t>ID578</t>
  </si>
  <si>
    <t>Arlene B Nelris</t>
  </si>
  <si>
    <t>ID579</t>
  </si>
  <si>
    <t>Lazaro X Syer</t>
  </si>
  <si>
    <t>ID580</t>
  </si>
  <si>
    <t>Lynne K Bohrer</t>
  </si>
  <si>
    <t>ID581</t>
  </si>
  <si>
    <t>Veda V Danrs</t>
  </si>
  <si>
    <t>ID582</t>
  </si>
  <si>
    <t>Marci C Vasrallo</t>
  </si>
  <si>
    <t>ID583</t>
  </si>
  <si>
    <t>Janna F Bibrins</t>
  </si>
  <si>
    <t>ID584</t>
  </si>
  <si>
    <t>Nila Q Chrrtien</t>
  </si>
  <si>
    <t>ID585</t>
  </si>
  <si>
    <t>Alesha Z Jarroe</t>
  </si>
  <si>
    <t>ID586</t>
  </si>
  <si>
    <t>ID587</t>
  </si>
  <si>
    <t>Donella W Bodrly</t>
  </si>
  <si>
    <t>ID588</t>
  </si>
  <si>
    <t>Jospeh L Fulr</t>
  </si>
  <si>
    <t>ID589</t>
  </si>
  <si>
    <t>Zina N Natron</t>
  </si>
  <si>
    <t>ID590</t>
  </si>
  <si>
    <t>Agnes E Sterpe</t>
  </si>
  <si>
    <t>ID591</t>
  </si>
  <si>
    <t>Lillie W Wairscott</t>
  </si>
  <si>
    <t>ID592</t>
  </si>
  <si>
    <t>Mary K Enrrquez</t>
  </si>
  <si>
    <t>ID593</t>
  </si>
  <si>
    <t>Fiona Y Negrin</t>
  </si>
  <si>
    <t>ID594</t>
  </si>
  <si>
    <t>Geri H Jirrn</t>
  </si>
  <si>
    <t>ID595</t>
  </si>
  <si>
    <t>Son T Mcardle</t>
  </si>
  <si>
    <t>ID596</t>
  </si>
  <si>
    <t>Rosalia O Flarin</t>
  </si>
  <si>
    <t>ID597</t>
  </si>
  <si>
    <t>Ja K Burrach</t>
  </si>
  <si>
    <t>ID598</t>
  </si>
  <si>
    <t>Josef E Scarfe</t>
  </si>
  <si>
    <t>ID599</t>
  </si>
  <si>
    <t>Alex M Oakrey</t>
  </si>
  <si>
    <t>ID600</t>
  </si>
  <si>
    <t>Sidney K Cher</t>
  </si>
  <si>
    <t>ID601</t>
  </si>
  <si>
    <t>Thomas V Mesrrve</t>
  </si>
  <si>
    <t>ID602</t>
  </si>
  <si>
    <t>Jesica D Starkpole</t>
  </si>
  <si>
    <t>ID603</t>
  </si>
  <si>
    <t>Candy Y Wenrel</t>
  </si>
  <si>
    <t>ID604</t>
  </si>
  <si>
    <t>Amanda A Edmrnson</t>
  </si>
  <si>
    <t>ID605</t>
  </si>
  <si>
    <t>Amee H Corrray</t>
  </si>
  <si>
    <t>ID606</t>
  </si>
  <si>
    <t>Lelia D Tayror</t>
  </si>
  <si>
    <t>ID607</t>
  </si>
  <si>
    <t>Soila G Dairre</t>
  </si>
  <si>
    <t>ID608</t>
  </si>
  <si>
    <t>Al P Ricrarson</t>
  </si>
  <si>
    <t>ID609</t>
  </si>
  <si>
    <t>Kayleigh P Mccre</t>
  </si>
  <si>
    <t>ID610</t>
  </si>
  <si>
    <t>Shalanda R Mejras</t>
  </si>
  <si>
    <t>ID611</t>
  </si>
  <si>
    <t>Preston P Caprsso</t>
  </si>
  <si>
    <t>ID612</t>
  </si>
  <si>
    <t>Matt Z Angrlo</t>
  </si>
  <si>
    <t>ID613</t>
  </si>
  <si>
    <t>Gregg G Sisrer</t>
  </si>
  <si>
    <t>ID614</t>
  </si>
  <si>
    <t>Reatha F Gasron</t>
  </si>
  <si>
    <t>ID615</t>
  </si>
  <si>
    <t>Danny H Blarsdell</t>
  </si>
  <si>
    <t>ID616</t>
  </si>
  <si>
    <t>Susan X Forruna</t>
  </si>
  <si>
    <t>ID617</t>
  </si>
  <si>
    <t>Veola R Trort</t>
  </si>
  <si>
    <t>ID618</t>
  </si>
  <si>
    <t>Danial X Zamrrripa</t>
  </si>
  <si>
    <t>ID619</t>
  </si>
  <si>
    <t>Thresa A Carrballo</t>
  </si>
  <si>
    <t>ID620</t>
  </si>
  <si>
    <t>Stella X Antrne</t>
  </si>
  <si>
    <t>ID621</t>
  </si>
  <si>
    <t>Jina I Heirer</t>
  </si>
  <si>
    <t>ID622</t>
  </si>
  <si>
    <t>Herb B Hasring</t>
  </si>
  <si>
    <t>ID623</t>
  </si>
  <si>
    <t>ID624</t>
  </si>
  <si>
    <t>Julianne Z Bedrlla</t>
  </si>
  <si>
    <t>ID625</t>
  </si>
  <si>
    <t>Melania Q Ticr</t>
  </si>
  <si>
    <t>ID626</t>
  </si>
  <si>
    <t>Somer Q Dolrh</t>
  </si>
  <si>
    <t>ID627</t>
  </si>
  <si>
    <t>Myron H Smarl</t>
  </si>
  <si>
    <t>ID628</t>
  </si>
  <si>
    <t>Golda F Clurter</t>
  </si>
  <si>
    <t>ID629</t>
  </si>
  <si>
    <t>Herbert T Gasrett</t>
  </si>
  <si>
    <t>ID630</t>
  </si>
  <si>
    <t>Clyde G Sterrns</t>
  </si>
  <si>
    <t>ID631</t>
  </si>
  <si>
    <t>Rosalba U Felr</t>
  </si>
  <si>
    <t>ID632</t>
  </si>
  <si>
    <t>Bettyann R Gotrfried</t>
  </si>
  <si>
    <t>ID633</t>
  </si>
  <si>
    <t>Lucio Q Oborle</t>
  </si>
  <si>
    <t>ID634</t>
  </si>
  <si>
    <t>Desire Z Lecrmpte</t>
  </si>
  <si>
    <t>ID635</t>
  </si>
  <si>
    <t>Adelaide O Petriford</t>
  </si>
  <si>
    <t>ID636</t>
  </si>
  <si>
    <t>Leisa S Geary</t>
  </si>
  <si>
    <t>ID637</t>
  </si>
  <si>
    <t>Darnell Q Mckrever</t>
  </si>
  <si>
    <t>ID638</t>
  </si>
  <si>
    <t>Corinna A Towrer</t>
  </si>
  <si>
    <t>ID639</t>
  </si>
  <si>
    <t>Particia U Rimrer</t>
  </si>
  <si>
    <t>ID640</t>
  </si>
  <si>
    <t>Jermaine J Gamrons</t>
  </si>
  <si>
    <t>ID641</t>
  </si>
  <si>
    <t>Liberty X Gilrrease</t>
  </si>
  <si>
    <t>ID642</t>
  </si>
  <si>
    <t>Stanford V Torrance</t>
  </si>
  <si>
    <t>ID643</t>
  </si>
  <si>
    <t>Damion W Whireman</t>
  </si>
  <si>
    <t>ID644</t>
  </si>
  <si>
    <t>Karlyn B Bolrz</t>
  </si>
  <si>
    <t>ID645</t>
  </si>
  <si>
    <t>Van L Rutrerford</t>
  </si>
  <si>
    <t>ID646</t>
  </si>
  <si>
    <t>ID647</t>
  </si>
  <si>
    <t>Jacob I Cudry</t>
  </si>
  <si>
    <t>ID648</t>
  </si>
  <si>
    <t>Andra P Schrller</t>
  </si>
  <si>
    <t>ID649</t>
  </si>
  <si>
    <t>Elouise E Fulrher</t>
  </si>
  <si>
    <t>ID650</t>
  </si>
  <si>
    <t>Donnell G Golron</t>
  </si>
  <si>
    <t>ID651</t>
  </si>
  <si>
    <t>Shonna G Ederstein</t>
  </si>
  <si>
    <t>ID652</t>
  </si>
  <si>
    <t>Miguel J Mourtain</t>
  </si>
  <si>
    <t>ID653</t>
  </si>
  <si>
    <t>Harvey K Mccrlley</t>
  </si>
  <si>
    <t>ID654</t>
  </si>
  <si>
    <t>Hipolito I Scrrggs</t>
  </si>
  <si>
    <t>ID655</t>
  </si>
  <si>
    <t>Maryam T Mearx</t>
  </si>
  <si>
    <t>ID656</t>
  </si>
  <si>
    <t>Brian R Posrell</t>
  </si>
  <si>
    <t>ID657</t>
  </si>
  <si>
    <t>Calvin K Srora</t>
  </si>
  <si>
    <t>ID658</t>
  </si>
  <si>
    <t>Donte D Mcrry</t>
  </si>
  <si>
    <t>ID659</t>
  </si>
  <si>
    <t>Thelma Q Schrchter</t>
  </si>
  <si>
    <t>ID660</t>
  </si>
  <si>
    <t>Jose P Geir</t>
  </si>
  <si>
    <t>ID661</t>
  </si>
  <si>
    <t>Carlota E Heirt</t>
  </si>
  <si>
    <t>ID662</t>
  </si>
  <si>
    <t>Elnora I Spurrier</t>
  </si>
  <si>
    <t>ID663</t>
  </si>
  <si>
    <t>Chadwick N Legrand</t>
  </si>
  <si>
    <t>ID664</t>
  </si>
  <si>
    <t>Hailey V Midrett</t>
  </si>
  <si>
    <t>ID665</t>
  </si>
  <si>
    <t>Thad Y Gorrs</t>
  </si>
  <si>
    <t>ID666</t>
  </si>
  <si>
    <t>Loris Q Jesren</t>
  </si>
  <si>
    <t>ID667</t>
  </si>
  <si>
    <t>Ivory B Teerarden</t>
  </si>
  <si>
    <t>ID668</t>
  </si>
  <si>
    <t>Houston B Sturkey</t>
  </si>
  <si>
    <t>ID669</t>
  </si>
  <si>
    <t>Abe E Betrencourt</t>
  </si>
  <si>
    <t>ID670</t>
  </si>
  <si>
    <t>Dagmar P Cosranzo</t>
  </si>
  <si>
    <t>ID671</t>
  </si>
  <si>
    <t>Lucien L Carrara</t>
  </si>
  <si>
    <t>ID672</t>
  </si>
  <si>
    <t>Dorian D Sturer</t>
  </si>
  <si>
    <t>ID673</t>
  </si>
  <si>
    <t>Norris K Yarrrough</t>
  </si>
  <si>
    <t>ID674</t>
  </si>
  <si>
    <t>Allan R Gilrtrap</t>
  </si>
  <si>
    <t>ID675</t>
  </si>
  <si>
    <t>Alfredo F Gobrr</t>
  </si>
  <si>
    <t>ID676</t>
  </si>
  <si>
    <t>Robert B Senrcal</t>
  </si>
  <si>
    <t>ID677</t>
  </si>
  <si>
    <t>Rod C Piprin</t>
  </si>
  <si>
    <t>ID678</t>
  </si>
  <si>
    <t>Luella M Sorrells</t>
  </si>
  <si>
    <t>ID679</t>
  </si>
  <si>
    <t>Luke H Berrardi</t>
  </si>
  <si>
    <t>ID680</t>
  </si>
  <si>
    <t>Linnea S Becrstead</t>
  </si>
  <si>
    <t>ID681</t>
  </si>
  <si>
    <t>Lester V Morreau</t>
  </si>
  <si>
    <t>ID682</t>
  </si>
  <si>
    <t>Rufus L Janrary</t>
  </si>
  <si>
    <t>ID683</t>
  </si>
  <si>
    <t>Daniel D Mccrffrey</t>
  </si>
  <si>
    <t>ID684</t>
  </si>
  <si>
    <t>Rachelle F Coors</t>
  </si>
  <si>
    <t>ID685</t>
  </si>
  <si>
    <t>Dawna P Bohran</t>
  </si>
  <si>
    <t>ID686</t>
  </si>
  <si>
    <t>Dong R Sanrbria</t>
  </si>
  <si>
    <t>ID687</t>
  </si>
  <si>
    <t>Neomi I Carrtens</t>
  </si>
  <si>
    <t>ID688</t>
  </si>
  <si>
    <t>Keith I Coarhman</t>
  </si>
  <si>
    <t>ID689</t>
  </si>
  <si>
    <t>Marcus L Sterberg</t>
  </si>
  <si>
    <t>ID690</t>
  </si>
  <si>
    <t>Imogene X Kanrgy</t>
  </si>
  <si>
    <t>ID691</t>
  </si>
  <si>
    <t>Lovella K Sherran</t>
  </si>
  <si>
    <t>ID692</t>
  </si>
  <si>
    <t>Muriel B Eudr</t>
  </si>
  <si>
    <t>ID693</t>
  </si>
  <si>
    <t>Beata N Senrer</t>
  </si>
  <si>
    <t>ID694</t>
  </si>
  <si>
    <t>Orval Y Kinrey</t>
  </si>
  <si>
    <t>ID695</t>
  </si>
  <si>
    <t>Ursula T Mcbrayer</t>
  </si>
  <si>
    <t>ID696</t>
  </si>
  <si>
    <t>Larhonda W Gunrher</t>
  </si>
  <si>
    <t>ID697</t>
  </si>
  <si>
    <t>Sharika A Giuriano</t>
  </si>
  <si>
    <t>ID698</t>
  </si>
  <si>
    <t>Erich F Shurtz</t>
  </si>
  <si>
    <t>ID699</t>
  </si>
  <si>
    <t>Edwardo X Goor</t>
  </si>
  <si>
    <t>ID700</t>
  </si>
  <si>
    <t>Kaycee N Ortrz</t>
  </si>
  <si>
    <t>ID701</t>
  </si>
  <si>
    <t>Era Q Zazreta</t>
  </si>
  <si>
    <t>ID702</t>
  </si>
  <si>
    <t>Cordell P Lamrert</t>
  </si>
  <si>
    <t>ID703</t>
  </si>
  <si>
    <t>Nicolle E Walrace</t>
  </si>
  <si>
    <t>ID704</t>
  </si>
  <si>
    <t>Fred W Schrab</t>
  </si>
  <si>
    <t>ID705</t>
  </si>
  <si>
    <t>Hector I Panrs</t>
  </si>
  <si>
    <t>ID706</t>
  </si>
  <si>
    <t>Nathanael K Adkrnson</t>
  </si>
  <si>
    <t>ID707</t>
  </si>
  <si>
    <t>ID708</t>
  </si>
  <si>
    <t>Else K Watrers</t>
  </si>
  <si>
    <t>ID709</t>
  </si>
  <si>
    <t>Vito B Eckrrt</t>
  </si>
  <si>
    <t>ID710</t>
  </si>
  <si>
    <t>Bennie X Churbley</t>
  </si>
  <si>
    <t>ID711</t>
  </si>
  <si>
    <t>Caprice G Mcbride</t>
  </si>
  <si>
    <t>ID712</t>
  </si>
  <si>
    <t>Bill C Hasr</t>
  </si>
  <si>
    <t>ID713</t>
  </si>
  <si>
    <t>ID714</t>
  </si>
  <si>
    <t>Laine S Dolre</t>
  </si>
  <si>
    <t>ID715</t>
  </si>
  <si>
    <t>Isaias D Cosry</t>
  </si>
  <si>
    <t>ID716</t>
  </si>
  <si>
    <t>Miguel W Icerhour</t>
  </si>
  <si>
    <t>ID717</t>
  </si>
  <si>
    <t>Stephen P Starek</t>
  </si>
  <si>
    <t>ID718</t>
  </si>
  <si>
    <t>Alaine S Auzrnne</t>
  </si>
  <si>
    <t>ID719</t>
  </si>
  <si>
    <t>Rolland A Lesriak</t>
  </si>
  <si>
    <t>ID720</t>
  </si>
  <si>
    <t>Jean V Ybarez</t>
  </si>
  <si>
    <t>ID721</t>
  </si>
  <si>
    <t>Sage C Burr</t>
  </si>
  <si>
    <t>ID722</t>
  </si>
  <si>
    <t>Krysten D Kasrner</t>
  </si>
  <si>
    <t>ID723</t>
  </si>
  <si>
    <t>Leo B Vitrello</t>
  </si>
  <si>
    <t>ID724</t>
  </si>
  <si>
    <t>Minna C Lamrdin</t>
  </si>
  <si>
    <t>ID725</t>
  </si>
  <si>
    <t>Rafael N Sair</t>
  </si>
  <si>
    <t>ID726</t>
  </si>
  <si>
    <t>Jong V Mulroon</t>
  </si>
  <si>
    <t>ID727</t>
  </si>
  <si>
    <t>Krysten L Barrey</t>
  </si>
  <si>
    <t>ID728</t>
  </si>
  <si>
    <t>Brendan P Taurbee</t>
  </si>
  <si>
    <t>ID729</t>
  </si>
  <si>
    <t>Blaine C Pinr</t>
  </si>
  <si>
    <t>ID730</t>
  </si>
  <si>
    <t>Antoine Y Hodrins</t>
  </si>
  <si>
    <t>ID731</t>
  </si>
  <si>
    <t>Virgilio R Murr</t>
  </si>
  <si>
    <t>ID732</t>
  </si>
  <si>
    <t>Jeffery M Heirz</t>
  </si>
  <si>
    <t>ID733</t>
  </si>
  <si>
    <t>Tamala W Gayre</t>
  </si>
  <si>
    <t>ID734</t>
  </si>
  <si>
    <t>Earnest P Frerricks</t>
  </si>
  <si>
    <t>ID735</t>
  </si>
  <si>
    <t>Karen B Dawr</t>
  </si>
  <si>
    <t>ID736</t>
  </si>
  <si>
    <t>Anton L Trarlor</t>
  </si>
  <si>
    <t>ID737</t>
  </si>
  <si>
    <t>Maynard B Rusr</t>
  </si>
  <si>
    <t>ID738</t>
  </si>
  <si>
    <t>Mahalia E Edlrr</t>
  </si>
  <si>
    <t>ID739</t>
  </si>
  <si>
    <t>Jules K Melrhor</t>
  </si>
  <si>
    <t>ID740</t>
  </si>
  <si>
    <t>Tamala L Reirhard</t>
  </si>
  <si>
    <t>ID741</t>
  </si>
  <si>
    <t>Trey B Kirrin</t>
  </si>
  <si>
    <t>ID742</t>
  </si>
  <si>
    <t>Eva K Vilregas</t>
  </si>
  <si>
    <t>ID743</t>
  </si>
  <si>
    <t>Matthew F Salrman</t>
  </si>
  <si>
    <t>ID744</t>
  </si>
  <si>
    <t>Isidro R Boering</t>
  </si>
  <si>
    <t>ID745</t>
  </si>
  <si>
    <t>Ferdinand Q Bulruck</t>
  </si>
  <si>
    <t>ID746</t>
  </si>
  <si>
    <t>Hermelinda E Gorrs</t>
  </si>
  <si>
    <t>ID747</t>
  </si>
  <si>
    <t>Candice V Minrey</t>
  </si>
  <si>
    <t>ID748</t>
  </si>
  <si>
    <t>Wayne T Abbrtt</t>
  </si>
  <si>
    <t>ID749</t>
  </si>
  <si>
    <t>Concetta F Shererd</t>
  </si>
  <si>
    <t>ID750</t>
  </si>
  <si>
    <t>Audra D Leprge</t>
  </si>
  <si>
    <t>ID751</t>
  </si>
  <si>
    <t>Hugo V Majrwski</t>
  </si>
  <si>
    <t>ID752</t>
  </si>
  <si>
    <t>Osvaldo E Heprer</t>
  </si>
  <si>
    <t>ID753</t>
  </si>
  <si>
    <t>Ashly R Saar</t>
  </si>
  <si>
    <t>ID754</t>
  </si>
  <si>
    <t>Lavonna Y Gebr</t>
  </si>
  <si>
    <t>ID755</t>
  </si>
  <si>
    <t>Stacey D Seare</t>
  </si>
  <si>
    <t>ID756</t>
  </si>
  <si>
    <t>Landon A Kerroot</t>
  </si>
  <si>
    <t>ID757</t>
  </si>
  <si>
    <t>Ward Z Kelr</t>
  </si>
  <si>
    <t>ID758</t>
  </si>
  <si>
    <t>Lachelle Q Cror</t>
  </si>
  <si>
    <t>ID759</t>
  </si>
  <si>
    <t>Nickolas S Gamrlin</t>
  </si>
  <si>
    <t>ID760</t>
  </si>
  <si>
    <t>Santo Z Wesrlund</t>
  </si>
  <si>
    <t>ID761</t>
  </si>
  <si>
    <t>Enrique O Harrfield</t>
  </si>
  <si>
    <t>ID762</t>
  </si>
  <si>
    <t>ID763</t>
  </si>
  <si>
    <t>ID764</t>
  </si>
  <si>
    <t>ID765</t>
  </si>
  <si>
    <t>ID766</t>
  </si>
  <si>
    <t>ID767</t>
  </si>
  <si>
    <t>ID768</t>
  </si>
  <si>
    <t>ID769</t>
  </si>
  <si>
    <t>ID770</t>
  </si>
  <si>
    <t>ID771</t>
  </si>
  <si>
    <t>ID772</t>
  </si>
  <si>
    <t>ID773</t>
  </si>
  <si>
    <t>ID774</t>
  </si>
  <si>
    <t>ID775</t>
  </si>
  <si>
    <t>ID776</t>
  </si>
  <si>
    <t>ID777</t>
  </si>
  <si>
    <t>ID778</t>
  </si>
  <si>
    <t>ID779</t>
  </si>
  <si>
    <t>ID780</t>
  </si>
  <si>
    <t>ID781</t>
  </si>
  <si>
    <t>ID782</t>
  </si>
  <si>
    <t>ID783</t>
  </si>
  <si>
    <t>ID784</t>
  </si>
  <si>
    <t>ID785</t>
  </si>
  <si>
    <t>ID786</t>
  </si>
  <si>
    <t>ID787</t>
  </si>
  <si>
    <t>ID788</t>
  </si>
  <si>
    <t>ID789</t>
  </si>
  <si>
    <t>ID790</t>
  </si>
  <si>
    <t>ID791</t>
  </si>
  <si>
    <t>ID792</t>
  </si>
  <si>
    <t>ID793</t>
  </si>
  <si>
    <t>ID794</t>
  </si>
  <si>
    <t>ID795</t>
  </si>
  <si>
    <t>ID796</t>
  </si>
  <si>
    <t>ID797</t>
  </si>
  <si>
    <t>ID798</t>
  </si>
  <si>
    <t>ID799</t>
  </si>
  <si>
    <t>ID800</t>
  </si>
  <si>
    <t>ID801</t>
  </si>
  <si>
    <t>ID802</t>
  </si>
  <si>
    <t>ID803</t>
  </si>
  <si>
    <t>ID804</t>
  </si>
  <si>
    <t>ID805</t>
  </si>
  <si>
    <t>ID806</t>
  </si>
  <si>
    <t>ID807</t>
  </si>
  <si>
    <t>ID808</t>
  </si>
  <si>
    <t>ID809</t>
  </si>
  <si>
    <t>ID810</t>
  </si>
  <si>
    <t>ID811</t>
  </si>
  <si>
    <t>ID812</t>
  </si>
  <si>
    <t>ID813</t>
  </si>
  <si>
    <t>ID814</t>
  </si>
  <si>
    <t>ID815</t>
  </si>
  <si>
    <t>ID816</t>
  </si>
  <si>
    <t>ID817</t>
  </si>
  <si>
    <t>ID818</t>
  </si>
  <si>
    <t>ID819</t>
  </si>
  <si>
    <t>ID820</t>
  </si>
  <si>
    <t>ID821</t>
  </si>
  <si>
    <t>ID822</t>
  </si>
  <si>
    <t>ID823</t>
  </si>
  <si>
    <t>ID824</t>
  </si>
  <si>
    <t>ID825</t>
  </si>
  <si>
    <t>ID826</t>
  </si>
  <si>
    <t>ID827</t>
  </si>
  <si>
    <t>ID828</t>
  </si>
  <si>
    <t>ID829</t>
  </si>
  <si>
    <t>ID830</t>
  </si>
  <si>
    <t>ID831</t>
  </si>
  <si>
    <t>ID832</t>
  </si>
  <si>
    <t>ID833</t>
  </si>
  <si>
    <t>ID834</t>
  </si>
  <si>
    <t>ID835</t>
  </si>
  <si>
    <t>ID836</t>
  </si>
  <si>
    <t>ID837</t>
  </si>
  <si>
    <t>ID838</t>
  </si>
  <si>
    <t>ID839</t>
  </si>
  <si>
    <t>ID840</t>
  </si>
  <si>
    <t>ID841</t>
  </si>
  <si>
    <t>ID842</t>
  </si>
  <si>
    <t>ID843</t>
  </si>
  <si>
    <t>ID844</t>
  </si>
  <si>
    <t>ID845</t>
  </si>
  <si>
    <t>ID846</t>
  </si>
  <si>
    <t>ID847</t>
  </si>
  <si>
    <t>ID848</t>
  </si>
  <si>
    <t>ID849</t>
  </si>
  <si>
    <t>ID850</t>
  </si>
  <si>
    <t>ID851</t>
  </si>
  <si>
    <t>ID852</t>
  </si>
  <si>
    <t>ID853</t>
  </si>
  <si>
    <t>ID854</t>
  </si>
  <si>
    <t>ID855</t>
  </si>
  <si>
    <t>ID856</t>
  </si>
  <si>
    <t>ID857</t>
  </si>
  <si>
    <t>ID858</t>
  </si>
  <si>
    <t>ID859</t>
  </si>
  <si>
    <t>ID860</t>
  </si>
  <si>
    <t>ID861</t>
  </si>
  <si>
    <t>ID862</t>
  </si>
  <si>
    <t>ID863</t>
  </si>
  <si>
    <t>ID864</t>
  </si>
  <si>
    <t>ID865</t>
  </si>
  <si>
    <t>ID866</t>
  </si>
  <si>
    <t>ID867</t>
  </si>
  <si>
    <t>ID868</t>
  </si>
  <si>
    <t>ID869</t>
  </si>
  <si>
    <t>ID870</t>
  </si>
  <si>
    <t>ID871</t>
  </si>
  <si>
    <t>ID872</t>
  </si>
  <si>
    <t>ID873</t>
  </si>
  <si>
    <t>ID874</t>
  </si>
  <si>
    <t>ID875</t>
  </si>
  <si>
    <t>ID876</t>
  </si>
  <si>
    <t>ID877</t>
  </si>
  <si>
    <t>ID878</t>
  </si>
  <si>
    <t>ID879</t>
  </si>
  <si>
    <t>ID880</t>
  </si>
  <si>
    <t>ID881</t>
  </si>
  <si>
    <t>ID882</t>
  </si>
  <si>
    <t>ID883</t>
  </si>
  <si>
    <t>ID884</t>
  </si>
  <si>
    <t>ID885</t>
  </si>
  <si>
    <t>ID886</t>
  </si>
  <si>
    <t>ID887</t>
  </si>
  <si>
    <t>ID888</t>
  </si>
  <si>
    <t>ID889</t>
  </si>
  <si>
    <t>ID890</t>
  </si>
  <si>
    <t>ID891</t>
  </si>
  <si>
    <t>ID892</t>
  </si>
  <si>
    <t>ID893</t>
  </si>
  <si>
    <t>ID894</t>
  </si>
  <si>
    <t>ID895</t>
  </si>
  <si>
    <t>ID896</t>
  </si>
  <si>
    <t>ID897</t>
  </si>
  <si>
    <t>ID898</t>
  </si>
  <si>
    <t>ID899</t>
  </si>
  <si>
    <t>ID900</t>
  </si>
  <si>
    <t>ID901</t>
  </si>
  <si>
    <t>ID902</t>
  </si>
  <si>
    <t>ID903</t>
  </si>
  <si>
    <t>ID904</t>
  </si>
  <si>
    <t>ID905</t>
  </si>
  <si>
    <t>ID906</t>
  </si>
  <si>
    <t>ID907</t>
  </si>
  <si>
    <t>ID908</t>
  </si>
  <si>
    <t>ID909</t>
  </si>
  <si>
    <t>ID910</t>
  </si>
  <si>
    <t>ID911</t>
  </si>
  <si>
    <t>ID912</t>
  </si>
  <si>
    <t>ID913</t>
  </si>
  <si>
    <t>ID914</t>
  </si>
  <si>
    <t>ID915</t>
  </si>
  <si>
    <t>ID916</t>
  </si>
  <si>
    <t>ID917</t>
  </si>
  <si>
    <t>ID918</t>
  </si>
  <si>
    <t>ID919</t>
  </si>
  <si>
    <t>ID920</t>
  </si>
  <si>
    <t>ID921</t>
  </si>
  <si>
    <t>ID922</t>
  </si>
  <si>
    <t>ID923</t>
  </si>
  <si>
    <t>ID924</t>
  </si>
  <si>
    <t>ID925</t>
  </si>
  <si>
    <t>ID926</t>
  </si>
  <si>
    <t>ID927</t>
  </si>
  <si>
    <t>ID928</t>
  </si>
  <si>
    <t>ID929</t>
  </si>
  <si>
    <t>ID930</t>
  </si>
  <si>
    <t>ID931</t>
  </si>
  <si>
    <t>ID932</t>
  </si>
  <si>
    <t>ID933</t>
  </si>
  <si>
    <t>ID934</t>
  </si>
  <si>
    <t>ID935</t>
  </si>
  <si>
    <t>ID936</t>
  </si>
  <si>
    <t>ID937</t>
  </si>
  <si>
    <t>ID938</t>
  </si>
  <si>
    <t>ID939</t>
  </si>
  <si>
    <t>ID940</t>
  </si>
  <si>
    <t>ID941</t>
  </si>
  <si>
    <t>ID942</t>
  </si>
  <si>
    <t>ID943</t>
  </si>
  <si>
    <t>ID944</t>
  </si>
  <si>
    <t>ID945</t>
  </si>
  <si>
    <t>ID946</t>
  </si>
  <si>
    <t>ID947</t>
  </si>
  <si>
    <t>ID948</t>
  </si>
  <si>
    <t>ID949</t>
  </si>
  <si>
    <t>ID950</t>
  </si>
  <si>
    <t>ID951</t>
  </si>
  <si>
    <t>ID952</t>
  </si>
  <si>
    <t>ID953</t>
  </si>
  <si>
    <t>ID954</t>
  </si>
  <si>
    <t>ID955</t>
  </si>
  <si>
    <t>ID956</t>
  </si>
  <si>
    <t>ID957</t>
  </si>
  <si>
    <t>ID958</t>
  </si>
  <si>
    <t>ID959</t>
  </si>
  <si>
    <t>ID960</t>
  </si>
  <si>
    <t>ID961</t>
  </si>
  <si>
    <t>ID962</t>
  </si>
  <si>
    <t>ID963</t>
  </si>
  <si>
    <t>ID964</t>
  </si>
  <si>
    <t>ID965</t>
  </si>
  <si>
    <t>ID966</t>
  </si>
  <si>
    <t>ID967</t>
  </si>
  <si>
    <t>ID968</t>
  </si>
  <si>
    <t>ID969</t>
  </si>
  <si>
    <t>ID970</t>
  </si>
  <si>
    <t>ID971</t>
  </si>
  <si>
    <t>ID972</t>
  </si>
  <si>
    <t>ID973</t>
  </si>
  <si>
    <t>ID974</t>
  </si>
  <si>
    <t>ID975</t>
  </si>
  <si>
    <t>ID976</t>
  </si>
  <si>
    <t>ID977</t>
  </si>
  <si>
    <t>ID978</t>
  </si>
  <si>
    <t>ID979</t>
  </si>
  <si>
    <t>ID980</t>
  </si>
  <si>
    <t>ID981</t>
  </si>
  <si>
    <t>ID982</t>
  </si>
  <si>
    <t>ID983</t>
  </si>
  <si>
    <t>ID984</t>
  </si>
  <si>
    <t>ID985</t>
  </si>
  <si>
    <t>ID986</t>
  </si>
  <si>
    <t>ID987</t>
  </si>
  <si>
    <t>ID988</t>
  </si>
  <si>
    <t>ID989</t>
  </si>
  <si>
    <t>ID990</t>
  </si>
  <si>
    <t>ID991</t>
  </si>
  <si>
    <t>ID992</t>
  </si>
  <si>
    <t>ID993</t>
  </si>
  <si>
    <t>ID994</t>
  </si>
  <si>
    <t>ID995</t>
  </si>
  <si>
    <t>ID996</t>
  </si>
  <si>
    <t>ID997</t>
  </si>
  <si>
    <t>ID998</t>
  </si>
  <si>
    <t>ID999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</si>
  <si>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</si>
  <si>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</si>
  <si>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</si>
  <si>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</si>
  <si>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</si>
  <si>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</si>
  <si>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</si>
  <si>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</si>
  <si>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</si>
  <si>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</si>
  <si>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</si>
  <si>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</si>
  <si>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</si>
  <si>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</si>
  <si>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</si>
  <si>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</si>
  <si>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</si>
  <si>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</si>
  <si>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</si>
  <si>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</si>
  <si>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</si>
  <si>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</si>
  <si>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</si>
  <si>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</si>
  <si>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</si>
  <si>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</si>
  <si>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</si>
  <si>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</si>
  <si>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</si>
  <si>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</si>
  <si>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</si>
  <si>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</si>
  <si>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</si>
  <si>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</si>
  <si>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</si>
  <si>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</si>
  <si>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</si>
  <si>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</si>
  <si>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</si>
  <si>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</si>
  <si>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</si>
  <si>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</si>
  <si>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</si>
  <si>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</si>
  <si>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</si>
  <si>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</si>
  <si>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</si>
  <si>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</si>
  <si>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</si>
  <si>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</si>
  <si>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</si>
  <si>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</si>
  <si>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</si>
  <si>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</si>
  <si>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</si>
  <si>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</si>
  <si>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</si>
  <si>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</si>
  <si>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</si>
  <si>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</si>
  <si>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</si>
  <si>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</si>
  <si>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</si>
  <si>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</si>
  <si>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</si>
  <si>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</si>
  <si>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</si>
  <si>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</si>
  <si>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</si>
  <si>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</si>
  <si>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</si>
  <si>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</si>
  <si>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</si>
  <si>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</si>
  <si>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</si>
  <si>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</si>
  <si>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</si>
  <si>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</si>
  <si>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</si>
  <si>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</si>
  <si>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</si>
  <si>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</si>
  <si>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</si>
  <si>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</si>
  <si>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</si>
  <si>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</si>
  <si>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</si>
  <si>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</si>
  <si>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</si>
  <si>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</si>
  <si>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</si>
  <si>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</si>
  <si>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</si>
  <si>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</si>
  <si>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</si>
  <si>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</si>
  <si>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</si>
  <si>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</si>
  <si>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</si>
  <si>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</si>
  <si>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</si>
  <si>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</si>
  <si>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</si>
  <si>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</si>
  <si>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</si>
  <si>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</si>
  <si>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</si>
  <si>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</si>
  <si>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</si>
  <si>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</si>
  <si>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</si>
  <si>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</si>
  <si>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</si>
  <si>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</si>
  <si>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</si>
  <si>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</si>
  <si>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</si>
  <si>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</si>
  <si>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</si>
  <si>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</si>
  <si>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</si>
  <si>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</si>
  <si>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</si>
  <si>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</si>
  <si>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</si>
  <si>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</si>
  <si>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</si>
  <si>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</si>
  <si>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</si>
  <si>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</si>
  <si>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</si>
  <si>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</si>
  <si>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</si>
  <si>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</si>
  <si>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</si>
  <si>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</si>
  <si>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</si>
  <si>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</si>
  <si>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</si>
  <si>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</si>
  <si>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</si>
  <si>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</si>
  <si>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</si>
  <si>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</si>
  <si>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</si>
  <si>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</si>
  <si>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</si>
  <si>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</si>
  <si>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</si>
  <si>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</si>
  <si>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</si>
  <si>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</si>
  <si>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</si>
  <si>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</si>
  <si>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</si>
  <si>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</si>
  <si>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</si>
  <si>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</si>
  <si>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</si>
  <si>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</si>
  <si>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</si>
  <si>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</si>
  <si>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</si>
  <si>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</si>
  <si>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</si>
  <si>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</si>
  <si>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</si>
  <si>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</si>
  <si>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</si>
  <si>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</si>
  <si>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</si>
  <si>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</si>
  <si>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</si>
  <si>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</si>
  <si>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</si>
  <si>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</si>
  <si>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</si>
  <si>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</si>
  <si>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</si>
  <si>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</si>
  <si>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</si>
  <si>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</si>
  <si>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</si>
  <si>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</si>
  <si>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</si>
  <si>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</si>
  <si>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</si>
  <si>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</si>
  <si>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</si>
  <si>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</si>
  <si>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</si>
  <si>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</si>
  <si>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</si>
  <si>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</si>
  <si>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</si>
  <si>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</si>
  <si>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</si>
  <si>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</si>
  <si>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</si>
  <si>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</si>
  <si>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</si>
  <si>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</si>
  <si>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</si>
  <si>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</si>
  <si>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</si>
  <si>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</si>
  <si>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</si>
  <si>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</si>
  <si>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</si>
  <si>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</si>
  <si>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</si>
  <si>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</si>
  <si>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</si>
  <si>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</si>
  <si>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</si>
  <si>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</si>
  <si>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</si>
  <si>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</si>
  <si>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</si>
  <si>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</si>
  <si>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</si>
  <si>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</si>
  <si>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</si>
  <si>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</si>
  <si>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</si>
  <si>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</si>
  <si>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</si>
  <si>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</si>
  <si>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</si>
  <si>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</si>
  <si>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</si>
  <si>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</si>
  <si>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</si>
  <si>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</si>
  <si>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</si>
  <si>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</si>
  <si>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</si>
  <si>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</si>
  <si>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</si>
  <si>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</si>
  <si>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</si>
  <si>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</si>
  <si>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</si>
  <si>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</si>
  <si>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</si>
  <si>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</si>
  <si>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</si>
  <si>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</si>
  <si>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</si>
  <si>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</si>
  <si>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</si>
  <si>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</si>
  <si>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</si>
  <si>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</si>
  <si>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</si>
  <si>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</si>
  <si>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</si>
  <si>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</si>
  <si>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</si>
  <si>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</si>
  <si>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</si>
  <si>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</si>
  <si>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</si>
  <si>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</si>
  <si>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</si>
  <si>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</si>
  <si>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</si>
  <si>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</si>
  <si>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</si>
  <si>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</si>
  <si>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</si>
  <si>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</si>
  <si>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</si>
  <si>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</si>
  <si>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</si>
  <si>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</si>
  <si>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</si>
  <si>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</si>
  <si>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</si>
  <si>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</si>
  <si>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</si>
  <si>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</si>
  <si>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</si>
  <si>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</si>
  <si>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</si>
  <si>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</si>
  <si>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</si>
  <si>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</si>
  <si>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</si>
  <si>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</si>
  <si>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</si>
  <si>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</si>
  <si>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</si>
  <si>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</si>
  <si>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</si>
  <si>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</si>
  <si>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</si>
  <si>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</si>
  <si>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</si>
  <si>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</si>
  <si>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</si>
  <si>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</si>
  <si>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</si>
  <si>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</si>
  <si>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</si>
  <si>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</si>
  <si>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</si>
  <si>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</si>
  <si>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</si>
  <si>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</si>
  <si>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</si>
  <si>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</si>
  <si>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</si>
  <si>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</si>
  <si>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</si>
  <si>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</si>
  <si>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</si>
  <si>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</si>
  <si>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</si>
  <si>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</si>
  <si>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</si>
  <si>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</si>
  <si>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</si>
  <si>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</si>
  <si>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</si>
  <si>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</si>
  <si>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</si>
  <si>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</si>
  <si>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</si>
  <si>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</si>
  <si>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</si>
  <si>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</si>
  <si>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</si>
  <si>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</si>
  <si>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</si>
  <si>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</si>
  <si>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</si>
  <si>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</si>
  <si>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</si>
  <si>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</si>
  <si>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</si>
  <si>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</si>
  <si>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</si>
  <si>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</si>
  <si>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</si>
  <si>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</si>
  <si>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</si>
  <si>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</si>
  <si>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</si>
  <si>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</si>
  <si>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</si>
  <si>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</si>
  <si>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</si>
  <si>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</si>
  <si>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</si>
  <si>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</si>
  <si>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</si>
  <si>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</si>
  <si>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</si>
  <si>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</si>
  <si>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</si>
  <si>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</si>
  <si>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</si>
  <si>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</si>
  <si>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</si>
  <si>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</si>
  <si>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</si>
  <si>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</si>
  <si>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</si>
  <si>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</si>
  <si>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</si>
  <si>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</si>
  <si>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</si>
  <si>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</si>
  <si>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</si>
  <si>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</si>
  <si>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</si>
  <si>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</si>
  <si>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</si>
  <si>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</si>
  <si>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</si>
  <si>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</si>
  <si>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</si>
  <si>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</si>
  <si>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</si>
  <si>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</si>
  <si>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</si>
  <si>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</si>
  <si>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</si>
  <si>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</si>
  <si>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</si>
  <si>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</si>
  <si>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</si>
  <si>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</si>
  <si>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</si>
  <si>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</si>
  <si>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</si>
  <si>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</si>
  <si>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</si>
  <si>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</si>
  <si>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</si>
  <si>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</si>
  <si>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</si>
  <si>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</si>
  <si>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</si>
  <si>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</si>
  <si>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</si>
  <si>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</si>
  <si>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</si>
  <si>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</si>
  <si>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</si>
  <si>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</si>
  <si>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</si>
  <si>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</si>
  <si>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</si>
  <si>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</si>
  <si>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</si>
  <si>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</si>
  <si>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</si>
  <si>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</si>
  <si>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</si>
  <si>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</si>
  <si>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</si>
  <si>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</si>
  <si>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</si>
  <si>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</si>
  <si>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</si>
  <si>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</si>
  <si>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</si>
  <si>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</si>
  <si>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</si>
  <si>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</si>
  <si>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</si>
  <si>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</si>
  <si>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</si>
  <si>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</si>
  <si>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</si>
  <si>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</si>
  <si>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</si>
  <si>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</si>
  <si>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</si>
  <si>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</si>
  <si>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</si>
  <si>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</si>
  <si>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</si>
  <si>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</si>
  <si>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</si>
  <si>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</si>
  <si>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</si>
  <si>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</si>
  <si>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</si>
  <si>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</si>
  <si>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</si>
  <si>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</si>
  <si>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</si>
  <si>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</si>
  <si>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</si>
  <si>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</si>
  <si>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</si>
  <si>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</si>
  <si>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</si>
  <si>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</si>
  <si>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</si>
  <si>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</si>
  <si>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</si>
  <si>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</si>
  <si>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</si>
  <si>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</si>
  <si>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</si>
  <si>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</si>
  <si>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</si>
  <si>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</si>
  <si>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</si>
  <si>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</si>
  <si>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</si>
  <si>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</si>
  <si>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</si>
  <si>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</si>
  <si>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</si>
  <si>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</si>
  <si>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</si>
  <si>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</si>
  <si>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</si>
  <si>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</si>
  <si>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</si>
  <si>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</si>
  <si>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</si>
  <si>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</si>
  <si>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</si>
  <si>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</si>
  <si>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</si>
  <si>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</si>
  <si>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</si>
  <si>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</si>
  <si>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</si>
  <si>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</si>
  <si>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</si>
  <si>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</si>
  <si>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</si>
  <si>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</si>
  <si>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</si>
  <si>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</si>
  <si>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</si>
  <si>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</si>
  <si>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</si>
  <si>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</si>
  <si>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</si>
  <si>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</si>
  <si>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</si>
  <si>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</si>
  <si>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</si>
  <si>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</si>
  <si>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</si>
  <si>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</si>
  <si>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</si>
  <si>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</si>
  <si>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</si>
  <si>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</si>
  <si>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</si>
  <si>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</si>
  <si>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</si>
  <si>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</si>
  <si>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</si>
  <si>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sales</t>
  </si>
  <si>
    <t>Row Labels</t>
  </si>
  <si>
    <t>(blank)</t>
  </si>
  <si>
    <t>Grand Total</t>
  </si>
  <si>
    <t>Sum of Total Sales</t>
  </si>
  <si>
    <t>Sum of Total Sales2</t>
  </si>
  <si>
    <t>Count of Customer Name</t>
  </si>
  <si>
    <t>Count of Stores</t>
  </si>
  <si>
    <t>Count of Product</t>
  </si>
  <si>
    <t>Count of Sales ID</t>
  </si>
  <si>
    <t>May</t>
  </si>
  <si>
    <t>Jun</t>
  </si>
  <si>
    <t>Jul</t>
  </si>
  <si>
    <t>Aug</t>
  </si>
  <si>
    <t>Sep</t>
  </si>
  <si>
    <t>Oct</t>
  </si>
  <si>
    <t>Nov</t>
  </si>
  <si>
    <t>Dec</t>
  </si>
  <si>
    <t>Sum of COGS</t>
  </si>
  <si>
    <t>Sum of Gross Profit</t>
  </si>
  <si>
    <t xml:space="preserve"> Total Sales</t>
  </si>
  <si>
    <t xml:space="preserve"> COGS</t>
  </si>
  <si>
    <t xml:space="preserve"> Gross Profit</t>
  </si>
  <si>
    <t>MONTH</t>
  </si>
  <si>
    <t>Jan</t>
  </si>
  <si>
    <t>Feb</t>
  </si>
  <si>
    <t>Mar</t>
  </si>
  <si>
    <t>Apr</t>
  </si>
  <si>
    <t>WEEKDAYS</t>
  </si>
  <si>
    <t>Sum of Sales Date</t>
  </si>
  <si>
    <t>Sum of Qty</t>
  </si>
  <si>
    <t>Count of Qty</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</si>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</sst>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43" formatCode="_(* #,##0.00_);_(* \(#,##0.00\);_(* &quot;-&quot;??_);_(@_)"/>
    <numFmt numFmtId="164" formatCode="m/d/yy;@"/>
    <numFmt numFmtId="165" formatCode="ddd"/>
    <numFmt numFmtId="166" formatCode="_(* #,##0_);_(* \(#,##0\);_(* &quot;-&quot;??_);_(@_)"/>
    <numFmt numFmtId="167" formatCode="_(&quot;$&quot;* #,##0_);_(&quot;$&quot;* \(#,##0\);_(&quot;$&quot;* &quot;-&quot;??_);_(@_)"/>
  </numFmts>
  <fonts count="4" x14ac:knownFonts="1">
    <font>
      <sz val="11"/>
      <color theme="1"/>
      <name val="Calibri"/>
      <family val="2"/>
      <scheme val="minor"/>
    </font>
    <font>
      <sz val="11"/>
      <color theme="1"/>
      <name val="Calibri"/>
      <family val="2"/>
      <scheme val="minor"/>
    </font>
    <font>
      <b/>
      <sz val="11"/>
      <name val="Calibri"/>
      <family val="2"/>
      <scheme val="minor"/>
    </font>
    <font>
      <sz val="8"/>
      <color rgb="FF000000"/>
      <name val="Segoe UI"/>
      <family val="2"/>
    </font>
  </fonts>
  <fills count="3">
    <fill>
      <patternFill patternType="none"/>
    </fill>
    <fill>
      <patternFill patternType="gray125"/>
    </fill>
    <fill>
      <patternFill patternType="solid">
        <fgColor theme="5"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0" fontId="0" fillId="0" borderId="1" xfId="0" applyBorder="1"/>
    <xf numFmtId="164" fontId="0" fillId="0" borderId="1" xfId="0" applyNumberFormat="1" applyBorder="1"/>
    <xf numFmtId="164" fontId="0" fillId="0" borderId="0" xfId="0" applyNumberFormat="1"/>
    <xf numFmtId="0" fontId="2" fillId="2" borderId="2" xfId="0" applyFont="1" applyFill="1" applyBorder="1"/>
    <xf numFmtId="164" fontId="2" fillId="2" borderId="2" xfId="0" applyNumberFormat="1" applyFont="1" applyFill="1" applyBorder="1"/>
    <xf numFmtId="165" fontId="2" fillId="2" borderId="2" xfId="0" applyNumberFormat="1" applyFont="1" applyFill="1" applyBorder="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0" applyNumberFormat="1"/>
    <xf numFmtId="166" fontId="0" fillId="0" borderId="0" xfId="0" applyNumberFormat="1"/>
    <xf numFmtId="167" fontId="0" fillId="0" borderId="0" xfId="2" applyNumberFormat="1" applyFont="1"/>
    <xf numFmtId="167" fontId="0" fillId="0" borderId="0" xfId="0" applyNumberFormat="1"/>
    <xf numFmtId="0" fontId="0" fillId="0" borderId="0" xfId="0" applyAlignment="1">
      <alignment horizontal="center"/>
    </xf>
    <xf numFmtId="9" fontId="0" fillId="0" borderId="0" xfId="0" applyNumberFormat="1" applyAlignment="1">
      <alignment horizontal="center"/>
    </xf>
    <xf numFmtId="0" fontId="0" fillId="0" borderId="0" xfId="0" pivotButton="1" applyAlignment="1">
      <alignment horizontal="center"/>
    </xf>
    <xf numFmtId="0" fontId="0" fillId="0" borderId="0" xfId="0" applyNumberFormat="1" applyAlignment="1">
      <alignment horizontal="center"/>
    </xf>
    <xf numFmtId="166" fontId="0" fillId="0" borderId="0" xfId="1" applyNumberFormat="1" applyFont="1"/>
    <xf numFmtId="0" fontId="0" fillId="0" borderId="1" xfId="0" applyNumberFormat="1" applyBorder="1"/>
    <xf numFmtId="0" fontId="0" fillId="0" borderId="3" xfId="0" applyBorder="1"/>
    <xf numFmtId="164" fontId="0" fillId="0" borderId="3" xfId="0" applyNumberFormat="1" applyBorder="1"/>
    <xf numFmtId="0" fontId="0" fillId="0" borderId="3" xfId="0" applyNumberFormat="1" applyBorder="1"/>
    <xf numFmtId="167" fontId="0" fillId="0" borderId="0" xfId="0" pivotButton="1" applyNumberFormat="1"/>
    <xf numFmtId="165" fontId="0" fillId="0" borderId="0" xfId="0" applyNumberFormat="1" applyAlignment="1">
      <alignment horizontal="left"/>
    </xf>
    <xf numFmtId="165" fontId="0" fillId="0" borderId="0" xfId="0" applyNumberFormat="1" applyAlignment="1">
      <alignment horizontal="center"/>
    </xf>
    <xf numFmtId="9" fontId="0" fillId="0" borderId="0" xfId="3" applyFont="1" applyAlignment="1">
      <alignment horizontal="center"/>
    </xf>
    <xf numFmtId="167" fontId="0" fillId="0" borderId="0" xfId="0" applyNumberFormat="1" applyAlignment="1">
      <alignment horizontal="left"/>
    </xf>
  </cellXfs>
  <cellStyles count="4">
    <cellStyle name="Comma" xfId="1" builtinId="3"/>
    <cellStyle name="Currency" xfId="2" builtinId="4"/>
    <cellStyle name="Normal" xfId="0" builtinId="0"/>
    <cellStyle name="Percent" xfId="3" builtinId="5"/>
  </cellStyles>
  <dxfs count="25">
    <dxf>
      <numFmt numFmtId="0" formatCode="General"/>
    </dxf>
    <dxf>
      <numFmt numFmtId="165" formatCode="ddd"/>
    </dxf>
    <dxf>
      <numFmt numFmtId="0" formatCode="General"/>
    </dxf>
    <dxf>
      <numFmt numFmtId="0" formatCode="General"/>
    </dxf>
    <dxf>
      <numFmt numFmtId="0" formatCode="General"/>
    </dxf>
    <dxf>
      <numFmt numFmtId="164" formatCode="m/d/yy;@"/>
    </dxf>
    <dxf>
      <border outline="0">
        <top style="thin">
          <color indexed="64"/>
        </top>
      </border>
    </dxf>
    <dxf>
      <border outline="0">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5" tint="0.79998168889431442"/>
        </patternFill>
      </fill>
      <border diagonalUp="0" diagonalDown="0" outline="0">
        <left style="thin">
          <color indexed="64"/>
        </left>
        <right style="thin">
          <color indexed="64"/>
        </right>
        <top/>
        <bottom/>
      </border>
    </dxf>
    <dxf>
      <numFmt numFmtId="14" formatCode="0.00%"/>
    </dxf>
    <dxf>
      <numFmt numFmtId="13" formatCode="0%"/>
    </dxf>
    <dxf>
      <numFmt numFmtId="166" formatCode="_(* #,##0_);_(* \(#,##0\);_(*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6" formatCode="_(* #,##0_);_(* \(#,##0\);_(* &quot;-&quot;??_);_(@_)"/>
    </dxf>
    <dxf>
      <numFmt numFmtId="13" formatCode="0%"/>
    </dxf>
    <dxf>
      <font>
        <b/>
        <color theme="1"/>
      </font>
      <border>
        <bottom style="thin">
          <color theme="6"/>
        </bottom>
        <vertical/>
        <horizontal/>
      </border>
    </dxf>
    <dxf>
      <font>
        <color theme="1"/>
      </font>
      <border>
        <left/>
        <right/>
        <top/>
        <bottom/>
        <vertical/>
        <horizontal/>
      </border>
    </dxf>
  </dxfs>
  <tableStyles count="1" defaultTableStyle="TableStyleMedium2" defaultPivotStyle="PivotStyleLight16">
    <tableStyle name="SlicerStyleLight3 2" pivot="0" table="0" count="10" xr9:uid="{659FBDBC-686C-45ED-8B08-BE4CDE884CED}">
      <tableStyleElement type="wholeTable" dxfId="24"/>
      <tableStyleElement type="headerRow" dxfId="23"/>
    </tableStyle>
  </tableStyles>
  <colors>
    <mruColors>
      <color rgb="FFDF726E"/>
      <color rgb="FF32A8B4"/>
      <color rgb="FF9E5976"/>
      <color rgb="FFF5974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659062490317714"/>
          <c:y val="7.9425027119579397E-2"/>
          <c:w val="0.43219819442859497"/>
          <c:h val="0.82992938478141909"/>
        </c:manualLayout>
      </c:layout>
      <c:doughnutChart>
        <c:varyColors val="1"/>
        <c:ser>
          <c:idx val="0"/>
          <c:order val="0"/>
          <c:tx>
            <c:strRef>
              <c:f>Sheet5!$E$4</c:f>
              <c:strCache>
                <c:ptCount val="1"/>
                <c:pt idx="0">
                  <c:v> Female Bag </c:v>
                </c:pt>
              </c:strCache>
            </c:strRef>
          </c:tx>
          <c:spPr>
            <a:ln>
              <a:noFill/>
            </a:ln>
          </c:spPr>
          <c:dPt>
            <c:idx val="0"/>
            <c:bubble3D val="0"/>
            <c:spPr>
              <a:solidFill>
                <a:srgbClr val="DF726E"/>
              </a:solidFill>
              <a:ln w="19050">
                <a:noFill/>
              </a:ln>
              <a:effectLst/>
            </c:spPr>
            <c:extLst>
              <c:ext xmlns:c16="http://schemas.microsoft.com/office/drawing/2014/chart" uri="{C3380CC4-5D6E-409C-BE32-E72D297353CC}">
                <c16:uniqueId val="{00000001-61CB-4F72-AA3A-9BE310639E9D}"/>
              </c:ext>
            </c:extLst>
          </c:dPt>
          <c:dPt>
            <c:idx val="1"/>
            <c:bubble3D val="0"/>
            <c:spPr>
              <a:solidFill>
                <a:srgbClr val="DF726E">
                  <a:alpha val="47000"/>
                </a:srgbClr>
              </a:solidFill>
              <a:ln w="19050">
                <a:noFill/>
              </a:ln>
              <a:effectLst/>
            </c:spPr>
            <c:extLst>
              <c:ext xmlns:c16="http://schemas.microsoft.com/office/drawing/2014/chart" uri="{C3380CC4-5D6E-409C-BE32-E72D297353CC}">
                <c16:uniqueId val="{00000003-61CB-4F72-AA3A-9BE310639E9D}"/>
              </c:ext>
            </c:extLst>
          </c:dPt>
          <c:dPt>
            <c:idx val="2"/>
            <c:bubble3D val="0"/>
            <c:spPr>
              <a:noFill/>
              <a:ln w="19050">
                <a:noFill/>
              </a:ln>
              <a:effectLst/>
            </c:spPr>
            <c:extLst>
              <c:ext xmlns:c16="http://schemas.microsoft.com/office/drawing/2014/chart" uri="{C3380CC4-5D6E-409C-BE32-E72D297353CC}">
                <c16:uniqueId val="{00000005-61CB-4F72-AA3A-9BE310639E9D}"/>
              </c:ext>
            </c:extLst>
          </c:dPt>
          <c:val>
            <c:numRef>
              <c:f>Sheet5!$F$4:$H$4</c:f>
              <c:numCache>
                <c:formatCode>0%</c:formatCode>
                <c:ptCount val="3"/>
                <c:pt idx="0">
                  <c:v>0.175867167535492</c:v>
                </c:pt>
                <c:pt idx="1">
                  <c:v>0.82413283246450797</c:v>
                </c:pt>
                <c:pt idx="2">
                  <c:v>1</c:v>
                </c:pt>
              </c:numCache>
            </c:numRef>
          </c:val>
          <c:extLst>
            <c:ext xmlns:c16="http://schemas.microsoft.com/office/drawing/2014/chart" uri="{C3380CC4-5D6E-409C-BE32-E72D297353CC}">
              <c16:uniqueId val="{00000006-61CB-4F72-AA3A-9BE310639E9D}"/>
            </c:ext>
          </c:extLst>
        </c:ser>
        <c:dLbls>
          <c:showLegendKey val="0"/>
          <c:showVal val="0"/>
          <c:showCatName val="0"/>
          <c:showSerName val="0"/>
          <c:showPercent val="0"/>
          <c:showBubbleSize val="0"/>
          <c:showLeaderLines val="1"/>
        </c:dLbls>
        <c:firstSliceAng val="27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7816767469283732"/>
          <c:y val="7.7110450891085633E-2"/>
          <c:w val="0.44588692745759195"/>
          <c:h val="0.8294665244130206"/>
        </c:manualLayout>
      </c:layout>
      <c:doughnutChart>
        <c:varyColors val="1"/>
        <c:ser>
          <c:idx val="0"/>
          <c:order val="0"/>
          <c:tx>
            <c:strRef>
              <c:f>Sheet5!$E$5</c:f>
              <c:strCache>
                <c:ptCount val="1"/>
                <c:pt idx="0">
                  <c:v> Male Bags </c:v>
                </c:pt>
              </c:strCache>
            </c:strRef>
          </c:tx>
          <c:spPr>
            <a:ln>
              <a:noFill/>
            </a:ln>
          </c:spPr>
          <c:dPt>
            <c:idx val="0"/>
            <c:bubble3D val="0"/>
            <c:spPr>
              <a:solidFill>
                <a:srgbClr val="32A8B4"/>
              </a:solidFill>
              <a:ln w="19050">
                <a:noFill/>
              </a:ln>
              <a:effectLst/>
            </c:spPr>
            <c:extLst>
              <c:ext xmlns:c16="http://schemas.microsoft.com/office/drawing/2014/chart" uri="{C3380CC4-5D6E-409C-BE32-E72D297353CC}">
                <c16:uniqueId val="{00000001-6DD7-4F5E-972B-8703CF6AB63A}"/>
              </c:ext>
            </c:extLst>
          </c:dPt>
          <c:dPt>
            <c:idx val="1"/>
            <c:bubble3D val="0"/>
            <c:spPr>
              <a:solidFill>
                <a:srgbClr val="32A8B4">
                  <a:alpha val="42000"/>
                </a:srgbClr>
              </a:solidFill>
              <a:ln w="19050">
                <a:noFill/>
              </a:ln>
              <a:effectLst/>
            </c:spPr>
            <c:extLst>
              <c:ext xmlns:c16="http://schemas.microsoft.com/office/drawing/2014/chart" uri="{C3380CC4-5D6E-409C-BE32-E72D297353CC}">
                <c16:uniqueId val="{00000003-6DD7-4F5E-972B-8703CF6AB63A}"/>
              </c:ext>
            </c:extLst>
          </c:dPt>
          <c:dPt>
            <c:idx val="2"/>
            <c:bubble3D val="0"/>
            <c:spPr>
              <a:noFill/>
              <a:ln w="19050">
                <a:noFill/>
              </a:ln>
              <a:effectLst/>
            </c:spPr>
            <c:extLst>
              <c:ext xmlns:c16="http://schemas.microsoft.com/office/drawing/2014/chart" uri="{C3380CC4-5D6E-409C-BE32-E72D297353CC}">
                <c16:uniqueId val="{00000005-6DD7-4F5E-972B-8703CF6AB63A}"/>
              </c:ext>
            </c:extLst>
          </c:dPt>
          <c:val>
            <c:numRef>
              <c:f>Sheet5!$F$5:$H$5</c:f>
              <c:numCache>
                <c:formatCode>0%</c:formatCode>
                <c:ptCount val="3"/>
                <c:pt idx="0">
                  <c:v>2.0634505570836199E-2</c:v>
                </c:pt>
                <c:pt idx="1">
                  <c:v>0.97936549442916376</c:v>
                </c:pt>
                <c:pt idx="2">
                  <c:v>1</c:v>
                </c:pt>
              </c:numCache>
            </c:numRef>
          </c:val>
          <c:extLst>
            <c:ext xmlns:c16="http://schemas.microsoft.com/office/drawing/2014/chart" uri="{C3380CC4-5D6E-409C-BE32-E72D297353CC}">
              <c16:uniqueId val="{00000006-6DD7-4F5E-972B-8703CF6AB63A}"/>
            </c:ext>
          </c:extLst>
        </c:ser>
        <c:dLbls>
          <c:showLegendKey val="0"/>
          <c:showVal val="0"/>
          <c:showCatName val="0"/>
          <c:showSerName val="0"/>
          <c:showPercent val="0"/>
          <c:showBubbleSize val="0"/>
          <c:showLeaderLines val="1"/>
        </c:dLbls>
        <c:firstSliceAng val="27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000860760597644"/>
          <c:y val="7.1619048693199086E-2"/>
          <c:w val="0.37202205746430167"/>
          <c:h val="0.82990475935365215"/>
        </c:manualLayout>
      </c:layout>
      <c:doughnutChart>
        <c:varyColors val="1"/>
        <c:ser>
          <c:idx val="0"/>
          <c:order val="0"/>
          <c:tx>
            <c:strRef>
              <c:f>Sheet5!$E$6</c:f>
              <c:strCache>
                <c:ptCount val="1"/>
                <c:pt idx="0">
                  <c:v> Men Shoes </c:v>
                </c:pt>
              </c:strCache>
            </c:strRef>
          </c:tx>
          <c:spPr>
            <a:ln>
              <a:noFill/>
            </a:ln>
          </c:spPr>
          <c:dPt>
            <c:idx val="0"/>
            <c:bubble3D val="0"/>
            <c:spPr>
              <a:solidFill>
                <a:srgbClr val="DF726E"/>
              </a:solidFill>
              <a:ln w="19050">
                <a:noFill/>
              </a:ln>
              <a:effectLst/>
            </c:spPr>
            <c:extLst>
              <c:ext xmlns:c16="http://schemas.microsoft.com/office/drawing/2014/chart" uri="{C3380CC4-5D6E-409C-BE32-E72D297353CC}">
                <c16:uniqueId val="{00000001-18C7-40DB-9D74-B3D9967D73B5}"/>
              </c:ext>
            </c:extLst>
          </c:dPt>
          <c:dPt>
            <c:idx val="1"/>
            <c:bubble3D val="0"/>
            <c:spPr>
              <a:solidFill>
                <a:srgbClr val="DF726E">
                  <a:alpha val="42000"/>
                </a:srgbClr>
              </a:solidFill>
              <a:ln w="19050">
                <a:noFill/>
              </a:ln>
              <a:effectLst/>
            </c:spPr>
            <c:extLst>
              <c:ext xmlns:c16="http://schemas.microsoft.com/office/drawing/2014/chart" uri="{C3380CC4-5D6E-409C-BE32-E72D297353CC}">
                <c16:uniqueId val="{00000003-18C7-40DB-9D74-B3D9967D73B5}"/>
              </c:ext>
            </c:extLst>
          </c:dPt>
          <c:dPt>
            <c:idx val="2"/>
            <c:bubble3D val="0"/>
            <c:spPr>
              <a:noFill/>
              <a:ln w="19050">
                <a:noFill/>
              </a:ln>
              <a:effectLst/>
            </c:spPr>
            <c:extLst>
              <c:ext xmlns:c16="http://schemas.microsoft.com/office/drawing/2014/chart" uri="{C3380CC4-5D6E-409C-BE32-E72D297353CC}">
                <c16:uniqueId val="{00000005-18C7-40DB-9D74-B3D9967D73B5}"/>
              </c:ext>
            </c:extLst>
          </c:dPt>
          <c:val>
            <c:numRef>
              <c:f>Sheet5!$F$6:$H$6</c:f>
              <c:numCache>
                <c:formatCode>0%</c:formatCode>
                <c:ptCount val="3"/>
                <c:pt idx="0">
                  <c:v>0.38822766736532344</c:v>
                </c:pt>
                <c:pt idx="1">
                  <c:v>0.61177233263467656</c:v>
                </c:pt>
                <c:pt idx="2">
                  <c:v>1</c:v>
                </c:pt>
              </c:numCache>
            </c:numRef>
          </c:val>
          <c:extLst>
            <c:ext xmlns:c16="http://schemas.microsoft.com/office/drawing/2014/chart" uri="{C3380CC4-5D6E-409C-BE32-E72D297353CC}">
              <c16:uniqueId val="{00000006-18C7-40DB-9D74-B3D9967D73B5}"/>
            </c:ext>
          </c:extLst>
        </c:ser>
        <c:dLbls>
          <c:showLegendKey val="0"/>
          <c:showVal val="0"/>
          <c:showCatName val="0"/>
          <c:showSerName val="0"/>
          <c:showPercent val="0"/>
          <c:showBubbleSize val="0"/>
          <c:showLeaderLines val="1"/>
        </c:dLbls>
        <c:firstSliceAng val="27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Sheet5!$E$7</c:f>
              <c:strCache>
                <c:ptCount val="1"/>
                <c:pt idx="0">
                  <c:v> Women Bag </c:v>
                </c:pt>
              </c:strCache>
            </c:strRef>
          </c:tx>
          <c:spPr>
            <a:ln>
              <a:noFill/>
            </a:ln>
          </c:spPr>
          <c:dPt>
            <c:idx val="0"/>
            <c:bubble3D val="0"/>
            <c:spPr>
              <a:solidFill>
                <a:srgbClr val="32A8B4"/>
              </a:solidFill>
              <a:ln w="19050">
                <a:noFill/>
              </a:ln>
              <a:effectLst/>
            </c:spPr>
            <c:extLst>
              <c:ext xmlns:c16="http://schemas.microsoft.com/office/drawing/2014/chart" uri="{C3380CC4-5D6E-409C-BE32-E72D297353CC}">
                <c16:uniqueId val="{00000001-6ABD-4D98-8E61-1C5E4DD546D5}"/>
              </c:ext>
            </c:extLst>
          </c:dPt>
          <c:dPt>
            <c:idx val="1"/>
            <c:bubble3D val="0"/>
            <c:spPr>
              <a:solidFill>
                <a:srgbClr val="32A8B4">
                  <a:alpha val="42000"/>
                </a:srgbClr>
              </a:solidFill>
              <a:ln w="19050">
                <a:noFill/>
              </a:ln>
              <a:effectLst/>
            </c:spPr>
            <c:extLst>
              <c:ext xmlns:c16="http://schemas.microsoft.com/office/drawing/2014/chart" uri="{C3380CC4-5D6E-409C-BE32-E72D297353CC}">
                <c16:uniqueId val="{00000003-6ABD-4D98-8E61-1C5E4DD546D5}"/>
              </c:ext>
            </c:extLst>
          </c:dPt>
          <c:dPt>
            <c:idx val="2"/>
            <c:bubble3D val="0"/>
            <c:spPr>
              <a:noFill/>
              <a:ln w="19050">
                <a:noFill/>
              </a:ln>
              <a:effectLst/>
            </c:spPr>
            <c:extLst>
              <c:ext xmlns:c16="http://schemas.microsoft.com/office/drawing/2014/chart" uri="{C3380CC4-5D6E-409C-BE32-E72D297353CC}">
                <c16:uniqueId val="{00000005-6ABD-4D98-8E61-1C5E4DD546D5}"/>
              </c:ext>
            </c:extLst>
          </c:dPt>
          <c:val>
            <c:numRef>
              <c:f>Sheet5!$F$7:$H$7</c:f>
              <c:numCache>
                <c:formatCode>0%</c:formatCode>
                <c:ptCount val="3"/>
                <c:pt idx="0">
                  <c:v>0.41527065952834835</c:v>
                </c:pt>
                <c:pt idx="1">
                  <c:v>0.58472934047165159</c:v>
                </c:pt>
                <c:pt idx="2">
                  <c:v>1</c:v>
                </c:pt>
              </c:numCache>
            </c:numRef>
          </c:val>
          <c:extLst>
            <c:ext xmlns:c16="http://schemas.microsoft.com/office/drawing/2014/chart" uri="{C3380CC4-5D6E-409C-BE32-E72D297353CC}">
              <c16:uniqueId val="{00000006-6ABD-4D98-8E61-1C5E4DD546D5}"/>
            </c:ext>
          </c:extLst>
        </c:ser>
        <c:dLbls>
          <c:showLegendKey val="0"/>
          <c:showVal val="0"/>
          <c:showCatName val="0"/>
          <c:showSerName val="0"/>
          <c:showPercent val="0"/>
          <c:showBubbleSize val="0"/>
          <c:showLeaderLines val="1"/>
        </c:dLbls>
        <c:firstSliceAng val="27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5.9760692980613143E-2"/>
          <c:y val="9.3021507502029588E-2"/>
          <c:w val="0.93888888888888888"/>
          <c:h val="0.68848024205307656"/>
        </c:manualLayout>
      </c:layout>
      <c:barChart>
        <c:barDir val="col"/>
        <c:grouping val="clustered"/>
        <c:varyColors val="0"/>
        <c:ser>
          <c:idx val="0"/>
          <c:order val="0"/>
          <c:tx>
            <c:strRef>
              <c:f>Sheet5!$B$28</c:f>
              <c:strCache>
                <c:ptCount val="1"/>
                <c:pt idx="0">
                  <c:v>  Total Sales </c:v>
                </c:pt>
              </c:strCache>
            </c:strRef>
          </c:tx>
          <c:spPr>
            <a:solidFill>
              <a:srgbClr val="32A8B4"/>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Sheet5!$A$29:$A$40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Sheet5!$B$29:$B$40</c:f>
              <c:numCache>
                <c:formatCode>_("$"* #,##0_);_("$"* \(#,##0\);_("$"* "-"??_);_(@_)</c:formatCode>
                <c:ptCount val="12"/>
                <c:pt idx="0">
                  <c:v>235514240</c:v>
                </c:pt>
                <c:pt idx="1">
                  <c:v>117757120</c:v>
                </c:pt>
                <c:pt idx="2">
                  <c:v>133117120</c:v>
                </c:pt>
                <c:pt idx="3">
                  <c:v>66558560</c:v>
                </c:pt>
                <c:pt idx="4">
                  <c:v>7889060</c:v>
                </c:pt>
                <c:pt idx="5">
                  <c:v>13093830</c:v>
                </c:pt>
                <c:pt idx="6">
                  <c:v>7501295</c:v>
                </c:pt>
                <c:pt idx="7">
                  <c:v>2126655</c:v>
                </c:pt>
                <c:pt idx="8">
                  <c:v>8319820</c:v>
                </c:pt>
                <c:pt idx="9">
                  <c:v>33279280</c:v>
                </c:pt>
                <c:pt idx="10">
                  <c:v>133117120</c:v>
                </c:pt>
                <c:pt idx="11">
                  <c:v>412858880</c:v>
                </c:pt>
              </c:numCache>
            </c:numRef>
          </c:val>
          <c:extLst>
            <c:ext xmlns:c16="http://schemas.microsoft.com/office/drawing/2014/chart" uri="{C3380CC4-5D6E-409C-BE32-E72D297353CC}">
              <c16:uniqueId val="{00000000-3DF5-45CB-903E-B96677274ACD}"/>
            </c:ext>
          </c:extLst>
        </c:ser>
        <c:dLbls>
          <c:showLegendKey val="0"/>
          <c:showVal val="0"/>
          <c:showCatName val="0"/>
          <c:showSerName val="0"/>
          <c:showPercent val="0"/>
          <c:showBubbleSize val="0"/>
        </c:dLbls>
        <c:gapWidth val="36"/>
        <c:overlap val="4"/>
        <c:axId val="748675599"/>
        <c:axId val="378613407"/>
      </c:barChart>
      <c:catAx>
        <c:axId val="74867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378613407"/>
        <c:crosses val="autoZero"/>
        <c:auto val="1"/>
        <c:lblAlgn val="ctr"/>
        <c:lblOffset val="100"/>
        <c:noMultiLvlLbl val="0"/>
      </c:catAx>
      <c:valAx>
        <c:axId val="378613407"/>
        <c:scaling>
          <c:orientation val="minMax"/>
        </c:scaling>
        <c:delete val="1"/>
        <c:axPos val="l"/>
        <c:numFmt formatCode="_(&quot;$&quot;* #,##0_);_(&quot;$&quot;* \(#,##0\);_(&quot;$&quot;* &quot;-&quot;??_);_(@_)" sourceLinked="1"/>
        <c:majorTickMark val="none"/>
        <c:minorTickMark val="none"/>
        <c:tickLblPos val="nextTo"/>
        <c:crossAx val="748675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[Dashboard.xlsx]Sheet5!PivotTable26</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32A8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64823912883046"/>
          <c:y val="6.2114233121726946E-2"/>
          <c:w val="0.76035176087116951"/>
          <c:h val="0.9262309677613132"/>
        </c:manualLayout>
      </c:layout>
      <c:barChart>
        <c:barDir val="bar"/>
        <c:grouping val="clustered"/>
        <c:varyColors val="0"/>
        <c:ser>
          <c:idx val="0"/>
          <c:order val="0"/>
          <c:tx>
            <c:strRef>
              <c:f>Sheet5!$AN$1</c:f>
              <c:strCache>
                <c:ptCount val="1"/>
                <c:pt idx="0">
                  <c:v>Total</c:v>
                </c:pt>
              </c:strCache>
            </c:strRef>
          </c:tx>
          <c:spPr>
            <a:solidFill>
              <a:srgbClr val="32A8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Sheet5!$AM$2:$AM$7</c:f>
              <c:strCache>
                <c:ptCount val="5"/>
                <c:pt idx="0">
                  <c:v>Foot Ball Boots Women</c:v>
                </c:pt>
                <c:pt idx="1">
                  <c:v>Calf Boots Men</c:v>
                </c:pt>
                <c:pt idx="2">
                  <c:v>Brogues</c:v>
                </c:pt>
                <c:pt idx="3">
                  <c:v>Court Shoes</c:v>
                </c:pt>
                <c:pt idx="4">
                  <c:v>Military Boots Women</c:v>
                </c:pt>
              </c:strCache>
            </c:strRef>
          </c:cat>
          <c:val>
            <c:numRef>
              <c:f>Sheet5!$AN$2:$AN$7</c:f>
              <c:numCache>
                <c:formatCode>General</c:formatCode>
                <c:ptCount val="5"/>
                <c:pt idx="0">
                  <c:v>124</c:v>
                </c:pt>
                <c:pt idx="1">
                  <c:v>135</c:v>
                </c:pt>
                <c:pt idx="2">
                  <c:v>175</c:v>
                </c:pt>
                <c:pt idx="3">
                  <c:v>187</c:v>
                </c:pt>
                <c:pt idx="4">
                  <c:v>201</c:v>
                </c:pt>
              </c:numCache>
            </c:numRef>
          </c:val>
          <c:extLst>
            <c:ext xmlns:c16="http://schemas.microsoft.com/office/drawing/2014/chart" uri="{C3380CC4-5D6E-409C-BE32-E72D297353CC}">
              <c16:uniqueId val="{00000000-3B4A-42FD-98A6-31D710AA1817}"/>
            </c:ext>
          </c:extLst>
        </c:ser>
        <c:dLbls>
          <c:showLegendKey val="0"/>
          <c:showVal val="0"/>
          <c:showCatName val="0"/>
          <c:showSerName val="0"/>
          <c:showPercent val="0"/>
          <c:showBubbleSize val="0"/>
        </c:dLbls>
        <c:gapWidth val="49"/>
        <c:axId val="748630799"/>
        <c:axId val="297462639"/>
      </c:barChart>
      <c:catAx>
        <c:axId val="748630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baseline="0">
                <a:solidFill>
                  <a:schemeClr val="tx1"/>
                </a:solidFill>
                <a:latin typeface="+mn-lt"/>
                <a:ea typeface="+mn-ea"/>
                <a:cs typeface="+mn-cs"/>
              </a:defRPr>
            </a:pPr>
            <a:endParaRPr lang="en-US"/>
          </a:p>
        </c:txPr>
        <c:crossAx val="297462639"/>
        <c:crosses val="autoZero"/>
        <c:auto val="1"/>
        <c:lblAlgn val="ctr"/>
        <c:lblOffset val="100"/>
        <c:noMultiLvlLbl val="0"/>
      </c:catAx>
      <c:valAx>
        <c:axId val="297462639"/>
        <c:scaling>
          <c:orientation val="minMax"/>
        </c:scaling>
        <c:delete val="1"/>
        <c:axPos val="b"/>
        <c:numFmt formatCode="General" sourceLinked="1"/>
        <c:majorTickMark val="none"/>
        <c:minorTickMark val="none"/>
        <c:tickLblPos val="nextTo"/>
        <c:crossAx val="748630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2DC924EC-69FF-422E-9EC8-FA0F336E5AF0}">
          <cx:dataPt idx="0">
            <cx:spPr>
              <a:solidFill>
                <a:srgbClr val="32A8B4"/>
              </a:solidFill>
            </cx:spPr>
          </cx:dataPt>
          <cx:dataPt idx="1">
            <cx:spPr>
              <a:solidFill>
                <a:srgbClr val="32A8B4"/>
              </a:solidFill>
            </cx:spPr>
          </cx:dataPt>
          <cx:dataPt idx="2">
            <cx:spPr>
              <a:solidFill>
                <a:srgbClr val="32A8B4"/>
              </a:solidFill>
            </cx:spPr>
          </cx:dataPt>
          <cx:dataPt idx="3">
            <cx:spPr>
              <a:solidFill>
                <a:srgbClr val="32A8B4"/>
              </a:solidFill>
            </cx:spPr>
          </cx:dataPt>
          <cx:dataPt idx="4">
            <cx:spPr>
              <a:solidFill>
                <a:srgbClr val="32A8B4"/>
              </a:solidFill>
            </cx:spPr>
          </cx:dataPt>
          <cx:dataPt idx="5">
            <cx:spPr>
              <a:solidFill>
                <a:srgbClr val="32A8B4"/>
              </a:solidFill>
            </cx:spPr>
          </cx:dataPt>
          <cx:dataPt idx="6">
            <cx:spPr>
              <a:solidFill>
                <a:srgbClr val="32A8B4"/>
              </a:solidFill>
            </cx:spPr>
          </cx:dataPt>
          <cx:dataLabels pos="inEnd">
            <cx:spPr>
              <a:ln>
                <a:noFill/>
              </a:ln>
            </cx:spPr>
            <cx:txPr>
              <a:bodyPr spcFirstLastPara="1" vertOverflow="ellipsis" horzOverflow="overflow" wrap="square" lIns="0" tIns="0" rIns="0" bIns="0" anchor="ctr" anchorCtr="1"/>
              <a:lstStyle/>
              <a:p>
                <a:pPr algn="ctr" rtl="0">
                  <a:defRPr sz="1100" b="1">
                    <a:solidFill>
                      <a:schemeClr val="bg1"/>
                    </a:solidFill>
                    <a:latin typeface="Arial Rounded MT Bold" panose="020F0704030504030204" pitchFamily="34" charset="0"/>
                    <a:ea typeface="Arial Rounded MT Bold" panose="020F0704030504030204" pitchFamily="34" charset="0"/>
                    <a:cs typeface="Arial Rounded MT Bold" panose="020F0704030504030204" pitchFamily="34" charset="0"/>
                  </a:defRPr>
                </a:pPr>
                <a:endParaRPr lang="en-US" sz="1100" b="1" i="0" u="none" strike="noStrike" baseline="0">
                  <a:solidFill>
                    <a:schemeClr val="bg1"/>
                  </a:solidFill>
                  <a:latin typeface="Arial Rounded MT Bold" panose="020F0704030504030204" pitchFamily="34" charset="0"/>
                </a:endParaRPr>
              </a:p>
            </cx:txPr>
            <cx:visibility seriesName="0" categoryName="1" value="1"/>
            <cx:separator>
</cx:separator>
          </cx:dataLabels>
          <cx:dataId val="0"/>
          <cx:layoutPr>
            <cx:parentLabelLayout val="banner"/>
          </cx:layoutPr>
        </cx:series>
      </cx:plotAreaRegion>
    </cx:plotArea>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checked="Checked" firstButton="1" fmlaLink="Sheet5!$C$27"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lockText="1" noThreeD="1"/>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2.xml"/><Relationship Id="rId7" Type="http://schemas.openxmlformats.org/officeDocument/2006/relationships/chart" Target="../charts/chart5.xml"/><Relationship Id="rId12" Type="http://schemas.openxmlformats.org/officeDocument/2006/relationships/hyperlink" Target="https://pixabay.com/en/guy-boy-smart-man-people-male-3237859/" TargetMode="External"/><Relationship Id="rId2" Type="http://schemas.openxmlformats.org/officeDocument/2006/relationships/chart" Target="../charts/chart1.xml"/><Relationship Id="rId1" Type="http://schemas.openxmlformats.org/officeDocument/2006/relationships/image" Target="../media/image1.png"/><Relationship Id="rId6" Type="http://schemas.microsoft.com/office/2014/relationships/chartEx" Target="../charts/chartEx1.xml"/><Relationship Id="rId11" Type="http://schemas.openxmlformats.org/officeDocument/2006/relationships/image" Target="../media/image3.png"/><Relationship Id="rId5" Type="http://schemas.openxmlformats.org/officeDocument/2006/relationships/chart" Target="../charts/chart4.xml"/><Relationship Id="rId10" Type="http://schemas.openxmlformats.org/officeDocument/2006/relationships/hyperlink" Target="https://pxhere.com/en/photo/584362" TargetMode="External"/><Relationship Id="rId4" Type="http://schemas.openxmlformats.org/officeDocument/2006/relationships/chart" Target="../charts/chart3.xml"/><Relationship Id="rId9"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4</xdr:col>
      <xdr:colOff>415654</xdr:colOff>
      <xdr:row>4</xdr:row>
      <xdr:rowOff>20265</xdr:rowOff>
    </xdr:from>
    <xdr:to>
      <xdr:col>24</xdr:col>
      <xdr:colOff>510102</xdr:colOff>
      <xdr:row>41</xdr:row>
      <xdr:rowOff>96781</xdr:rowOff>
    </xdr:to>
    <xdr:grpSp>
      <xdr:nvGrpSpPr>
        <xdr:cNvPr id="188" name="Group 187">
          <a:extLst>
            <a:ext uri="{FF2B5EF4-FFF2-40B4-BE49-F238E27FC236}">
              <a16:creationId xmlns:a16="http://schemas.microsoft.com/office/drawing/2014/main" id="{00000000-0008-0000-0000-0000BC000000}"/>
            </a:ext>
          </a:extLst>
        </xdr:cNvPr>
        <xdr:cNvGrpSpPr/>
      </xdr:nvGrpSpPr>
      <xdr:grpSpPr>
        <a:xfrm>
          <a:off x="2854054" y="782265"/>
          <a:ext cx="12286448" cy="7125016"/>
          <a:chOff x="2787379" y="229815"/>
          <a:chExt cx="12286448" cy="7125016"/>
        </a:xfrm>
      </xdr:grpSpPr>
      <xdr:grpSp>
        <xdr:nvGrpSpPr>
          <xdr:cNvPr id="172" name="Group 171">
            <a:extLst>
              <a:ext uri="{FF2B5EF4-FFF2-40B4-BE49-F238E27FC236}">
                <a16:creationId xmlns:a16="http://schemas.microsoft.com/office/drawing/2014/main" id="{00000000-0008-0000-0000-0000AC000000}"/>
              </a:ext>
            </a:extLst>
          </xdr:cNvPr>
          <xdr:cNvGrpSpPr/>
        </xdr:nvGrpSpPr>
        <xdr:grpSpPr>
          <a:xfrm>
            <a:off x="2787379" y="229815"/>
            <a:ext cx="12286448" cy="7125016"/>
            <a:chOff x="710929" y="210765"/>
            <a:chExt cx="12286448" cy="7125016"/>
          </a:xfrm>
        </xdr:grpSpPr>
        <xdr:pic>
          <xdr:nvPicPr>
            <xdr:cNvPr id="169" name="Picture 168">
              <a:extLst>
                <a:ext uri="{FF2B5EF4-FFF2-40B4-BE49-F238E27FC236}">
                  <a16:creationId xmlns:a16="http://schemas.microsoft.com/office/drawing/2014/main" id="{00000000-0008-0000-0000-0000A9000000}"/>
                </a:ext>
              </a:extLst>
            </xdr:cNvPr>
            <xdr:cNvPicPr>
              <a:picLocks noChangeAspect="1"/>
            </xdr:cNvPicPr>
          </xdr:nvPicPr>
          <xdr:blipFill>
            <a:blip xmlns:r="http://schemas.openxmlformats.org/officeDocument/2006/relationships" r:embed="rId1"/>
            <a:stretch>
              <a:fillRect/>
            </a:stretch>
          </xdr:blipFill>
          <xdr:spPr>
            <a:xfrm>
              <a:off x="710929" y="210765"/>
              <a:ext cx="12286448" cy="7125016"/>
            </a:xfrm>
            <a:prstGeom prst="rect">
              <a:avLst/>
            </a:prstGeom>
            <a:ln>
              <a:noFill/>
            </a:ln>
            <a:effectLst>
              <a:outerShdw blurRad="63500" sx="102000" sy="102000" algn="ctr" rotWithShape="0">
                <a:prstClr val="black">
                  <a:alpha val="40000"/>
                </a:prstClr>
              </a:outerShdw>
            </a:effectLst>
          </xdr:spPr>
        </xdr:pic>
        <xdr:sp macro="" textlink="Sheet5!L1">
          <xdr:nvSpPr>
            <xdr:cNvPr id="53" name="TextBox 52">
              <a:extLst>
                <a:ext uri="{FF2B5EF4-FFF2-40B4-BE49-F238E27FC236}">
                  <a16:creationId xmlns:a16="http://schemas.microsoft.com/office/drawing/2014/main" id="{00000000-0008-0000-0000-000035000000}"/>
                </a:ext>
              </a:extLst>
            </xdr:cNvPr>
            <xdr:cNvSpPr txBox="1"/>
          </xdr:nvSpPr>
          <xdr:spPr>
            <a:xfrm>
              <a:off x="1156387" y="6828810"/>
              <a:ext cx="787680" cy="263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0073B73-5B02-4097-9926-ADF8946B2392}" type="TxLink">
                <a:rPr lang="en-US" sz="1100" b="1" i="0" u="none" strike="noStrike">
                  <a:ln>
                    <a:noFill/>
                  </a:ln>
                  <a:solidFill>
                    <a:srgbClr val="DF726E"/>
                  </a:solidFill>
                  <a:latin typeface="Arial Rounded MT Bold" panose="020F0704030504030204" pitchFamily="34" charset="0"/>
                  <a:cs typeface="Calibri"/>
                </a:rPr>
                <a:pPr algn="ctr"/>
                <a:t>650</a:t>
              </a:fld>
              <a:endParaRPr lang="en-US" sz="1100" b="1" i="0">
                <a:ln>
                  <a:noFill/>
                </a:ln>
                <a:solidFill>
                  <a:srgbClr val="DF726E"/>
                </a:solidFill>
                <a:latin typeface="Arial Rounded MT Bold" panose="020F0704030504030204" pitchFamily="34" charset="0"/>
              </a:endParaRPr>
            </a:p>
          </xdr:txBody>
        </xdr:sp>
        <xdr:sp macro="" textlink="Sheet5!P1">
          <xdr:nvSpPr>
            <xdr:cNvPr id="55" name="TextBox 54">
              <a:extLst>
                <a:ext uri="{FF2B5EF4-FFF2-40B4-BE49-F238E27FC236}">
                  <a16:creationId xmlns:a16="http://schemas.microsoft.com/office/drawing/2014/main" id="{00000000-0008-0000-0000-000037000000}"/>
                </a:ext>
              </a:extLst>
            </xdr:cNvPr>
            <xdr:cNvSpPr txBox="1"/>
          </xdr:nvSpPr>
          <xdr:spPr>
            <a:xfrm>
              <a:off x="1157395" y="5929456"/>
              <a:ext cx="858939" cy="2512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0A0F85-F131-4455-8205-707BF1546E49}" type="TxLink">
                <a:rPr lang="en-US" sz="1100" b="1" i="0" u="none" strike="noStrike">
                  <a:ln>
                    <a:noFill/>
                  </a:ln>
                  <a:solidFill>
                    <a:srgbClr val="DF726E"/>
                  </a:solidFill>
                  <a:latin typeface="Arial Rounded MT Bold" panose="020F0704030504030204" pitchFamily="34" charset="0"/>
                  <a:ea typeface="+mn-ea"/>
                  <a:cs typeface="Calibri"/>
                </a:rPr>
                <a:pPr marL="0" indent="0" algn="ctr"/>
                <a:t>2</a:t>
              </a:fld>
              <a:endParaRPr lang="en-US" sz="1100" b="1" i="0" u="none" strike="noStrike">
                <a:ln>
                  <a:noFill/>
                </a:ln>
                <a:solidFill>
                  <a:srgbClr val="DF726E"/>
                </a:solidFill>
                <a:latin typeface="Arial Rounded MT Bold" panose="020F0704030504030204" pitchFamily="34" charset="0"/>
                <a:ea typeface="+mn-ea"/>
                <a:cs typeface="Calibri"/>
              </a:endParaRPr>
            </a:p>
          </xdr:txBody>
        </xdr:sp>
        <xdr:sp macro="" textlink="Sheet5!X1">
          <xdr:nvSpPr>
            <xdr:cNvPr id="59" name="TextBox 58">
              <a:extLst>
                <a:ext uri="{FF2B5EF4-FFF2-40B4-BE49-F238E27FC236}">
                  <a16:creationId xmlns:a16="http://schemas.microsoft.com/office/drawing/2014/main" id="{00000000-0008-0000-0000-00003B000000}"/>
                </a:ext>
              </a:extLst>
            </xdr:cNvPr>
            <xdr:cNvSpPr txBox="1"/>
          </xdr:nvSpPr>
          <xdr:spPr>
            <a:xfrm>
              <a:off x="1159684" y="4232207"/>
              <a:ext cx="770446" cy="3611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B055C93-8432-42DF-82FF-87148D4DE48B}" type="TxLink">
                <a:rPr lang="en-US" sz="1100" b="1" i="0" u="none" strike="noStrike">
                  <a:ln>
                    <a:noFill/>
                  </a:ln>
                  <a:solidFill>
                    <a:srgbClr val="DF726E"/>
                  </a:solidFill>
                  <a:latin typeface="Arial Rounded MT Bold" panose="020F0704030504030204" pitchFamily="34" charset="0"/>
                  <a:ea typeface="+mn-ea"/>
                  <a:cs typeface="Calibri"/>
                </a:rPr>
                <a:pPr marL="0" indent="0" algn="ctr"/>
                <a:t> 1,003 </a:t>
              </a:fld>
              <a:endParaRPr lang="en-US" sz="1100" b="1" i="0" u="none" strike="noStrike">
                <a:ln>
                  <a:noFill/>
                </a:ln>
                <a:solidFill>
                  <a:srgbClr val="DF726E"/>
                </a:solidFill>
                <a:latin typeface="Arial Rounded MT Bold" panose="020F0704030504030204" pitchFamily="34" charset="0"/>
                <a:ea typeface="+mn-ea"/>
                <a:cs typeface="Calibri"/>
              </a:endParaRPr>
            </a:p>
          </xdr:txBody>
        </xdr:sp>
        <xdr:sp macro="" textlink="Sheet5!T1">
          <xdr:nvSpPr>
            <xdr:cNvPr id="62" name="TextBox 61">
              <a:extLst>
                <a:ext uri="{FF2B5EF4-FFF2-40B4-BE49-F238E27FC236}">
                  <a16:creationId xmlns:a16="http://schemas.microsoft.com/office/drawing/2014/main" id="{00000000-0008-0000-0000-00003E000000}"/>
                </a:ext>
              </a:extLst>
            </xdr:cNvPr>
            <xdr:cNvSpPr txBox="1"/>
          </xdr:nvSpPr>
          <xdr:spPr>
            <a:xfrm>
              <a:off x="1304805" y="5143822"/>
              <a:ext cx="498354" cy="272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E1F5BF7-C77A-456C-B044-F62C6E3D6605}" type="TxLink">
                <a:rPr lang="en-US" sz="1100" b="1" i="0" u="none" strike="noStrike">
                  <a:ln>
                    <a:noFill/>
                  </a:ln>
                  <a:solidFill>
                    <a:srgbClr val="DF726E"/>
                  </a:solidFill>
                  <a:latin typeface="Arial Rounded MT Bold" panose="020F0704030504030204" pitchFamily="34" charset="0"/>
                  <a:ea typeface="+mn-ea"/>
                  <a:cs typeface="Calibri"/>
                </a:rPr>
                <a:pPr marL="0" indent="0" algn="ctr"/>
                <a:t>19</a:t>
              </a:fld>
              <a:endParaRPr lang="en-US" sz="1100" b="1" i="0" u="none" strike="noStrike">
                <a:ln>
                  <a:noFill/>
                </a:ln>
                <a:solidFill>
                  <a:srgbClr val="DF726E"/>
                </a:solidFill>
                <a:latin typeface="Arial Rounded MT Bold" panose="020F0704030504030204" pitchFamily="34" charset="0"/>
                <a:ea typeface="+mn-ea"/>
                <a:cs typeface="Calibri"/>
              </a:endParaRPr>
            </a:p>
          </xdr:txBody>
        </xdr:sp>
        <xdr:grpSp>
          <xdr:nvGrpSpPr>
            <xdr:cNvPr id="25" name="Group 24">
              <a:extLst>
                <a:ext uri="{FF2B5EF4-FFF2-40B4-BE49-F238E27FC236}">
                  <a16:creationId xmlns:a16="http://schemas.microsoft.com/office/drawing/2014/main" id="{00000000-0008-0000-0000-000019000000}"/>
                </a:ext>
              </a:extLst>
            </xdr:cNvPr>
            <xdr:cNvGrpSpPr/>
          </xdr:nvGrpSpPr>
          <xdr:grpSpPr>
            <a:xfrm>
              <a:off x="2681593" y="1505762"/>
              <a:ext cx="2739564" cy="1677532"/>
              <a:chOff x="1094739" y="861318"/>
              <a:chExt cx="3028949" cy="2683191"/>
            </a:xfrm>
          </xdr:grpSpPr>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1094739" y="1150938"/>
              <a:ext cx="3028949" cy="2393571"/>
            </xdr:xfrm>
            <a:graphic>
              <a:graphicData uri="http://schemas.openxmlformats.org/drawingml/2006/chart">
                <c:chart xmlns:c="http://schemas.openxmlformats.org/drawingml/2006/chart" xmlns:r="http://schemas.openxmlformats.org/officeDocument/2006/relationships" r:id="rId2"/>
              </a:graphicData>
            </a:graphic>
          </xdr:graphicFrame>
          <xdr:sp macro="" textlink="Sheet5!$F$4">
            <xdr:nvSpPr>
              <xdr:cNvPr id="9" name="TextBox 8">
                <a:extLst>
                  <a:ext uri="{FF2B5EF4-FFF2-40B4-BE49-F238E27FC236}">
                    <a16:creationId xmlns:a16="http://schemas.microsoft.com/office/drawing/2014/main" id="{00000000-0008-0000-0000-000009000000}"/>
                  </a:ext>
                </a:extLst>
              </xdr:cNvPr>
              <xdr:cNvSpPr txBox="1"/>
            </xdr:nvSpPr>
            <xdr:spPr>
              <a:xfrm>
                <a:off x="1908525" y="1845916"/>
                <a:ext cx="1097280" cy="676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11FDD88-6DF6-46E5-88D0-2DC6A2CF1400}" type="TxLink">
                  <a:rPr lang="en-US" sz="1400" b="0" i="0" u="none" strike="noStrike">
                    <a:ln>
                      <a:noFill/>
                    </a:ln>
                    <a:solidFill>
                      <a:srgbClr val="9E5976"/>
                    </a:solidFill>
                    <a:latin typeface="Arial Rounded MT Bold" panose="020F0704030504030204" pitchFamily="34" charset="0"/>
                    <a:cs typeface="Calibri"/>
                  </a:rPr>
                  <a:pPr algn="ctr"/>
                  <a:t>18%</a:t>
                </a:fld>
                <a:endParaRPr lang="en-US" sz="1400" b="0">
                  <a:ln>
                    <a:noFill/>
                  </a:ln>
                  <a:solidFill>
                    <a:srgbClr val="9E5976"/>
                  </a:solidFill>
                  <a:latin typeface="Arial Rounded MT Bold" panose="020F0704030504030204" pitchFamily="34" charset="0"/>
                </a:endParaRPr>
              </a:p>
            </xdr:txBody>
          </xdr:sp>
          <xdr:sp macro="" textlink="Sheet5!B4">
            <xdr:nvSpPr>
              <xdr:cNvPr id="20" name="TextBox 19">
                <a:extLst>
                  <a:ext uri="{FF2B5EF4-FFF2-40B4-BE49-F238E27FC236}">
                    <a16:creationId xmlns:a16="http://schemas.microsoft.com/office/drawing/2014/main" id="{00000000-0008-0000-0000-000014000000}"/>
                  </a:ext>
                </a:extLst>
              </xdr:cNvPr>
              <xdr:cNvSpPr txBox="1"/>
            </xdr:nvSpPr>
            <xdr:spPr>
              <a:xfrm>
                <a:off x="1731876" y="861318"/>
                <a:ext cx="1475064" cy="631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AB9014-55AB-461D-ABB1-9648C93DC251}" type="TxLink">
                  <a:rPr lang="en-US" sz="1200" b="1" i="1" u="none" strike="noStrike">
                    <a:ln>
                      <a:noFill/>
                    </a:ln>
                    <a:solidFill>
                      <a:srgbClr val="9E5976"/>
                    </a:solidFill>
                    <a:latin typeface="Calibri"/>
                    <a:cs typeface="Calibri"/>
                  </a:rPr>
                  <a:pPr algn="ctr"/>
                  <a:t> $205,963,840 </a:t>
                </a:fld>
                <a:endParaRPr lang="en-US" sz="1200" b="1" i="1">
                  <a:ln>
                    <a:noFill/>
                  </a:ln>
                  <a:solidFill>
                    <a:srgbClr val="9E5976"/>
                  </a:solidFill>
                  <a:latin typeface="Arial Rounded MT Bold" panose="020F0704030504030204" pitchFamily="34" charset="0"/>
                </a:endParaRPr>
              </a:p>
            </xdr:txBody>
          </xdr:sp>
        </xdr:grpSp>
        <xdr:grpSp>
          <xdr:nvGrpSpPr>
            <xdr:cNvPr id="26" name="Group 25">
              <a:extLst>
                <a:ext uri="{FF2B5EF4-FFF2-40B4-BE49-F238E27FC236}">
                  <a16:creationId xmlns:a16="http://schemas.microsoft.com/office/drawing/2014/main" id="{00000000-0008-0000-0000-00001A000000}"/>
                </a:ext>
              </a:extLst>
            </xdr:cNvPr>
            <xdr:cNvGrpSpPr/>
          </xdr:nvGrpSpPr>
          <xdr:grpSpPr>
            <a:xfrm>
              <a:off x="5008529" y="1564534"/>
              <a:ext cx="2693860" cy="1513968"/>
              <a:chOff x="4191000" y="939525"/>
              <a:chExt cx="3026664" cy="2779467"/>
            </a:xfrm>
          </xdr:grpSpPr>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4191000" y="1207140"/>
              <a:ext cx="3026664" cy="2511852"/>
            </xdr:xfrm>
            <a:graphic>
              <a:graphicData uri="http://schemas.openxmlformats.org/drawingml/2006/chart">
                <c:chart xmlns:c="http://schemas.openxmlformats.org/drawingml/2006/chart" xmlns:r="http://schemas.openxmlformats.org/officeDocument/2006/relationships" r:id="rId3"/>
              </a:graphicData>
            </a:graphic>
          </xdr:graphicFrame>
          <xdr:sp macro="" textlink="Sheet5!$F$5">
            <xdr:nvSpPr>
              <xdr:cNvPr id="10" name="TextBox 9">
                <a:extLst>
                  <a:ext uri="{FF2B5EF4-FFF2-40B4-BE49-F238E27FC236}">
                    <a16:creationId xmlns:a16="http://schemas.microsoft.com/office/drawing/2014/main" id="{00000000-0008-0000-0000-00000A000000}"/>
                  </a:ext>
                </a:extLst>
              </xdr:cNvPr>
              <xdr:cNvSpPr txBox="1"/>
            </xdr:nvSpPr>
            <xdr:spPr>
              <a:xfrm>
                <a:off x="5183489" y="1953460"/>
                <a:ext cx="1054553"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506280-2A43-4BE9-8FD3-FE6474F46142}" type="TxLink">
                  <a:rPr lang="en-US" sz="1400" b="0" i="0" u="none" strike="noStrike">
                    <a:ln>
                      <a:noFill/>
                    </a:ln>
                    <a:solidFill>
                      <a:srgbClr val="32A8B4"/>
                    </a:solidFill>
                    <a:latin typeface="Arial Rounded MT Bold" panose="020F0704030504030204" pitchFamily="34" charset="0"/>
                    <a:cs typeface="Calibri"/>
                  </a:rPr>
                  <a:pPr algn="ctr"/>
                  <a:t>2%</a:t>
                </a:fld>
                <a:endParaRPr lang="en-US" sz="1400" b="0">
                  <a:ln>
                    <a:noFill/>
                  </a:ln>
                  <a:solidFill>
                    <a:srgbClr val="32A8B4"/>
                  </a:solidFill>
                  <a:latin typeface="Arial Rounded MT Bold" panose="020F0704030504030204" pitchFamily="34" charset="0"/>
                </a:endParaRPr>
              </a:p>
            </xdr:txBody>
          </xdr:sp>
          <xdr:sp macro="" textlink="Sheet5!B5">
            <xdr:nvSpPr>
              <xdr:cNvPr id="21" name="TextBox 20">
                <a:extLst>
                  <a:ext uri="{FF2B5EF4-FFF2-40B4-BE49-F238E27FC236}">
                    <a16:creationId xmlns:a16="http://schemas.microsoft.com/office/drawing/2014/main" id="{00000000-0008-0000-0000-000015000000}"/>
                  </a:ext>
                </a:extLst>
              </xdr:cNvPr>
              <xdr:cNvSpPr txBox="1"/>
            </xdr:nvSpPr>
            <xdr:spPr>
              <a:xfrm>
                <a:off x="4937496" y="939525"/>
                <a:ext cx="1523999" cy="457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638BBD6-B993-4FD4-A1BE-CE0BC4B44F33}" type="TxLink">
                  <a:rPr lang="en-US" sz="1200" b="1" i="1" u="none" strike="noStrike">
                    <a:ln>
                      <a:noFill/>
                    </a:ln>
                    <a:solidFill>
                      <a:srgbClr val="32A8B4"/>
                    </a:solidFill>
                    <a:latin typeface="Calibri"/>
                    <a:ea typeface="+mn-ea"/>
                    <a:cs typeface="Calibri"/>
                  </a:rPr>
                  <a:pPr marL="0" indent="0" algn="ctr"/>
                  <a:t> $24,165,750 </a:t>
                </a:fld>
                <a:endParaRPr lang="en-US" sz="1200" b="1" i="1" u="none" strike="noStrike">
                  <a:ln>
                    <a:noFill/>
                  </a:ln>
                  <a:solidFill>
                    <a:srgbClr val="32A8B4"/>
                  </a:solidFill>
                  <a:latin typeface="Calibri"/>
                  <a:ea typeface="+mn-ea"/>
                  <a:cs typeface="Calibri"/>
                </a:endParaRPr>
              </a:p>
            </xdr:txBody>
          </xdr:sp>
        </xdr:grpSp>
        <xdr:grpSp>
          <xdr:nvGrpSpPr>
            <xdr:cNvPr id="27" name="Group 26">
              <a:extLst>
                <a:ext uri="{FF2B5EF4-FFF2-40B4-BE49-F238E27FC236}">
                  <a16:creationId xmlns:a16="http://schemas.microsoft.com/office/drawing/2014/main" id="{00000000-0008-0000-0000-00001B000000}"/>
                </a:ext>
              </a:extLst>
            </xdr:cNvPr>
            <xdr:cNvGrpSpPr/>
          </xdr:nvGrpSpPr>
          <xdr:grpSpPr>
            <a:xfrm>
              <a:off x="7300294" y="1612087"/>
              <a:ext cx="3204770" cy="1483905"/>
              <a:chOff x="6507538" y="1251348"/>
              <a:chExt cx="4251503" cy="2406918"/>
            </a:xfrm>
          </xdr:grpSpPr>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6507538" y="1532726"/>
              <a:ext cx="4251503" cy="2125540"/>
            </xdr:xfrm>
            <a:graphic>
              <a:graphicData uri="http://schemas.openxmlformats.org/drawingml/2006/chart">
                <c:chart xmlns:c="http://schemas.openxmlformats.org/drawingml/2006/chart" xmlns:r="http://schemas.openxmlformats.org/officeDocument/2006/relationships" r:id="rId4"/>
              </a:graphicData>
            </a:graphic>
          </xdr:graphicFrame>
          <xdr:sp macro="" textlink="Sheet5!$F$6">
            <xdr:nvSpPr>
              <xdr:cNvPr id="13" name="TextBox 12">
                <a:extLst>
                  <a:ext uri="{FF2B5EF4-FFF2-40B4-BE49-F238E27FC236}">
                    <a16:creationId xmlns:a16="http://schemas.microsoft.com/office/drawing/2014/main" id="{00000000-0008-0000-0000-00000D000000}"/>
                  </a:ext>
                </a:extLst>
              </xdr:cNvPr>
              <xdr:cNvSpPr txBox="1"/>
            </xdr:nvSpPr>
            <xdr:spPr>
              <a:xfrm>
                <a:off x="7992085" y="2057409"/>
                <a:ext cx="1371599" cy="676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10D9B3-D755-4D35-AB8E-5BC22BCC3ABD}" type="TxLink">
                  <a:rPr lang="en-US" sz="1400" b="0" i="0" u="none" strike="noStrike">
                    <a:ln>
                      <a:noFill/>
                    </a:ln>
                    <a:solidFill>
                      <a:srgbClr val="9E5976"/>
                    </a:solidFill>
                    <a:latin typeface="Arial Rounded MT Bold" panose="020F0704030504030204" pitchFamily="34" charset="0"/>
                    <a:cs typeface="Calibri"/>
                  </a:rPr>
                  <a:pPr algn="ctr"/>
                  <a:t>39%</a:t>
                </a:fld>
                <a:endParaRPr lang="en-US" sz="1400" b="0">
                  <a:ln>
                    <a:noFill/>
                  </a:ln>
                  <a:solidFill>
                    <a:srgbClr val="9E5976"/>
                  </a:solidFill>
                  <a:latin typeface="Arial Rounded MT Bold" panose="020F0704030504030204" pitchFamily="34" charset="0"/>
                </a:endParaRPr>
              </a:p>
            </xdr:txBody>
          </xdr:sp>
          <xdr:sp macro="" textlink="Sheet5!B6">
            <xdr:nvSpPr>
              <xdr:cNvPr id="22" name="TextBox 21">
                <a:extLst>
                  <a:ext uri="{FF2B5EF4-FFF2-40B4-BE49-F238E27FC236}">
                    <a16:creationId xmlns:a16="http://schemas.microsoft.com/office/drawing/2014/main" id="{00000000-0008-0000-0000-000016000000}"/>
                  </a:ext>
                </a:extLst>
              </xdr:cNvPr>
              <xdr:cNvSpPr txBox="1"/>
            </xdr:nvSpPr>
            <xdr:spPr>
              <a:xfrm>
                <a:off x="7457979" y="1251348"/>
                <a:ext cx="2232700" cy="4095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FAB7A26-375A-4399-A6B9-041DA1D1A814}" type="TxLink">
                  <a:rPr lang="en-US" sz="1200" b="1" i="1" u="none" strike="noStrike">
                    <a:ln>
                      <a:noFill/>
                    </a:ln>
                    <a:solidFill>
                      <a:srgbClr val="9E5976"/>
                    </a:solidFill>
                    <a:latin typeface="Calibri"/>
                    <a:ea typeface="+mn-ea"/>
                    <a:cs typeface="Calibri"/>
                  </a:rPr>
                  <a:pPr marL="0" indent="0" algn="ctr"/>
                  <a:t> $454,666,225 </a:t>
                </a:fld>
                <a:endParaRPr lang="en-US" sz="1200" b="1" i="1" u="none" strike="noStrike">
                  <a:ln>
                    <a:noFill/>
                  </a:ln>
                  <a:solidFill>
                    <a:srgbClr val="9E5976"/>
                  </a:solidFill>
                  <a:latin typeface="Calibri"/>
                  <a:ea typeface="+mn-ea"/>
                  <a:cs typeface="Calibri"/>
                </a:endParaRPr>
              </a:p>
            </xdr:txBody>
          </xdr:sp>
        </xdr:grpSp>
        <xdr:grpSp>
          <xdr:nvGrpSpPr>
            <xdr:cNvPr id="28" name="Group 27">
              <a:extLst>
                <a:ext uri="{FF2B5EF4-FFF2-40B4-BE49-F238E27FC236}">
                  <a16:creationId xmlns:a16="http://schemas.microsoft.com/office/drawing/2014/main" id="{00000000-0008-0000-0000-00001C000000}"/>
                </a:ext>
              </a:extLst>
            </xdr:cNvPr>
            <xdr:cNvGrpSpPr/>
          </xdr:nvGrpSpPr>
          <xdr:grpSpPr>
            <a:xfrm>
              <a:off x="9905592" y="1623602"/>
              <a:ext cx="3088536" cy="1454795"/>
              <a:chOff x="9420225" y="1506950"/>
              <a:chExt cx="3127433" cy="1979056"/>
            </a:xfrm>
          </xdr:grpSpPr>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9420225" y="1748900"/>
              <a:ext cx="3127433" cy="1737106"/>
            </xdr:xfrm>
            <a:graphic>
              <a:graphicData uri="http://schemas.openxmlformats.org/drawingml/2006/chart">
                <c:chart xmlns:c="http://schemas.openxmlformats.org/drawingml/2006/chart" xmlns:r="http://schemas.openxmlformats.org/officeDocument/2006/relationships" r:id="rId5"/>
              </a:graphicData>
            </a:graphic>
          </xdr:graphicFrame>
          <xdr:sp macro="" textlink="Sheet5!$F$7">
            <xdr:nvSpPr>
              <xdr:cNvPr id="14" name="TextBox 13">
                <a:extLst>
                  <a:ext uri="{FF2B5EF4-FFF2-40B4-BE49-F238E27FC236}">
                    <a16:creationId xmlns:a16="http://schemas.microsoft.com/office/drawing/2014/main" id="{00000000-0008-0000-0000-00000E000000}"/>
                  </a:ext>
                </a:extLst>
              </xdr:cNvPr>
              <xdr:cNvSpPr txBox="1"/>
            </xdr:nvSpPr>
            <xdr:spPr>
              <a:xfrm>
                <a:off x="10575584" y="2168980"/>
                <a:ext cx="839025" cy="6762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D33404-5E99-4534-ABC4-51B191EB355C}" type="TxLink">
                  <a:rPr lang="en-US" sz="1400" b="0" i="0" u="none" strike="noStrike">
                    <a:ln>
                      <a:noFill/>
                    </a:ln>
                    <a:solidFill>
                      <a:srgbClr val="32A8B4"/>
                    </a:solidFill>
                    <a:latin typeface="Arial Rounded MT Bold" panose="020F0704030504030204" pitchFamily="34" charset="0"/>
                    <a:cs typeface="Calibri"/>
                  </a:rPr>
                  <a:pPr algn="ctr"/>
                  <a:t>42%</a:t>
                </a:fld>
                <a:endParaRPr lang="en-US" sz="1400" b="0">
                  <a:ln>
                    <a:noFill/>
                  </a:ln>
                  <a:solidFill>
                    <a:srgbClr val="32A8B4"/>
                  </a:solidFill>
                  <a:latin typeface="Arial Rounded MT Bold" panose="020F0704030504030204" pitchFamily="34" charset="0"/>
                </a:endParaRPr>
              </a:p>
            </xdr:txBody>
          </xdr:sp>
          <xdr:sp macro="" textlink="Sheet5!B7">
            <xdr:nvSpPr>
              <xdr:cNvPr id="23" name="TextBox 22">
                <a:extLst>
                  <a:ext uri="{FF2B5EF4-FFF2-40B4-BE49-F238E27FC236}">
                    <a16:creationId xmlns:a16="http://schemas.microsoft.com/office/drawing/2014/main" id="{00000000-0008-0000-0000-000017000000}"/>
                  </a:ext>
                </a:extLst>
              </xdr:cNvPr>
              <xdr:cNvSpPr txBox="1"/>
            </xdr:nvSpPr>
            <xdr:spPr>
              <a:xfrm>
                <a:off x="10148216" y="1506950"/>
                <a:ext cx="1688728" cy="422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EA08A8C-896B-4F70-B91B-0E8B4015C2B5}" type="TxLink">
                  <a:rPr lang="en-US" sz="1200" b="1" i="1" u="none" strike="noStrike">
                    <a:ln>
                      <a:noFill/>
                    </a:ln>
                    <a:solidFill>
                      <a:srgbClr val="32A8B4"/>
                    </a:solidFill>
                    <a:latin typeface="Calibri"/>
                    <a:ea typeface="+mn-ea"/>
                    <a:cs typeface="Calibri"/>
                  </a:rPr>
                  <a:pPr marL="0" indent="0" algn="ctr"/>
                  <a:t> $486,337,165 </a:t>
                </a:fld>
                <a:endParaRPr lang="en-US" sz="1200" b="1" i="1" u="none" strike="noStrike">
                  <a:ln>
                    <a:noFill/>
                  </a:ln>
                  <a:solidFill>
                    <a:srgbClr val="32A8B4"/>
                  </a:solidFill>
                  <a:latin typeface="Calibri"/>
                  <a:ea typeface="+mn-ea"/>
                  <a:cs typeface="Calibri"/>
                </a:endParaRPr>
              </a:p>
            </xdr:txBody>
          </xdr:sp>
        </xdr:grpSp>
        <xdr:sp macro="" textlink="Sheet5!AE2">
          <xdr:nvSpPr>
            <xdr:cNvPr id="94" name="TextBox 93">
              <a:extLst>
                <a:ext uri="{FF2B5EF4-FFF2-40B4-BE49-F238E27FC236}">
                  <a16:creationId xmlns:a16="http://schemas.microsoft.com/office/drawing/2014/main" id="{00000000-0008-0000-0000-00005E000000}"/>
                </a:ext>
              </a:extLst>
            </xdr:cNvPr>
            <xdr:cNvSpPr txBox="1"/>
          </xdr:nvSpPr>
          <xdr:spPr>
            <a:xfrm>
              <a:off x="890420" y="3319564"/>
              <a:ext cx="1404498" cy="4519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E89B66E-1AC8-492A-92DC-2694461D55A8}" type="TxLink">
                <a:rPr lang="en-US" sz="1100" b="1" i="0" u="none" strike="noStrike">
                  <a:ln>
                    <a:noFill/>
                  </a:ln>
                  <a:solidFill>
                    <a:srgbClr val="DF726E"/>
                  </a:solidFill>
                  <a:latin typeface="Arial Rounded MT Bold" panose="020F0704030504030204" pitchFamily="34" charset="0"/>
                  <a:cs typeface="Calibri"/>
                </a:rPr>
                <a:pPr algn="ctr"/>
                <a:t> 41,474 </a:t>
              </a:fld>
              <a:endParaRPr lang="en-US" sz="1100" b="1" i="0">
                <a:ln>
                  <a:noFill/>
                </a:ln>
                <a:solidFill>
                  <a:srgbClr val="DF726E"/>
                </a:solidFill>
                <a:latin typeface="Arial Rounded MT Bold" panose="020F0704030504030204" pitchFamily="34" charset="0"/>
              </a:endParaRPr>
            </a:p>
          </xdr:txBody>
        </xdr:sp>
        <mc:AlternateContent xmlns:mc="http://schemas.openxmlformats.org/markup-compatibility/2006">
          <mc:Choice xmlns:cx1="http://schemas.microsoft.com/office/drawing/2015/9/8/chartex" Requires="cx1">
            <xdr:graphicFrame macro="">
              <xdr:nvGraphicFramePr>
                <xdr:cNvPr id="107" name="Chart 106">
                  <a:extLst>
                    <a:ext uri="{FF2B5EF4-FFF2-40B4-BE49-F238E27FC236}">
                      <a16:creationId xmlns:a16="http://schemas.microsoft.com/office/drawing/2014/main" id="{00000000-0008-0000-0000-00006B000000}"/>
                    </a:ext>
                  </a:extLst>
                </xdr:cNvPr>
                <xdr:cNvGraphicFramePr/>
              </xdr:nvGraphicFramePr>
              <xdr:xfrm>
                <a:off x="7598923" y="2999363"/>
                <a:ext cx="5049062" cy="1021402"/>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598923" y="2999363"/>
                  <a:ext cx="5049062" cy="10214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sp macro="" textlink="Sheet5!AF2">
          <xdr:nvSpPr>
            <xdr:cNvPr id="109" name="TextBox 108">
              <a:extLst>
                <a:ext uri="{FF2B5EF4-FFF2-40B4-BE49-F238E27FC236}">
                  <a16:creationId xmlns:a16="http://schemas.microsoft.com/office/drawing/2014/main" id="{00000000-0008-0000-0000-00006D000000}"/>
                </a:ext>
              </a:extLst>
            </xdr:cNvPr>
            <xdr:cNvSpPr txBox="1"/>
          </xdr:nvSpPr>
          <xdr:spPr>
            <a:xfrm>
              <a:off x="984183" y="920740"/>
              <a:ext cx="1323100" cy="305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660151-0ECF-44AC-9EC9-1E1810D395C0}" type="TxLink">
                <a:rPr lang="en-US" sz="1100" b="1" i="0" u="none" strike="noStrike">
                  <a:ln>
                    <a:noFill/>
                  </a:ln>
                  <a:solidFill>
                    <a:srgbClr val="DF726E"/>
                  </a:solidFill>
                  <a:latin typeface="Arial Rounded MT Bold" panose="020F0704030504030204" pitchFamily="34" charset="0"/>
                  <a:cs typeface="Calibri"/>
                </a:rPr>
                <a:pPr algn="ctr"/>
                <a:t> $1,171,132,980 </a:t>
              </a:fld>
              <a:endParaRPr lang="en-US" sz="1100" b="1" i="0">
                <a:ln>
                  <a:noFill/>
                </a:ln>
                <a:solidFill>
                  <a:srgbClr val="DF726E"/>
                </a:solidFill>
                <a:latin typeface="Arial Rounded MT Bold" panose="020F0704030504030204" pitchFamily="34" charset="0"/>
              </a:endParaRPr>
            </a:p>
          </xdr:txBody>
        </xdr:sp>
        <xdr:sp macro="" textlink="Sheet5!AG2">
          <xdr:nvSpPr>
            <xdr:cNvPr id="112" name="TextBox 111">
              <a:extLst>
                <a:ext uri="{FF2B5EF4-FFF2-40B4-BE49-F238E27FC236}">
                  <a16:creationId xmlns:a16="http://schemas.microsoft.com/office/drawing/2014/main" id="{00000000-0008-0000-0000-000070000000}"/>
                </a:ext>
              </a:extLst>
            </xdr:cNvPr>
            <xdr:cNvSpPr txBox="1"/>
          </xdr:nvSpPr>
          <xdr:spPr>
            <a:xfrm>
              <a:off x="930593" y="1693992"/>
              <a:ext cx="1384591" cy="36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D1E6E19-7163-4CA6-AFBF-AC1838412D5A}" type="TxLink">
                <a:rPr lang="en-US" sz="1100" b="1" i="0" u="none" strike="noStrike">
                  <a:ln>
                    <a:noFill/>
                  </a:ln>
                  <a:solidFill>
                    <a:srgbClr val="DF726E"/>
                  </a:solidFill>
                  <a:latin typeface="Arial Rounded MT Bold" panose="020F0704030504030204" pitchFamily="34" charset="0"/>
                  <a:cs typeface="Calibri"/>
                </a:rPr>
                <a:pPr algn="ctr"/>
                <a:t> $1,078,494,872 </a:t>
              </a:fld>
              <a:endParaRPr lang="en-US" sz="1100" b="1" i="0">
                <a:ln>
                  <a:noFill/>
                </a:ln>
                <a:solidFill>
                  <a:srgbClr val="DF726E"/>
                </a:solidFill>
                <a:latin typeface="Arial Rounded MT Bold" panose="020F0704030504030204" pitchFamily="34" charset="0"/>
              </a:endParaRPr>
            </a:p>
          </xdr:txBody>
        </xdr:sp>
        <xdr:sp macro="" textlink="Sheet5!AH2">
          <xdr:nvSpPr>
            <xdr:cNvPr id="115" name="TextBox 114">
              <a:extLst>
                <a:ext uri="{FF2B5EF4-FFF2-40B4-BE49-F238E27FC236}">
                  <a16:creationId xmlns:a16="http://schemas.microsoft.com/office/drawing/2014/main" id="{00000000-0008-0000-0000-000073000000}"/>
                </a:ext>
              </a:extLst>
            </xdr:cNvPr>
            <xdr:cNvSpPr txBox="1"/>
          </xdr:nvSpPr>
          <xdr:spPr>
            <a:xfrm>
              <a:off x="983575" y="2529790"/>
              <a:ext cx="1212852" cy="360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301CC6-8E14-4D01-ABDB-016178BFDDD0}" type="TxLink">
                <a:rPr lang="en-US" sz="1100" b="1" i="0" u="none" strike="noStrike">
                  <a:ln>
                    <a:noFill/>
                  </a:ln>
                  <a:solidFill>
                    <a:srgbClr val="DF726E"/>
                  </a:solidFill>
                  <a:latin typeface="Arial Rounded MT Bold" panose="020F0704030504030204" pitchFamily="34" charset="0"/>
                  <a:cs typeface="Calibri"/>
                </a:rPr>
                <a:pPr algn="ctr"/>
                <a:t> $92,638,108 </a:t>
              </a:fld>
              <a:endParaRPr lang="en-US" sz="1100" b="1" i="0">
                <a:ln>
                  <a:noFill/>
                </a:ln>
                <a:solidFill>
                  <a:srgbClr val="DF726E"/>
                </a:solidFill>
                <a:latin typeface="Arial Rounded MT Bold" panose="020F0704030504030204" pitchFamily="34" charset="0"/>
              </a:endParaRPr>
            </a:p>
          </xdr:txBody>
        </xdr:sp>
        <xdr:grpSp>
          <xdr:nvGrpSpPr>
            <xdr:cNvPr id="102" name="Group 101">
              <a:extLst>
                <a:ext uri="{FF2B5EF4-FFF2-40B4-BE49-F238E27FC236}">
                  <a16:creationId xmlns:a16="http://schemas.microsoft.com/office/drawing/2014/main" id="{00000000-0008-0000-0000-000066000000}"/>
                </a:ext>
              </a:extLst>
            </xdr:cNvPr>
            <xdr:cNvGrpSpPr/>
          </xdr:nvGrpSpPr>
          <xdr:grpSpPr>
            <a:xfrm>
              <a:off x="7588790" y="4322728"/>
              <a:ext cx="5324273" cy="2616331"/>
              <a:chOff x="3693331" y="4656747"/>
              <a:chExt cx="6942919" cy="2783332"/>
            </a:xfrm>
          </xdr:grpSpPr>
          <xdr:grpSp>
            <xdr:nvGrpSpPr>
              <xdr:cNvPr id="97" name="Group 96">
                <a:extLst>
                  <a:ext uri="{FF2B5EF4-FFF2-40B4-BE49-F238E27FC236}">
                    <a16:creationId xmlns:a16="http://schemas.microsoft.com/office/drawing/2014/main" id="{00000000-0008-0000-0000-000061000000}"/>
                  </a:ext>
                </a:extLst>
              </xdr:cNvPr>
              <xdr:cNvGrpSpPr/>
            </xdr:nvGrpSpPr>
            <xdr:grpSpPr>
              <a:xfrm>
                <a:off x="3693331" y="7201464"/>
                <a:ext cx="6942919" cy="238615"/>
                <a:chOff x="3831167" y="6582846"/>
                <a:chExt cx="3016250" cy="423322"/>
              </a:xfrm>
              <a:noFill/>
            </xdr:grpSpPr>
            <xdr:sp macro="" textlink="">
              <xdr:nvSpPr>
                <xdr:cNvPr id="96" name="Rectangle 95">
                  <a:extLst>
                    <a:ext uri="{FF2B5EF4-FFF2-40B4-BE49-F238E27FC236}">
                      <a16:creationId xmlns:a16="http://schemas.microsoft.com/office/drawing/2014/main" id="{00000000-0008-0000-0000-000060000000}"/>
                    </a:ext>
                  </a:extLst>
                </xdr:cNvPr>
                <xdr:cNvSpPr/>
              </xdr:nvSpPr>
              <xdr:spPr>
                <a:xfrm>
                  <a:off x="3831167" y="6593418"/>
                  <a:ext cx="3016250" cy="41275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b="1"/>
                </a:p>
              </xdr:txBody>
            </xdr:sp>
            <mc:AlternateContent xmlns:mc="http://schemas.openxmlformats.org/markup-compatibility/2006">
              <mc:Choice xmlns:a14="http://schemas.microsoft.com/office/drawing/2010/main" Requires="a14">
                <xdr:sp macro="" textlink="">
                  <xdr:nvSpPr>
                    <xdr:cNvPr id="3073" name="Option Button 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3968748" y="6582846"/>
                      <a:ext cx="910169" cy="32808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TOTAL SALES</a:t>
                      </a:r>
                    </a:p>
                  </xdr:txBody>
                </xdr:sp>
              </mc:Choice>
              <mc:Fallback/>
            </mc:AlternateContent>
            <mc:AlternateContent xmlns:mc="http://schemas.openxmlformats.org/markup-compatibility/2006">
              <mc:Choice xmlns:a14="http://schemas.microsoft.com/office/drawing/2010/main" Requires="a14">
                <xdr:sp macro="" textlink="">
                  <xdr:nvSpPr>
                    <xdr:cNvPr id="3074" name="Option Button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4988984" y="6586009"/>
                      <a:ext cx="913342" cy="33337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COGS</a:t>
                      </a:r>
                    </a:p>
                  </xdr:txBody>
                </xdr:sp>
              </mc:Choice>
              <mc:Fallback/>
            </mc:AlternateContent>
            <mc:AlternateContent xmlns:mc="http://schemas.openxmlformats.org/markup-compatibility/2006">
              <mc:Choice xmlns:a14="http://schemas.microsoft.com/office/drawing/2010/main" Requires="a14">
                <xdr:sp macro="" textlink="">
                  <xdr:nvSpPr>
                    <xdr:cNvPr id="3075" name="Option Button 3" hidden="1">
                      <a:extLst>
                        <a:ext uri="{63B3BB69-23CF-44E3-9099-C40C66FF867C}">
                          <a14:compatExt spid="_x0000_s3075"/>
                        </a:ext>
                        <a:ext uri="{FF2B5EF4-FFF2-40B4-BE49-F238E27FC236}">
                          <a16:creationId xmlns:a16="http://schemas.microsoft.com/office/drawing/2014/main" id="{00000000-0008-0000-0000-0000030C0000}"/>
                        </a:ext>
                      </a:extLst>
                    </xdr:cNvPr>
                    <xdr:cNvSpPr/>
                  </xdr:nvSpPr>
                  <xdr:spPr bwMode="auto">
                    <a:xfrm>
                      <a:off x="5846233" y="6596591"/>
                      <a:ext cx="913342" cy="333374"/>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GROSS PROFIT</a:t>
                      </a:r>
                    </a:p>
                  </xdr:txBody>
                </xdr:sp>
              </mc:Choice>
              <mc:Fallback/>
            </mc:AlternateContent>
          </xdr:grpSp>
          <xdr:graphicFrame macro="">
            <xdr:nvGraphicFramePr>
              <xdr:cNvPr id="117" name="Chart 116">
                <a:extLst>
                  <a:ext uri="{FF2B5EF4-FFF2-40B4-BE49-F238E27FC236}">
                    <a16:creationId xmlns:a16="http://schemas.microsoft.com/office/drawing/2014/main" id="{00000000-0008-0000-0000-000075000000}"/>
                  </a:ext>
                </a:extLst>
              </xdr:cNvPr>
              <xdr:cNvGraphicFramePr>
                <a:graphicFrameLocks/>
              </xdr:cNvGraphicFramePr>
            </xdr:nvGraphicFramePr>
            <xdr:xfrm>
              <a:off x="4019414" y="4656747"/>
              <a:ext cx="6254749" cy="2645833"/>
            </xdr:xfrm>
            <a:graphic>
              <a:graphicData uri="http://schemas.openxmlformats.org/drawingml/2006/chart">
                <c:chart xmlns:c="http://schemas.openxmlformats.org/drawingml/2006/chart" xmlns:r="http://schemas.openxmlformats.org/officeDocument/2006/relationships" r:id="rId7"/>
              </a:graphicData>
            </a:graphic>
          </xdr:graphicFrame>
        </xdr:grpSp>
        <xdr:graphicFrame macro="">
          <xdr:nvGraphicFramePr>
            <xdr:cNvPr id="122" name="Chart 121">
              <a:extLst>
                <a:ext uri="{FF2B5EF4-FFF2-40B4-BE49-F238E27FC236}">
                  <a16:creationId xmlns:a16="http://schemas.microsoft.com/office/drawing/2014/main" id="{00000000-0008-0000-0000-00007A000000}"/>
                </a:ext>
              </a:extLst>
            </xdr:cNvPr>
            <xdr:cNvGraphicFramePr>
              <a:graphicFrameLocks/>
            </xdr:cNvGraphicFramePr>
          </xdr:nvGraphicFramePr>
          <xdr:xfrm>
            <a:off x="2801566" y="2847572"/>
            <a:ext cx="4046909" cy="1714904"/>
          </xdr:xfrm>
          <a:graphic>
            <a:graphicData uri="http://schemas.openxmlformats.org/drawingml/2006/chart">
              <c:chart xmlns:c="http://schemas.openxmlformats.org/drawingml/2006/chart" xmlns:r="http://schemas.openxmlformats.org/officeDocument/2006/relationships" r:id="rId8"/>
            </a:graphicData>
          </a:graphic>
        </xdr:graphicFrame>
        <mc:AlternateContent xmlns:mc="http://schemas.openxmlformats.org/markup-compatibility/2006" xmlns:a14="http://schemas.microsoft.com/office/drawing/2010/main">
          <mc:Choice Requires="a14">
            <xdr:graphicFrame macro="">
              <xdr:nvGraphicFramePr>
                <xdr:cNvPr id="125" name="Stores">
                  <a:extLst>
                    <a:ext uri="{FF2B5EF4-FFF2-40B4-BE49-F238E27FC236}">
                      <a16:creationId xmlns:a16="http://schemas.microsoft.com/office/drawing/2014/main" id="{00000000-0008-0000-0000-00007D000000}"/>
                    </a:ext>
                  </a:extLst>
                </xdr:cNvPr>
                <xdr:cNvGraphicFramePr/>
              </xdr:nvGraphicFramePr>
              <xdr:xfrm>
                <a:off x="2711989" y="843063"/>
                <a:ext cx="10099743" cy="370867"/>
              </xdr:xfrm>
              <a:graphic>
                <a:graphicData uri="http://schemas.microsoft.com/office/drawing/2010/slicer">
                  <sle:slicer xmlns:sle="http://schemas.microsoft.com/office/drawing/2010/slicer" name="Stores"/>
                </a:graphicData>
              </a:graphic>
            </xdr:graphicFrame>
          </mc:Choice>
          <mc:Fallback xmlns="">
            <xdr:sp macro="" textlink="">
              <xdr:nvSpPr>
                <xdr:cNvPr id="0" name=""/>
                <xdr:cNvSpPr>
                  <a:spLocks noTextEdit="1"/>
                </xdr:cNvSpPr>
              </xdr:nvSpPr>
              <xdr:spPr>
                <a:xfrm>
                  <a:off x="4855114" y="1414563"/>
                  <a:ext cx="10099743" cy="370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pic>
        <xdr:nvPicPr>
          <xdr:cNvPr id="176" name="Picture 175">
            <a:extLst>
              <a:ext uri="{FF2B5EF4-FFF2-40B4-BE49-F238E27FC236}">
                <a16:creationId xmlns:a16="http://schemas.microsoft.com/office/drawing/2014/main" id="{00000000-0008-0000-0000-0000B0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a:off x="5233177" y="4829175"/>
            <a:ext cx="1215250" cy="1822875"/>
          </a:xfrm>
          <a:prstGeom prst="rect">
            <a:avLst/>
          </a:prstGeom>
          <a:ln>
            <a:noFill/>
          </a:ln>
          <a:effectLst/>
        </xdr:spPr>
      </xdr:pic>
      <xdr:pic>
        <xdr:nvPicPr>
          <xdr:cNvPr id="178" name="Picture 177">
            <a:extLst>
              <a:ext uri="{FF2B5EF4-FFF2-40B4-BE49-F238E27FC236}">
                <a16:creationId xmlns:a16="http://schemas.microsoft.com/office/drawing/2014/main" id="{00000000-0008-0000-0000-0000B2000000}"/>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7791450" y="4991099"/>
            <a:ext cx="1073150" cy="1609725"/>
          </a:xfrm>
          <a:prstGeom prst="rect">
            <a:avLst/>
          </a:prstGeom>
          <a:ln>
            <a:noFill/>
          </a:ln>
          <a:effectLst>
            <a:outerShdw blurRad="63500" sx="102000" sy="102000" algn="ctr" rotWithShape="0">
              <a:prstClr val="black">
                <a:alpha val="40000"/>
              </a:prstClr>
            </a:outerShdw>
          </a:effectLst>
        </xdr:spPr>
      </xdr:pic>
      <xdr:sp macro="" textlink="">
        <xdr:nvSpPr>
          <xdr:cNvPr id="181" name="Rectangle: Rounded Corners 180">
            <a:extLst>
              <a:ext uri="{FF2B5EF4-FFF2-40B4-BE49-F238E27FC236}">
                <a16:creationId xmlns:a16="http://schemas.microsoft.com/office/drawing/2014/main" id="{00000000-0008-0000-0000-0000B5000000}"/>
              </a:ext>
            </a:extLst>
          </xdr:cNvPr>
          <xdr:cNvSpPr/>
        </xdr:nvSpPr>
        <xdr:spPr>
          <a:xfrm flipV="1">
            <a:off x="4781550" y="4697730"/>
            <a:ext cx="4772025" cy="45719"/>
          </a:xfrm>
          <a:prstGeom prst="roundRect">
            <a:avLst/>
          </a:prstGeom>
          <a:solidFill>
            <a:srgbClr val="32A8B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2A8B4"/>
              </a:solidFill>
            </a:endParaRPr>
          </a:p>
        </xdr:txBody>
      </xdr:sp>
      <xdr:sp macro="" textlink="Sheet5!AQ3">
        <xdr:nvSpPr>
          <xdr:cNvPr id="186" name="TextBox 185">
            <a:extLst>
              <a:ext uri="{FF2B5EF4-FFF2-40B4-BE49-F238E27FC236}">
                <a16:creationId xmlns:a16="http://schemas.microsoft.com/office/drawing/2014/main" id="{00000000-0008-0000-0000-0000BA000000}"/>
              </a:ext>
            </a:extLst>
          </xdr:cNvPr>
          <xdr:cNvSpPr txBox="1"/>
        </xdr:nvSpPr>
        <xdr:spPr>
          <a:xfrm>
            <a:off x="7778479" y="6640140"/>
            <a:ext cx="1323100" cy="305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4957429-C281-4E56-B553-699CE7EDD43C}" type="TxLink">
              <a:rPr lang="en-US" sz="1100" b="1" i="0" u="none" strike="noStrike">
                <a:ln>
                  <a:noFill/>
                </a:ln>
                <a:solidFill>
                  <a:srgbClr val="DF726E"/>
                </a:solidFill>
                <a:latin typeface="Arial Rounded MT Bold" panose="020F0704030504030204" pitchFamily="34" charset="0"/>
                <a:ea typeface="+mn-ea"/>
                <a:cs typeface="Calibri"/>
              </a:rPr>
              <a:pPr marL="0" indent="0" algn="ctr"/>
              <a:t> $767,862,720 </a:t>
            </a:fld>
            <a:endParaRPr lang="en-US" sz="1100" b="1" i="0" u="none" strike="noStrike">
              <a:ln>
                <a:noFill/>
              </a:ln>
              <a:solidFill>
                <a:srgbClr val="DF726E"/>
              </a:solidFill>
              <a:latin typeface="Arial Rounded MT Bold" panose="020F0704030504030204" pitchFamily="34" charset="0"/>
              <a:ea typeface="+mn-ea"/>
              <a:cs typeface="Calibri"/>
            </a:endParaRPr>
          </a:p>
        </xdr:txBody>
      </xdr:sp>
      <xdr:sp macro="" textlink="Sheet5!AQ2">
        <xdr:nvSpPr>
          <xdr:cNvPr id="191" name="TextBox 190">
            <a:extLst>
              <a:ext uri="{FF2B5EF4-FFF2-40B4-BE49-F238E27FC236}">
                <a16:creationId xmlns:a16="http://schemas.microsoft.com/office/drawing/2014/main" id="{00000000-0008-0000-0000-0000BF000000}"/>
              </a:ext>
            </a:extLst>
          </xdr:cNvPr>
          <xdr:cNvSpPr txBox="1"/>
        </xdr:nvSpPr>
        <xdr:spPr>
          <a:xfrm>
            <a:off x="5105401" y="6659190"/>
            <a:ext cx="1476374" cy="3131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28310E4-5BF5-46A5-B113-FF599531A295}" type="TxLink">
              <a:rPr lang="en-US" sz="1100" b="1" i="0" u="none" strike="noStrike">
                <a:ln>
                  <a:noFill/>
                </a:ln>
                <a:solidFill>
                  <a:srgbClr val="DF726E"/>
                </a:solidFill>
                <a:latin typeface="Arial Rounded MT Bold" panose="020F0704030504030204" pitchFamily="34" charset="0"/>
                <a:ea typeface="+mn-ea"/>
                <a:cs typeface="Calibri"/>
              </a:rPr>
              <a:pPr marL="0" indent="0" algn="ctr"/>
              <a:t> $403,270,260 </a:t>
            </a:fld>
            <a:endParaRPr lang="en-US" sz="1100" b="1" i="0" u="none" strike="noStrike">
              <a:ln>
                <a:noFill/>
              </a:ln>
              <a:solidFill>
                <a:srgbClr val="DF726E"/>
              </a:solidFill>
              <a:latin typeface="Arial Rounded MT Bold" panose="020F0704030504030204" pitchFamily="34" charset="0"/>
              <a:ea typeface="+mn-ea"/>
              <a:cs typeface="Calibri"/>
            </a:endParaRPr>
          </a:p>
        </xdr:txBody>
      </xdr:sp>
      <xdr:sp macro="" textlink="">
        <xdr:nvSpPr>
          <xdr:cNvPr id="192" name="TextBox 191">
            <a:extLst>
              <a:ext uri="{FF2B5EF4-FFF2-40B4-BE49-F238E27FC236}">
                <a16:creationId xmlns:a16="http://schemas.microsoft.com/office/drawing/2014/main" id="{00000000-0008-0000-0000-0000C0000000}"/>
              </a:ext>
            </a:extLst>
          </xdr:cNvPr>
          <xdr:cNvSpPr txBox="1"/>
        </xdr:nvSpPr>
        <xdr:spPr>
          <a:xfrm>
            <a:off x="7721329" y="6886575"/>
            <a:ext cx="1413146" cy="192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1" u="none" strike="noStrike">
                <a:ln>
                  <a:noFill/>
                </a:ln>
                <a:solidFill>
                  <a:schemeClr val="bg1">
                    <a:lumMod val="50000"/>
                  </a:schemeClr>
                </a:solidFill>
                <a:latin typeface="+mn-lt"/>
                <a:cs typeface="Calibri"/>
              </a:rPr>
              <a:t> MEN</a:t>
            </a:r>
          </a:p>
        </xdr:txBody>
      </xdr:sp>
      <xdr:sp macro="" textlink="">
        <xdr:nvSpPr>
          <xdr:cNvPr id="193" name="TextBox 192">
            <a:extLst>
              <a:ext uri="{FF2B5EF4-FFF2-40B4-BE49-F238E27FC236}">
                <a16:creationId xmlns:a16="http://schemas.microsoft.com/office/drawing/2014/main" id="{00000000-0008-0000-0000-0000C1000000}"/>
              </a:ext>
            </a:extLst>
          </xdr:cNvPr>
          <xdr:cNvSpPr txBox="1"/>
        </xdr:nvSpPr>
        <xdr:spPr>
          <a:xfrm>
            <a:off x="5140054" y="6905625"/>
            <a:ext cx="1413146" cy="192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1" u="none" strike="noStrike">
                <a:ln>
                  <a:noFill/>
                </a:ln>
                <a:solidFill>
                  <a:schemeClr val="bg1">
                    <a:lumMod val="50000"/>
                  </a:schemeClr>
                </a:solidFill>
                <a:latin typeface="+mn-lt"/>
                <a:cs typeface="Calibri"/>
              </a:rPr>
              <a:t>WOMEN</a:t>
            </a:r>
          </a:p>
        </xdr:txBody>
      </xdr:sp>
      <xdr:sp macro="" textlink="">
        <xdr:nvSpPr>
          <xdr:cNvPr id="194" name="TextBox 193">
            <a:extLst>
              <a:ext uri="{FF2B5EF4-FFF2-40B4-BE49-F238E27FC236}">
                <a16:creationId xmlns:a16="http://schemas.microsoft.com/office/drawing/2014/main" id="{00000000-0008-0000-0000-0000C2000000}"/>
              </a:ext>
            </a:extLst>
          </xdr:cNvPr>
          <xdr:cNvSpPr txBox="1"/>
        </xdr:nvSpPr>
        <xdr:spPr>
          <a:xfrm>
            <a:off x="5276850" y="4752975"/>
            <a:ext cx="37909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i="0" u="none" strike="noStrike">
                <a:ln>
                  <a:noFill/>
                </a:ln>
                <a:solidFill>
                  <a:schemeClr val="tx1"/>
                </a:solidFill>
                <a:latin typeface="+mn-lt"/>
                <a:cs typeface="Calibri"/>
              </a:rPr>
              <a:t>SALES by DIVISION</a:t>
            </a:r>
          </a:p>
        </xdr:txBody>
      </xdr:sp>
      <xdr:sp macro="" textlink="">
        <xdr:nvSpPr>
          <xdr:cNvPr id="195" name="Rectangle: Rounded Corners 194">
            <a:extLst>
              <a:ext uri="{FF2B5EF4-FFF2-40B4-BE49-F238E27FC236}">
                <a16:creationId xmlns:a16="http://schemas.microsoft.com/office/drawing/2014/main" id="{00000000-0008-0000-0000-0000C3000000}"/>
              </a:ext>
            </a:extLst>
          </xdr:cNvPr>
          <xdr:cNvSpPr/>
        </xdr:nvSpPr>
        <xdr:spPr>
          <a:xfrm rot="16200000" flipV="1">
            <a:off x="6127434" y="6049326"/>
            <a:ext cx="2028824" cy="45719"/>
          </a:xfrm>
          <a:prstGeom prst="roundRect">
            <a:avLst/>
          </a:prstGeom>
          <a:solidFill>
            <a:srgbClr val="32A8B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32A8B4"/>
              </a:solidFill>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56.70970821759" createdVersion="6" refreshedVersion="6" minRefreshableVersion="3" recordCount="2696" xr:uid="{23792655-DF31-4EB4-BA99-A4600F965DD8}">
  <cacheSource type="worksheet">
    <worksheetSource name="Table1"/>
  </cacheSource>
  <cacheFields count="18">
    <cacheField name="Sales ID" numFmtId="0">
      <sharedItems count="1522">
        <s v="ID1"/>
        <s v="ID2"/>
        <s v="ID3"/>
        <s v="ID4"/>
        <s v="ID5"/>
        <s v="ID6"/>
        <s v="ID7"/>
        <s v="ID8"/>
        <s v="ID9"/>
        <s v="ID10"/>
        <s v="ID11"/>
        <s v="ID12"/>
        <s v="ID13"/>
        <s v="ID14"/>
        <s v="ID15"/>
        <s v="ID16"/>
        <s v="ID17"/>
        <s v="ID18"/>
        <s v="ID19"/>
        <s v="ID20"/>
        <s v="ID21"/>
        <s v="ID22"/>
        <s v="ID23"/>
        <s v="ID24"/>
        <s v="ID25"/>
        <s v="ID26"/>
        <s v="ID27"/>
        <s v="ID28"/>
        <s v="ID29"/>
        <s v="ID30"/>
        <s v="ID31"/>
        <s v="ID32"/>
        <s v="ID33"/>
        <s v="ID34"/>
        <s v="ID35"/>
        <s v="ID36"/>
        <s v="ID37"/>
        <s v="ID38"/>
        <s v="ID39"/>
        <s v="ID40"/>
        <s v="ID41"/>
        <s v="ID42"/>
        <s v="ID43"/>
        <s v="ID44"/>
        <s v="ID45"/>
        <s v="ID46"/>
        <s v="ID47"/>
        <s v="ID48"/>
        <s v="ID49"/>
        <s v="ID50"/>
        <s v="ID51"/>
        <s v="ID52"/>
        <s v="ID53"/>
        <s v="ID54"/>
        <s v="ID55"/>
        <s v="ID56"/>
        <s v="ID57"/>
        <s v="ID58"/>
        <s v="ID59"/>
        <s v="ID60"/>
        <s v="ID61"/>
        <s v="ID62"/>
        <s v="ID63"/>
        <s v="ID64"/>
        <s v="ID65"/>
        <s v="ID66"/>
        <s v="ID67"/>
        <s v="ID68"/>
        <s v="ID69"/>
        <s v="ID70"/>
        <s v="ID71"/>
        <s v="ID72"/>
        <s v="ID73"/>
        <s v="ID74"/>
        <s v="ID75"/>
        <s v="ID76"/>
        <s v="ID77"/>
        <s v="ID78"/>
        <s v="ID79"/>
        <s v="ID80"/>
        <s v="ID81"/>
        <s v="ID82"/>
        <s v="ID83"/>
        <s v="ID84"/>
        <s v="ID85"/>
        <s v="ID86"/>
        <s v="ID87"/>
        <s v="ID88"/>
        <s v="ID89"/>
        <s v="ID90"/>
        <s v="ID91"/>
        <s v="ID92"/>
        <s v="ID93"/>
        <s v="ID94"/>
        <s v="ID95"/>
        <s v="ID96"/>
        <s v="ID97"/>
        <s v="ID98"/>
        <s v="ID99"/>
        <s v="ID100"/>
        <s v="ID101"/>
        <s v="ID102"/>
        <s v="ID103"/>
        <s v="ID104"/>
        <s v="ID105"/>
        <s v="ID106"/>
        <s v="ID107"/>
        <s v="ID108"/>
        <s v="ID109"/>
        <s v="ID110"/>
        <s v="ID111"/>
        <s v="ID112"/>
        <s v="ID113"/>
        <s v="ID114"/>
        <s v="ID115"/>
        <s v="ID116"/>
        <s v="ID117"/>
        <s v="ID118"/>
        <s v="ID119"/>
        <s v="ID120"/>
        <s v="ID121"/>
        <s v="ID122"/>
        <s v="ID123"/>
        <s v="ID124"/>
        <s v="ID125"/>
        <s v="ID126"/>
        <s v="ID127"/>
        <s v="ID128"/>
        <s v="ID129"/>
        <s v="ID130"/>
        <s v="ID131"/>
        <s v="ID132"/>
        <s v="ID133"/>
        <s v="ID134"/>
        <s v="ID135"/>
        <s v="ID136"/>
        <s v="ID137"/>
        <s v="ID138"/>
        <s v="ID139"/>
        <s v="ID140"/>
        <s v="ID141"/>
        <s v="ID142"/>
        <s v="ID143"/>
        <s v="ID144"/>
        <s v="ID145"/>
        <s v="ID146"/>
        <s v="ID147"/>
        <s v="ID148"/>
        <s v="ID149"/>
        <s v="ID150"/>
        <s v="ID151"/>
        <s v="ID152"/>
        <s v="ID153"/>
        <s v="ID154"/>
        <s v="ID155"/>
        <s v="ID156"/>
        <s v="ID157"/>
        <s v="ID158"/>
        <s v="ID159"/>
        <s v="ID160"/>
        <s v="ID161"/>
        <s v="ID162"/>
        <s v="ID163"/>
        <s v="ID164"/>
        <s v="ID165"/>
        <s v="ID166"/>
        <s v="ID167"/>
        <s v="ID168"/>
        <s v="ID169"/>
        <s v="ID170"/>
        <s v="ID171"/>
        <s v="ID172"/>
        <s v="ID173"/>
        <s v="ID174"/>
        <s v="ID175"/>
        <s v="ID176"/>
        <s v="ID177"/>
        <s v="ID178"/>
        <s v="ID179"/>
        <s v="ID180"/>
        <s v="ID181"/>
        <s v="ID182"/>
        <s v="ID183"/>
        <s v="ID184"/>
        <s v="ID185"/>
        <s v="ID186"/>
        <s v="ID187"/>
        <s v="ID188"/>
        <s v="ID189"/>
        <s v="ID190"/>
        <s v="ID191"/>
        <s v="ID192"/>
        <s v="ID193"/>
        <s v="ID194"/>
        <s v="ID195"/>
        <s v="ID196"/>
        <s v="ID197"/>
        <s v="ID198"/>
        <s v="ID199"/>
        <s v="ID200"/>
        <s v="ID201"/>
        <s v="ID202"/>
        <s v="ID203"/>
        <s v="ID204"/>
        <s v="ID205"/>
        <s v="ID206"/>
        <s v="ID207"/>
        <s v="ID208"/>
        <s v="ID209"/>
        <s v="ID210"/>
        <s v="ID211"/>
        <s v="ID212"/>
        <s v="ID213"/>
        <s v="ID214"/>
        <s v="ID215"/>
        <s v="ID216"/>
        <s v="ID217"/>
        <s v="ID218"/>
        <s v="ID219"/>
        <s v="ID220"/>
        <s v="ID221"/>
        <s v="ID222"/>
        <s v="ID223"/>
        <s v="ID224"/>
        <s v="ID225"/>
        <s v="ID226"/>
        <s v="ID227"/>
        <s v="ID228"/>
        <s v="ID229"/>
        <s v="ID230"/>
        <s v="ID231"/>
        <s v="ID232"/>
        <s v="ID233"/>
        <s v="ID234"/>
        <s v="ID235"/>
        <s v="ID236"/>
        <s v="ID237"/>
        <s v="ID238"/>
        <s v="ID239"/>
        <s v="ID240"/>
        <s v="ID241"/>
        <s v="ID242"/>
        <s v="ID243"/>
        <s v="ID244"/>
        <s v="ID245"/>
        <s v="ID246"/>
        <s v="ID247"/>
        <s v="ID248"/>
        <s v="ID249"/>
        <s v="ID250"/>
        <s v="ID251"/>
        <s v="ID252"/>
        <s v="ID253"/>
        <s v="ID254"/>
        <s v="ID255"/>
        <s v="ID256"/>
        <s v="ID257"/>
        <s v="ID258"/>
        <s v="ID259"/>
        <s v="ID260"/>
        <s v="ID261"/>
        <s v="ID262"/>
        <s v="ID263"/>
        <s v="ID264"/>
        <s v="ID265"/>
        <s v="ID266"/>
        <s v="ID267"/>
        <s v="ID268"/>
        <s v="ID269"/>
        <s v="ID270"/>
        <s v="ID271"/>
        <s v="ID272"/>
        <s v="ID273"/>
        <s v="ID274"/>
        <s v="ID275"/>
        <s v="ID276"/>
        <s v="ID277"/>
        <s v="ID278"/>
        <s v="ID279"/>
        <s v="ID280"/>
        <s v="ID281"/>
        <s v="ID282"/>
        <s v="ID283"/>
        <s v="ID284"/>
        <s v="ID285"/>
        <s v="ID286"/>
        <s v="ID287"/>
        <s v="ID288"/>
        <s v="ID289"/>
        <s v="ID290"/>
        <s v="ID291"/>
        <s v="ID292"/>
        <s v="ID293"/>
        <s v="ID294"/>
        <s v="ID295"/>
        <s v="ID296"/>
        <s v="ID297"/>
        <s v="ID298"/>
        <s v="ID299"/>
        <s v="ID300"/>
        <s v="ID301"/>
        <s v="ID302"/>
        <s v="ID303"/>
        <s v="ID304"/>
        <s v="ID305"/>
        <s v="ID306"/>
        <s v="ID307"/>
        <s v="ID308"/>
        <s v="ID309"/>
        <s v="ID310"/>
        <s v="ID311"/>
        <s v="ID312"/>
        <s v="ID313"/>
        <s v="ID314"/>
        <s v="ID315"/>
        <s v="ID316"/>
        <s v="ID317"/>
        <s v="ID318"/>
        <s v="ID319"/>
        <s v="ID320"/>
        <s v="ID321"/>
        <s v="ID322"/>
        <s v="ID323"/>
        <s v="ID324"/>
        <s v="ID325"/>
        <s v="ID326"/>
        <s v="ID327"/>
        <s v="ID328"/>
        <s v="ID329"/>
        <s v="ID330"/>
        <s v="ID331"/>
        <s v="ID332"/>
        <s v="ID333"/>
        <s v="ID334"/>
        <s v="ID335"/>
        <s v="ID336"/>
        <s v="ID337"/>
        <s v="ID338"/>
        <s v="ID339"/>
        <s v="ID340"/>
        <s v="ID341"/>
        <s v="ID342"/>
        <s v="ID343"/>
        <s v="ID344"/>
        <s v="ID345"/>
        <s v="ID346"/>
        <s v="ID347"/>
        <s v="ID348"/>
        <s v="ID349"/>
        <s v="ID350"/>
        <s v="ID351"/>
        <s v="ID352"/>
        <s v="ID353"/>
        <s v="ID354"/>
        <s v="ID355"/>
        <s v="ID356"/>
        <s v="ID357"/>
        <s v="ID358"/>
        <s v="ID359"/>
        <s v="ID360"/>
        <s v="ID361"/>
        <s v="ID362"/>
        <s v="ID363"/>
        <s v="ID364"/>
        <s v="ID365"/>
        <s v="ID366"/>
        <s v="ID367"/>
        <s v="ID368"/>
        <s v="ID369"/>
        <s v="ID370"/>
        <s v="ID371"/>
        <s v="ID372"/>
        <s v="ID373"/>
        <s v="ID374"/>
        <s v="ID375"/>
        <s v="ID376"/>
        <s v="ID377"/>
        <s v="ID378"/>
        <s v="ID379"/>
        <s v="ID380"/>
        <s v="ID381"/>
        <s v="ID382"/>
        <s v="ID383"/>
        <s v="ID384"/>
        <s v="ID385"/>
        <s v="ID386"/>
        <s v="ID387"/>
        <s v="ID388"/>
        <s v="ID389"/>
        <s v="ID390"/>
        <s v="ID391"/>
        <s v="ID392"/>
        <s v="ID393"/>
        <s v="ID394"/>
        <s v="ID395"/>
        <s v="ID396"/>
        <s v="ID397"/>
        <s v="ID398"/>
        <s v="ID399"/>
        <s v="ID400"/>
        <s v="ID401"/>
        <s v="ID402"/>
        <s v="ID403"/>
        <s v="ID404"/>
        <s v="ID405"/>
        <s v="ID406"/>
        <s v="ID407"/>
        <s v="ID408"/>
        <s v="ID409"/>
        <s v="ID410"/>
        <s v="ID411"/>
        <s v="ID412"/>
        <s v="ID413"/>
        <s v="ID414"/>
        <s v="ID415"/>
        <s v="ID416"/>
        <s v="ID417"/>
        <s v="ID418"/>
        <s v="ID419"/>
        <s v="ID420"/>
        <s v="ID421"/>
        <s v="ID422"/>
        <s v="ID423"/>
        <s v="ID424"/>
        <s v="ID425"/>
        <s v="ID426"/>
        <s v="ID427"/>
        <s v="ID428"/>
        <s v="ID429"/>
        <s v="ID430"/>
        <s v="ID431"/>
        <s v="ID432"/>
        <s v="ID433"/>
        <s v="ID434"/>
        <s v="ID435"/>
        <s v="ID436"/>
        <s v="ID437"/>
        <s v="ID438"/>
        <s v="ID439"/>
        <s v="ID440"/>
        <s v="ID441"/>
        <s v="ID442"/>
        <s v="ID443"/>
        <s v="ID444"/>
        <s v="ID445"/>
        <s v="ID446"/>
        <s v="ID447"/>
        <s v="ID448"/>
        <s v="ID449"/>
        <s v="ID450"/>
        <s v="ID451"/>
        <s v="ID452"/>
        <s v="ID453"/>
        <s v="ID454"/>
        <s v="ID455"/>
        <s v="ID456"/>
        <s v="ID457"/>
        <s v="ID458"/>
        <s v="ID459"/>
        <s v="ID460"/>
        <s v="ID461"/>
        <s v="ID462"/>
        <s v="ID463"/>
        <s v="ID464"/>
        <s v="ID465"/>
        <s v="ID466"/>
        <s v="ID467"/>
        <s v="ID468"/>
        <s v="ID469"/>
        <s v="ID470"/>
        <s v="ID471"/>
        <s v="ID472"/>
        <s v="ID473"/>
        <s v="ID474"/>
        <s v="ID475"/>
        <s v="ID476"/>
        <s v="ID477"/>
        <s v="ID478"/>
        <s v="ID479"/>
        <s v="ID480"/>
        <s v="ID481"/>
        <s v="ID482"/>
        <s v="ID483"/>
        <s v="ID484"/>
        <s v="ID485"/>
        <s v="ID486"/>
        <s v="ID487"/>
        <s v="ID488"/>
        <s v="ID489"/>
        <s v="ID490"/>
        <s v="ID491"/>
        <s v="ID492"/>
        <s v="ID493"/>
        <s v="ID494"/>
        <s v="ID495"/>
        <s v="ID496"/>
        <s v="ID497"/>
        <s v="ID498"/>
        <s v="ID499"/>
        <s v="ID500"/>
        <s v="ID501"/>
        <s v="ID502"/>
        <s v="ID503"/>
        <s v="ID504"/>
        <s v="ID505"/>
        <s v="ID506"/>
        <s v="ID507"/>
        <s v="ID508"/>
        <s v="ID509"/>
        <s v="ID510"/>
        <s v="ID511"/>
        <s v="ID512"/>
        <s v="ID513"/>
        <s v="ID514"/>
        <s v="ID515"/>
        <s v="ID516"/>
        <s v="ID517"/>
        <s v="ID518"/>
        <s v="ID519"/>
        <s v="ID520"/>
        <s v="ID521"/>
        <s v="ID522"/>
        <s v="ID523"/>
        <s v="ID524"/>
        <s v="ID525"/>
        <s v="ID526"/>
        <s v="ID527"/>
        <s v="ID528"/>
        <s v="ID529"/>
        <s v="ID530"/>
        <s v="ID531"/>
        <s v="ID532"/>
        <s v="ID533"/>
        <s v="ID534"/>
        <s v="ID535"/>
        <s v="ID536"/>
        <s v="ID537"/>
        <s v="ID538"/>
        <s v="ID539"/>
        <s v="ID540"/>
        <s v="ID541"/>
        <s v="ID542"/>
        <s v="ID543"/>
        <s v="ID544"/>
        <s v="ID545"/>
        <s v="ID546"/>
        <s v="ID547"/>
        <s v="ID548"/>
        <s v="ID549"/>
        <s v="ID550"/>
        <s v="ID551"/>
        <s v="ID552"/>
        <s v="ID553"/>
        <s v="ID554"/>
        <s v="ID555"/>
        <s v="ID556"/>
        <s v="ID557"/>
        <s v="ID558"/>
        <s v="ID559"/>
        <s v="ID560"/>
        <s v="ID561"/>
        <s v="ID562"/>
        <s v="ID563"/>
        <s v="ID564"/>
        <s v="ID565"/>
        <s v="ID566"/>
        <s v="ID567"/>
        <s v="ID568"/>
        <s v="ID569"/>
        <s v="ID570"/>
        <s v="ID571"/>
        <s v="ID572"/>
        <s v="ID573"/>
        <s v="ID574"/>
        <s v="ID575"/>
        <s v="ID576"/>
        <s v="ID577"/>
        <s v="ID578"/>
        <s v="ID579"/>
        <s v="ID580"/>
        <s v="ID581"/>
        <s v="ID582"/>
        <s v="ID583"/>
        <s v="ID584"/>
        <s v="ID585"/>
        <s v="ID586"/>
        <s v="ID587"/>
        <s v="ID588"/>
        <s v="ID589"/>
        <s v="ID590"/>
        <s v="ID591"/>
        <s v="ID592"/>
        <s v="ID593"/>
        <s v="ID594"/>
        <s v="ID595"/>
        <s v="ID596"/>
        <s v="ID597"/>
        <s v="ID598"/>
        <s v="ID599"/>
        <s v="ID600"/>
        <s v="ID601"/>
        <s v="ID602"/>
        <s v="ID603"/>
        <s v="ID604"/>
        <s v="ID605"/>
        <s v="ID606"/>
        <s v="ID607"/>
        <s v="ID608"/>
        <s v="ID609"/>
        <s v="ID610"/>
        <s v="ID611"/>
        <s v="ID612"/>
        <s v="ID613"/>
        <s v="ID614"/>
        <s v="ID615"/>
        <s v="ID616"/>
        <s v="ID617"/>
        <s v="ID618"/>
        <s v="ID619"/>
        <s v="ID620"/>
        <s v="ID621"/>
        <s v="ID622"/>
        <s v="ID623"/>
        <s v="ID624"/>
        <s v="ID625"/>
        <s v="ID626"/>
        <s v="ID627"/>
        <s v="ID628"/>
        <s v="ID629"/>
        <s v="ID630"/>
        <s v="ID631"/>
        <s v="ID632"/>
        <s v="ID633"/>
        <s v="ID634"/>
        <s v="ID635"/>
        <s v="ID636"/>
        <s v="ID637"/>
        <s v="ID638"/>
        <s v="ID639"/>
        <s v="ID640"/>
        <s v="ID641"/>
        <s v="ID642"/>
        <s v="ID643"/>
        <s v="ID644"/>
        <s v="ID645"/>
        <s v="ID646"/>
        <s v="ID647"/>
        <s v="ID648"/>
        <s v="ID649"/>
        <s v="ID650"/>
        <s v="ID651"/>
        <s v="ID652"/>
        <s v="ID653"/>
        <s v="ID654"/>
        <s v="ID655"/>
        <s v="ID656"/>
        <s v="ID657"/>
        <s v="ID658"/>
        <s v="ID659"/>
        <s v="ID660"/>
        <s v="ID661"/>
        <s v="ID662"/>
        <s v="ID663"/>
        <s v="ID664"/>
        <s v="ID665"/>
        <s v="ID666"/>
        <s v="ID667"/>
        <s v="ID668"/>
        <s v="ID669"/>
        <s v="ID670"/>
        <s v="ID671"/>
        <s v="ID672"/>
        <s v="ID673"/>
        <s v="ID674"/>
        <s v="ID675"/>
        <s v="ID676"/>
        <s v="ID677"/>
        <s v="ID678"/>
        <s v="ID679"/>
        <s v="ID680"/>
        <s v="ID681"/>
        <s v="ID682"/>
        <s v="ID683"/>
        <s v="ID684"/>
        <s v="ID685"/>
        <s v="ID686"/>
        <s v="ID687"/>
        <s v="ID688"/>
        <s v="ID689"/>
        <s v="ID690"/>
        <s v="ID691"/>
        <s v="ID692"/>
        <s v="ID693"/>
        <s v="ID694"/>
        <s v="ID695"/>
        <s v="ID696"/>
        <s v="ID697"/>
        <s v="ID698"/>
        <s v="ID699"/>
        <s v="ID700"/>
        <s v="ID701"/>
        <s v="ID702"/>
        <s v="ID703"/>
        <s v="ID704"/>
        <s v="ID705"/>
        <s v="ID706"/>
        <s v="ID707"/>
        <s v="ID708"/>
        <s v="ID709"/>
        <s v="ID710"/>
        <s v="ID711"/>
        <s v="ID712"/>
        <s v="ID713"/>
        <s v="ID714"/>
        <s v="ID715"/>
        <s v="ID716"/>
        <s v="ID717"/>
        <s v="ID718"/>
        <s v="ID719"/>
        <s v="ID720"/>
        <s v="ID721"/>
        <s v="ID722"/>
        <s v="ID723"/>
        <s v="ID724"/>
        <s v="ID725"/>
        <s v="ID726"/>
        <s v="ID727"/>
        <s v="ID728"/>
        <s v="ID729"/>
        <s v="ID730"/>
        <s v="ID731"/>
        <s v="ID732"/>
        <s v="ID733"/>
        <s v="ID734"/>
        <s v="ID735"/>
        <s v="ID736"/>
        <s v="ID737"/>
        <s v="ID738"/>
        <s v="ID739"/>
        <s v="ID740"/>
        <s v="ID741"/>
        <s v="ID742"/>
        <s v="ID743"/>
        <s v="ID744"/>
        <s v="ID745"/>
        <s v="ID746"/>
        <s v="ID747"/>
        <s v="ID748"/>
        <s v="ID749"/>
        <s v="ID750"/>
        <s v="ID751"/>
        <s v="ID752"/>
        <s v="ID753"/>
        <s v="ID754"/>
        <s v="ID755"/>
        <s v="ID756"/>
        <s v="ID757"/>
        <s v="ID758"/>
        <s v="ID759"/>
        <s v="ID760"/>
        <s v="ID761"/>
        <s v="ID762"/>
        <s v="ID763"/>
        <s v="ID764"/>
        <s v="ID765"/>
        <s v="ID766"/>
        <s v="ID767"/>
        <s v="ID768"/>
        <s v="ID769"/>
        <s v="ID770"/>
        <s v="ID771"/>
        <s v="ID772"/>
        <s v="ID773"/>
        <s v="ID774"/>
        <s v="ID775"/>
        <s v="ID776"/>
        <s v="ID777"/>
        <s v="ID778"/>
        <s v="ID779"/>
        <s v="ID780"/>
        <s v="ID781"/>
        <s v="ID782"/>
        <s v="ID783"/>
        <s v="ID784"/>
        <s v="ID785"/>
        <s v="ID786"/>
        <s v="ID787"/>
        <s v="ID788"/>
        <s v="ID789"/>
        <s v="ID790"/>
        <s v="ID791"/>
        <s v="ID792"/>
        <s v="ID793"/>
        <s v="ID794"/>
        <s v="ID795"/>
        <s v="ID796"/>
        <s v="ID797"/>
        <s v="ID798"/>
        <s v="ID799"/>
        <s v="ID800"/>
        <s v="ID801"/>
        <s v="ID802"/>
        <s v="ID803"/>
        <s v="ID804"/>
        <s v="ID805"/>
        <s v="ID806"/>
        <s v="ID807"/>
        <s v="ID808"/>
        <s v="ID809"/>
        <s v="ID810"/>
        <s v="ID811"/>
        <s v="ID812"/>
        <s v="ID813"/>
        <s v="ID814"/>
        <s v="ID815"/>
        <s v="ID816"/>
        <s v="ID817"/>
        <s v="ID818"/>
        <s v="ID819"/>
        <s v="ID820"/>
        <s v="ID821"/>
        <s v="ID822"/>
        <s v="ID823"/>
        <s v="ID824"/>
        <s v="ID825"/>
        <s v="ID826"/>
        <s v="ID827"/>
        <s v="ID828"/>
        <s v="ID829"/>
        <s v="ID830"/>
        <s v="ID831"/>
        <s v="ID832"/>
        <s v="ID833"/>
        <s v="ID834"/>
        <s v="ID835"/>
        <s v="ID836"/>
        <s v="ID837"/>
        <s v="ID838"/>
        <s v="ID839"/>
        <s v="ID840"/>
        <s v="ID841"/>
        <s v="ID842"/>
        <s v="ID843"/>
        <s v="ID844"/>
        <s v="ID845"/>
        <s v="ID846"/>
        <s v="ID847"/>
        <s v="ID848"/>
        <s v="ID849"/>
        <s v="ID850"/>
        <s v="ID851"/>
        <s v="ID852"/>
        <s v="ID853"/>
        <s v="ID854"/>
        <s v="ID855"/>
        <s v="ID856"/>
        <s v="ID857"/>
        <s v="ID858"/>
        <s v="ID859"/>
        <s v="ID860"/>
        <s v="ID861"/>
        <s v="ID862"/>
        <s v="ID863"/>
        <s v="ID864"/>
        <s v="ID865"/>
        <s v="ID866"/>
        <s v="ID867"/>
        <s v="ID868"/>
        <s v="ID869"/>
        <s v="ID870"/>
        <s v="ID871"/>
        <s v="ID872"/>
        <s v="ID873"/>
        <s v="ID874"/>
        <s v="ID875"/>
        <s v="ID876"/>
        <s v="ID877"/>
        <s v="ID878"/>
        <s v="ID879"/>
        <s v="ID880"/>
        <s v="ID881"/>
        <s v="ID882"/>
        <s v="ID883"/>
        <s v="ID884"/>
        <s v="ID885"/>
        <s v="ID886"/>
        <s v="ID887"/>
        <s v="ID888"/>
        <s v="ID889"/>
        <s v="ID890"/>
        <s v="ID891"/>
        <s v="ID892"/>
        <s v="ID893"/>
        <s v="ID894"/>
        <s v="ID895"/>
        <s v="ID896"/>
        <s v="ID897"/>
        <s v="ID898"/>
        <s v="ID899"/>
        <s v="ID900"/>
        <s v="ID901"/>
        <s v="ID902"/>
        <s v="ID903"/>
        <s v="ID904"/>
        <s v="ID905"/>
        <s v="ID906"/>
        <s v="ID907"/>
        <s v="ID908"/>
        <s v="ID909"/>
        <s v="ID910"/>
        <s v="ID911"/>
        <s v="ID912"/>
        <s v="ID913"/>
        <s v="ID914"/>
        <s v="ID915"/>
        <s v="ID916"/>
        <s v="ID917"/>
        <s v="ID918"/>
        <s v="ID919"/>
        <s v="ID920"/>
        <s v="ID921"/>
        <s v="ID922"/>
        <s v="ID923"/>
        <s v="ID924"/>
        <s v="ID925"/>
        <s v="ID926"/>
        <s v="ID927"/>
        <s v="ID928"/>
        <s v="ID929"/>
        <s v="ID930"/>
        <s v="ID931"/>
        <s v="ID932"/>
        <s v="ID933"/>
        <s v="ID934"/>
        <s v="ID935"/>
        <s v="ID936"/>
        <s v="ID937"/>
        <s v="ID938"/>
        <s v="ID939"/>
        <s v="ID940"/>
        <s v="ID941"/>
        <s v="ID942"/>
        <s v="ID943"/>
        <s v="ID944"/>
        <s v="ID945"/>
        <s v="ID946"/>
        <s v="ID947"/>
        <s v="ID948"/>
        <s v="ID949"/>
        <s v="ID950"/>
        <s v="ID951"/>
        <s v="ID952"/>
        <s v="ID953"/>
        <s v="ID954"/>
        <s v="ID955"/>
        <s v="ID956"/>
        <s v="ID957"/>
        <s v="ID958"/>
        <s v="ID959"/>
        <s v="ID960"/>
        <s v="ID961"/>
        <s v="ID962"/>
        <s v="ID963"/>
        <s v="ID964"/>
        <s v="ID965"/>
        <s v="ID966"/>
        <s v="ID967"/>
        <s v="ID968"/>
        <s v="ID969"/>
        <s v="ID970"/>
        <s v="ID971"/>
        <s v="ID972"/>
        <s v="ID973"/>
        <s v="ID974"/>
        <s v="ID975"/>
        <s v="ID976"/>
        <s v="ID977"/>
        <s v="ID978"/>
        <s v="ID979"/>
        <s v="ID980"/>
        <s v="ID981"/>
        <s v="ID982"/>
        <s v="ID983"/>
        <s v="ID984"/>
        <s v="ID985"/>
        <s v="ID986"/>
        <s v="ID987"/>
        <s v="ID988"/>
        <s v="ID989"/>
        <s v="ID990"/>
        <s v="ID991"/>
        <s v="ID992"/>
        <s v="ID993"/>
        <s v="ID994"/>
        <s v="ID995"/>
        <s v="ID996"/>
        <s v="ID997"/>
        <s v="ID998"/>
        <s v="ID999"/>
        <s v="ID1000"/>
        <s v="ID1001"/>
        <s v="ID1002"/>
        <s v="ID1003"/>
        <s v="ID1004"/>
        <s v="ID1005"/>
        <s v="ID1006"/>
        <s v="ID1007"/>
        <s v="ID1008"/>
        <s v="ID1009"/>
        <s v="ID1010"/>
        <s v="ID1011"/>
        <s v="ID1012"/>
        <s v="ID1013"/>
        <s v="ID1014"/>
        <s v="ID1015"/>
        <s v="ID1016"/>
        <s v="ID1017"/>
        <s v="ID1018"/>
        <s v="ID1019"/>
        <s v="ID1020"/>
        <s v="ID1021"/>
        <s v="ID1022"/>
        <s v="ID1023"/>
        <s v="ID1024"/>
        <s v="ID1025"/>
        <s v="ID1026"/>
        <s v="ID1027"/>
        <s v="ID1028"/>
        <s v="ID1029"/>
        <s v="ID1030"/>
        <s v="ID1031"/>
        <s v="ID1032"/>
        <s v="ID1033"/>
        <s v="ID1034"/>
        <s v="ID1035"/>
        <s v="ID1036"/>
        <s v="ID1037"/>
        <s v="ID1038"/>
        <s v="ID1039"/>
        <s v="ID1040"/>
        <s v="ID1041"/>
        <s v="ID1042"/>
        <s v="ID1043"/>
        <s v="ID1044"/>
        <s v="ID1045"/>
        <s v="ID1046"/>
        <s v="ID1047"/>
        <s v="ID1048"/>
        <s v="ID1049"/>
        <s v="ID1050"/>
        <s v="ID1051"/>
        <s v="ID1052"/>
        <s v="ID1053"/>
        <s v="ID1054"/>
        <s v="ID1055"/>
        <s v="ID1056"/>
        <s v="ID1057"/>
        <s v="ID1058"/>
        <s v="ID1059"/>
        <s v="ID1060"/>
        <s v="ID1061"/>
        <s v="ID1062"/>
        <s v="ID1063"/>
        <s v="ID1064"/>
        <s v="ID1065"/>
        <s v="ID1066"/>
        <s v="ID1067"/>
        <s v="ID1068"/>
        <s v="ID1069"/>
        <s v="ID1070"/>
        <s v="ID1071"/>
        <s v="ID1072"/>
        <s v="ID1073"/>
        <s v="ID1074"/>
        <s v="ID1075"/>
        <s v="ID1076"/>
        <s v="ID1077"/>
        <s v="ID1078"/>
        <s v="ID1079"/>
        <s v="ID1080"/>
        <s v="ID1081"/>
        <s v="ID1082"/>
        <s v="ID1083"/>
        <s v="ID1084"/>
        <s v="ID1085"/>
        <s v="ID1086"/>
        <s v="ID1087"/>
        <s v="ID1088"/>
        <s v="ID1089"/>
        <s v="ID1090"/>
        <s v="ID1091"/>
        <s v="ID1092"/>
        <s v="ID1093"/>
        <s v="ID1094"/>
        <s v="ID1095"/>
        <s v="ID1096"/>
        <s v="ID1097"/>
        <s v="ID1098"/>
        <s v="ID1099"/>
        <s v="ID1100"/>
        <s v="ID1101"/>
        <s v="ID1102"/>
        <s v="ID1103"/>
        <s v="ID1104"/>
        <s v="ID1105"/>
        <s v="ID1106"/>
        <s v="ID1107"/>
        <s v="ID1108"/>
        <s v="ID1109"/>
        <s v="ID1110"/>
        <s v="ID1111"/>
        <s v="ID1112"/>
        <s v="ID1113"/>
        <s v="ID1114"/>
        <s v="ID1115"/>
        <s v="ID1116"/>
        <s v="ID1117"/>
        <s v="ID1118"/>
        <s v="ID1119"/>
        <s v="ID1120"/>
        <s v="ID1121"/>
        <s v="ID1122"/>
        <s v="ID1123"/>
        <s v="ID1124"/>
        <s v="ID1125"/>
        <s v="ID1126"/>
        <s v="ID1127"/>
        <s v="ID1128"/>
        <s v="ID1129"/>
        <s v="ID1130"/>
        <s v="ID1131"/>
        <s v="ID1132"/>
        <s v="ID1133"/>
        <s v="ID1134"/>
        <s v="ID1135"/>
        <s v="ID1136"/>
        <s v="ID1137"/>
        <s v="ID1138"/>
        <s v="ID1139"/>
        <s v="ID1140"/>
        <s v="ID1141"/>
        <s v="ID1142"/>
        <s v="ID1143"/>
        <s v="ID1144"/>
        <s v="ID1145"/>
        <s v="ID1146"/>
        <s v="ID1147"/>
        <s v="ID1148"/>
        <s v="ID1149"/>
        <s v="ID1150"/>
        <s v="ID1151"/>
        <s v="ID1152"/>
        <s v="ID1153"/>
        <s v="ID1154"/>
        <s v="ID1155"/>
        <s v="ID1156"/>
        <s v="ID1157"/>
        <s v="ID1158"/>
        <s v="ID1159"/>
        <s v="ID1160"/>
        <s v="ID1161"/>
        <s v="ID1162"/>
        <s v="ID1163"/>
        <s v="ID1164"/>
        <s v="ID1165"/>
        <s v="ID1166"/>
        <s v="ID1167"/>
        <s v="ID1168"/>
        <s v="ID1169"/>
        <s v="ID1170"/>
        <s v="ID1171"/>
        <s v="ID1172"/>
        <s v="ID1173"/>
        <s v="ID1174"/>
        <s v="ID1175"/>
        <s v="ID1176"/>
        <s v="ID1177"/>
        <s v="ID1178"/>
        <s v="ID1179"/>
        <s v="ID1180"/>
        <s v="ID1181"/>
        <s v="ID1182"/>
        <s v="ID1183"/>
        <s v="ID1184"/>
        <s v="ID1185"/>
        <s v="ID1186"/>
        <s v="ID1187"/>
        <s v="ID1188"/>
        <s v="ID1189"/>
        <s v="ID1190"/>
        <s v="ID1191"/>
        <s v="ID1192"/>
        <s v="ID1193"/>
        <s v="ID1194"/>
        <s v="ID1195"/>
        <s v="ID1196"/>
        <s v="ID1197"/>
        <s v="ID1198"/>
        <s v="ID1199"/>
        <s v="ID1200"/>
        <s v="ID1201"/>
        <s v="ID1202"/>
        <s v="ID1203"/>
        <s v="ID1204"/>
        <s v="ID1205"/>
        <s v="ID1206"/>
        <s v="ID1207"/>
        <s v="ID1208"/>
        <s v="ID1209"/>
        <s v="ID1210"/>
        <s v="ID1211"/>
        <s v="ID1212"/>
        <s v="ID1213"/>
        <s v="ID1214"/>
        <s v="ID1215"/>
        <s v="ID1216"/>
        <s v="ID1217"/>
        <s v="ID1218"/>
        <s v="ID1219"/>
        <s v="ID1220"/>
        <s v="ID1221"/>
        <s v="ID1222"/>
        <s v="ID1223"/>
        <s v="ID1224"/>
        <s v="ID1225"/>
        <s v="ID1226"/>
        <s v="ID1227"/>
        <s v="ID1228"/>
        <s v="ID1229"/>
        <s v="ID1230"/>
        <s v="ID1231"/>
        <s v="ID1232"/>
        <s v="ID1233"/>
        <s v="ID1234"/>
        <s v="ID1235"/>
        <s v="ID1236"/>
        <s v="ID1237"/>
        <s v="ID1238"/>
        <s v="ID1239"/>
        <s v="ID1240"/>
        <s v="ID1241"/>
        <s v="ID1242"/>
        <s v="ID1243"/>
        <s v="ID1244"/>
        <s v="ID1245"/>
        <s v="ID1246"/>
        <s v="ID1247"/>
        <s v="ID1248"/>
        <s v="ID1249"/>
        <s v="ID1250"/>
        <s v="ID1251"/>
        <s v="ID1252"/>
        <s v="ID1253"/>
        <s v="ID1254"/>
        <s v="ID1255"/>
        <s v="ID1256"/>
        <s v="ID1257"/>
        <s v="ID1258"/>
        <s v="ID1259"/>
        <s v="ID1260"/>
        <s v="ID1261"/>
        <s v="ID1262"/>
        <s v="ID1263"/>
        <s v="ID1264"/>
        <s v="ID1265"/>
        <s v="ID1266"/>
        <s v="ID1267"/>
        <s v="ID1268"/>
        <s v="ID1269"/>
        <s v="ID1270"/>
        <s v="ID1271"/>
        <s v="ID1272"/>
        <s v="ID1273"/>
        <s v="ID1274"/>
        <s v="ID1275"/>
        <s v="ID1276"/>
        <s v="ID1277"/>
        <s v="ID1278"/>
        <s v="ID1279"/>
        <s v="ID1280"/>
        <s v="ID1281"/>
        <s v="ID1282"/>
        <s v="ID1283"/>
        <s v="ID1284"/>
        <s v="ID1285"/>
        <s v="ID1286"/>
        <s v="ID1287"/>
        <s v="ID1288"/>
        <s v="ID1289"/>
        <s v="ID1290"/>
        <s v="ID1291"/>
        <s v="ID1292"/>
        <s v="ID1293"/>
        <s v="ID1294"/>
        <s v="ID1295"/>
        <s v="ID1296"/>
        <s v="ID1297"/>
        <s v="ID1298"/>
        <s v="ID1299"/>
        <s v="ID1300"/>
        <s v="ID1301"/>
        <s v="ID1302"/>
        <s v="ID1303"/>
        <s v="ID1304"/>
        <s v="ID1305"/>
        <s v="ID1306"/>
        <s v="ID1307"/>
        <s v="ID1308"/>
        <s v="ID1309"/>
        <s v="ID1310"/>
        <s v="ID1311"/>
        <s v="ID1312"/>
        <s v="ID1313"/>
        <s v="ID1314"/>
        <s v="ID1315"/>
        <s v="ID1316"/>
        <s v="ID1317"/>
        <s v="ID1318"/>
        <s v="ID1319"/>
        <s v="ID1320"/>
        <s v="ID1321"/>
        <s v="ID1322"/>
        <s v="ID1323"/>
        <s v="ID1324"/>
        <s v="ID1325"/>
        <s v="ID1326"/>
        <s v="ID1327"/>
        <s v="ID1328"/>
        <s v="ID1329"/>
        <s v="ID1330"/>
        <s v="ID1331"/>
        <s v="ID1332"/>
        <s v="ID1333"/>
        <s v="ID1334"/>
        <s v="ID1335"/>
        <s v="ID1336"/>
        <s v="ID1337"/>
        <s v="ID1338"/>
        <s v="ID1339"/>
        <s v="ID1340"/>
        <s v="ID1341"/>
        <s v="ID1342"/>
        <s v="ID1343"/>
        <s v="ID1344"/>
        <s v="ID1345"/>
        <s v="ID1346"/>
        <s v="ID1347"/>
        <s v="ID1348"/>
        <s v="ID1349"/>
        <s v="ID1350"/>
        <s v="ID1351"/>
        <s v="ID1352"/>
        <s v="ID1353"/>
        <s v="ID1354"/>
        <s v="ID1355"/>
        <s v="ID1356"/>
        <s v="ID1357"/>
        <s v="ID1358"/>
        <s v="ID1359"/>
        <s v="ID1360"/>
        <s v="ID1361"/>
        <s v="ID1362"/>
        <s v="ID1363"/>
        <s v="ID1364"/>
        <s v="ID1365"/>
        <s v="ID1366"/>
        <s v="ID1367"/>
        <s v="ID1368"/>
        <s v="ID1369"/>
        <s v="ID1370"/>
        <s v="ID1371"/>
        <s v="ID1372"/>
        <s v="ID1373"/>
        <s v="ID1374"/>
        <s v="ID1375"/>
        <s v="ID1376"/>
        <s v="ID1377"/>
        <s v="ID1378"/>
        <s v="ID1379"/>
        <s v="ID1380"/>
        <s v="ID1381"/>
        <s v="ID1382"/>
        <s v="ID1383"/>
        <s v="ID1384"/>
        <s v="ID1385"/>
        <s v="ID1386"/>
        <s v="ID1387"/>
        <s v="ID1388"/>
        <s v="ID1389"/>
        <s v="ID1390"/>
        <s v="ID1391"/>
        <s v="ID1392"/>
        <s v="ID1393"/>
        <s v="ID1394"/>
        <s v="ID1395"/>
        <s v="ID1396"/>
        <s v="ID1397"/>
        <s v="ID1398"/>
        <s v="ID1399"/>
        <s v="ID1400"/>
        <s v="ID1401"/>
        <s v="ID1402"/>
        <s v="ID1403"/>
        <s v="ID1404"/>
        <s v="ID1405"/>
        <s v="ID1406"/>
        <s v="ID1407"/>
        <s v="ID1408"/>
        <s v="ID1409"/>
        <s v="ID1410"/>
        <s v="ID1411"/>
        <s v="ID1412"/>
        <s v="ID1413"/>
        <s v="ID1414"/>
        <s v="ID1415"/>
        <s v="ID1416"/>
        <s v="ID1417"/>
        <s v="ID1418"/>
        <s v="ID1419"/>
        <s v="ID1420"/>
        <s v="ID1421"/>
        <s v="ID1422"/>
        <s v="ID1423"/>
        <s v="ID1424"/>
        <s v="ID1425"/>
        <s v="ID1426"/>
        <s v="ID1427"/>
        <s v="ID1428"/>
        <s v="ID1429"/>
        <s v="ID1430"/>
        <s v="ID1431"/>
        <s v="ID1432"/>
        <s v="ID1433"/>
        <s v="ID1434"/>
        <s v="ID1435"/>
        <s v="ID1436"/>
        <s v="ID1437"/>
        <s v="ID1438"/>
        <s v="ID1439"/>
        <s v="ID1440"/>
        <s v="ID1441"/>
        <s v="ID1442"/>
        <s v="ID1443"/>
        <s v="ID1444"/>
        <s v="ID1445"/>
        <s v="ID1446"/>
        <s v="ID1447"/>
        <s v="ID1448"/>
        <s v="ID1449"/>
        <s v="ID1450"/>
        <s v="ID1451"/>
        <s v="ID1452"/>
        <s v="ID1453"/>
        <s v="ID1454"/>
        <s v="ID1455"/>
        <s v="ID1456"/>
        <s v="ID1457"/>
        <s v="ID1458"/>
        <s v="ID1459"/>
        <s v="ID1460"/>
        <s v="ID1461"/>
        <s v="ID1462"/>
        <s v="ID1463"/>
        <s v="ID1464"/>
        <s v="ID1465"/>
        <s v="ID1466"/>
        <s v="ID1467"/>
        <s v="ID1468"/>
        <s v="ID1469"/>
        <s v="ID1470"/>
        <s v="ID1471"/>
        <s v="ID1472"/>
        <s v="ID1473"/>
        <s v="ID1474"/>
        <s v="ID1475"/>
        <s v="ID1476"/>
        <s v="ID1477"/>
        <s v="ID1478"/>
        <s v="ID1479"/>
        <s v="ID1480"/>
        <s v="ID1481"/>
        <s v="ID1482"/>
        <s v="ID1483"/>
        <s v="ID1484"/>
        <s v="ID1485"/>
        <s v="ID1486"/>
        <s v="ID1487"/>
        <s v="ID1488"/>
        <s v="ID1489"/>
        <s v="ID1490"/>
        <s v="ID1491"/>
        <s v="ID1492"/>
        <s v="ID1493"/>
        <s v="ID1494"/>
        <s v="ID1495"/>
        <s v="ID1496"/>
        <s v="ID1497"/>
        <s v="ID1498"/>
        <s v="ID1499"/>
        <s v="ID1500"/>
        <s v="ID1501"/>
        <s v="ID1502"/>
        <s v="ID1503"/>
        <s v="ID1504"/>
        <s v="ID1505"/>
        <s v="ID1506"/>
        <s v="ID1507"/>
        <s v="ID1508"/>
        <s v="ID1509"/>
        <s v="ID1510"/>
        <s v="ID1511"/>
        <s v="ID1512"/>
        <s v="ID1513"/>
        <s v="ID1514"/>
        <s v="ID1515"/>
        <s v="ID1516"/>
        <s v="ID1517"/>
        <s v="ID1518"/>
        <s v="ID1519"/>
        <s v="ID1520"/>
        <s v="ID1521"/>
        <s v="ID1522"/>
      </sharedItems>
    </cacheField>
    <cacheField name="Sales Date" numFmtId="164">
      <sharedItems containsSemiMixedTypes="0" containsNonDate="0" containsDate="1" containsString="0" minDate="2020-01-01T00:00:00" maxDate="2020-12-31T00:00:00" count="286">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5-01T00:00:00"/>
        <d v="2020-05-02T00:00:00"/>
        <d v="2020-05-03T00:00:00"/>
        <d v="2020-05-04T00:00:00"/>
        <d v="2020-05-05T00:00:00"/>
        <d v="2020-05-06T00:00:00"/>
        <d v="2020-05-07T00:00:00"/>
        <d v="2020-05-09T00:00:00"/>
        <d v="2020-05-10T00:00:00"/>
        <d v="2020-05-11T00:00:00"/>
        <d v="2020-05-12T00:00:00"/>
        <d v="2020-05-13T00:00:00"/>
        <d v="2020-05-14T00:00:00"/>
        <d v="2020-05-15T00:00:00"/>
        <d v="2020-05-16T00:00:00"/>
        <d v="2020-05-17T00:00:00"/>
        <d v="2020-05-19T00:00:00"/>
        <d v="2020-05-20T00:00:00"/>
        <d v="2020-05-21T00:00:00"/>
        <d v="2020-05-22T00:00:00"/>
        <d v="2020-05-23T00:00:00"/>
        <d v="2020-05-24T00:00:00"/>
        <d v="2020-05-25T00:00:00"/>
        <d v="2020-05-26T00:00:00"/>
        <d v="2020-05-27T00:00:00"/>
        <d v="2020-05-29T00:00:00"/>
        <d v="2020-05-30T00:00:00"/>
        <d v="2020-05-31T00:00:00"/>
        <d v="2020-05-18T00:00:00"/>
        <d v="2020-05-28T00:00:00"/>
        <d v="2020-09-01T00:00:00"/>
        <d v="2020-09-02T00:00:00"/>
        <d v="2020-09-03T00:00:00"/>
        <d v="2020-09-04T00:00:00"/>
        <d v="2020-09-05T00:00:00"/>
        <d v="2020-09-06T00:00:00"/>
        <d v="2020-09-07T00:00:00"/>
        <d v="2020-09-09T00:00:00"/>
        <d v="2020-09-10T00:00:00"/>
        <d v="2020-09-11T00:00:00"/>
        <d v="2020-09-12T00:00:00"/>
        <d v="2020-09-13T00:00:00"/>
        <d v="2020-09-14T00:00:00"/>
        <d v="2020-09-15T00:00:00"/>
        <d v="2020-09-16T00:00:00"/>
        <d v="2020-09-17T00:00:00"/>
        <d v="2020-09-19T00:00:00"/>
        <d v="2020-09-20T00:00:00"/>
        <d v="2020-09-21T00:00:00"/>
        <d v="2020-09-22T00:00:00"/>
        <d v="2020-09-23T00:00:00"/>
        <d v="2020-09-24T00:00:00"/>
        <d v="2020-09-25T00:00:00"/>
        <d v="2020-09-26T00:00:00"/>
        <d v="2020-09-27T00:00:00"/>
        <d v="2020-09-29T00:00:00"/>
        <d v="2020-09-30T00:00:00"/>
        <d v="2020-10-01T00:00:00"/>
        <d v="2020-10-02T00:00:00"/>
        <d v="2020-10-03T00:00:00"/>
        <d v="2020-10-04T00:00:00"/>
        <d v="2020-10-05T00:00:00"/>
        <d v="2020-10-06T00:00:00"/>
        <d v="2020-10-07T00:00:00"/>
        <d v="2020-10-10T00:00:00"/>
        <d v="2020-10-11T00:00:00"/>
        <d v="2020-10-12T00:00:00"/>
        <d v="2020-10-13T00:00:00"/>
        <d v="2020-10-14T00:00:00"/>
        <d v="2020-10-15T00:00:00"/>
        <d v="2020-10-16T00:00:00"/>
        <d v="2020-10-17T00:00:00"/>
        <d v="2020-10-31T00:00:00"/>
        <d v="2020-10-20T00:00:00"/>
        <d v="2020-10-21T00:00:00"/>
        <d v="2020-10-22T00:00:00"/>
        <d v="2020-10-23T00:00:00"/>
        <d v="2020-10-24T00:00:00"/>
        <d v="2020-10-25T00:00:00"/>
        <d v="2020-10-26T00:00:00"/>
        <d v="2020-10-27T00:00:00"/>
        <d v="2020-10-30T00:00:00"/>
        <d v="2020-11-01T00:00:00"/>
        <d v="2020-11-02T00:00:00"/>
        <d v="2020-11-03T00:00:00"/>
        <d v="2020-11-04T00:00:00"/>
        <d v="2020-11-05T00:00:00"/>
        <d v="2020-11-06T00:00:00"/>
        <d v="2020-11-07T00:00:00"/>
        <d v="2020-11-11T00:00:00"/>
        <d v="2020-11-12T00:00:00"/>
        <d v="2020-11-13T00:00:00"/>
        <d v="2020-11-14T00:00:00"/>
        <d v="2020-11-15T00:00:00"/>
        <d v="2020-11-16T00:00:00"/>
        <d v="2020-11-17T00:00:00"/>
        <d v="2020-11-30T00:00:00"/>
        <d v="2020-11-20T00:00:00"/>
        <d v="2020-11-21T00:00:00"/>
        <d v="2020-11-22T00:00:00"/>
        <d v="2020-11-23T00:00:00"/>
        <d v="2020-11-24T00:00:00"/>
        <d v="2020-11-25T00:00:00"/>
        <d v="2020-11-26T00:00:00"/>
        <d v="2020-11-27T00:00:00"/>
        <d v="2020-12-01T00:00:00"/>
        <d v="2020-12-02T00:00:00"/>
        <d v="2020-12-03T00:00:00"/>
        <d v="2020-12-04T00:00:00"/>
        <d v="2020-12-05T00:00:00"/>
        <d v="2020-12-06T00:00:00"/>
        <d v="2020-12-07T00:00:00"/>
        <d v="2020-12-12T00:00:00"/>
        <d v="2020-12-13T00:00:00"/>
        <d v="2020-12-14T00:00:00"/>
        <d v="2020-12-15T00:00:00"/>
        <d v="2020-12-16T00:00:00"/>
        <d v="2020-12-17T00:00:00"/>
        <d v="2020-12-30T00:00:00"/>
        <d v="2020-12-20T00:00:00"/>
        <d v="2020-12-21T00:00:00"/>
        <d v="2020-12-22T00:00:00"/>
        <d v="2020-12-23T00:00:00"/>
        <d v="2020-12-24T00:00:00"/>
        <d v="2020-12-25T00:00:00"/>
        <d v="2020-12-26T00:00:00"/>
        <d v="2020-12-27T00:00:00"/>
        <d v="2020-04-01T00:00:00"/>
        <d v="2020-04-02T00:00:00"/>
        <d v="2020-04-03T00:00:00"/>
        <d v="2020-04-04T00:00:00"/>
        <d v="2020-04-05T00:00:00"/>
        <d v="2020-04-06T00:00:00"/>
        <d v="2020-04-07T00:00:00"/>
        <d v="2020-04-13T00:00:00"/>
        <d v="2020-04-14T00:00:00"/>
        <d v="2020-04-15T00:00:00"/>
        <d v="2020-04-16T00:00:00"/>
        <d v="2020-04-17T00:00:00"/>
        <d v="2020-04-30T00:00:00"/>
        <d v="2020-04-20T00:00:00"/>
        <d v="2020-04-21T00:00:00"/>
        <d v="2020-04-22T00:00:00"/>
        <d v="2020-04-23T00:00:00"/>
        <d v="2020-04-24T00:00:00"/>
        <d v="2020-04-25T00:00:00"/>
        <d v="2020-04-26T00:00:00"/>
        <d v="2020-04-27T00:00:00"/>
        <d v="2020-03-01T00:00:00"/>
        <d v="2020-03-02T00:00:00"/>
        <d v="2020-03-03T00:00:00"/>
        <d v="2020-03-05T00:00:00"/>
        <d v="2020-03-06T00:00:00"/>
        <d v="2020-03-07T00:00:00"/>
        <d v="2020-03-13T00:00:00"/>
        <d v="2020-03-15T00:00:00"/>
        <d v="2020-03-16T00:00:00"/>
        <d v="2020-03-17T00:00:00"/>
        <d v="2020-03-30T00:00:00"/>
        <d v="2020-03-20T00:00:00"/>
        <d v="2020-03-21T00:00:00"/>
        <d v="2020-03-22T00:00:00"/>
        <d v="2020-03-23T00:00:00"/>
        <d v="2020-03-25T00:00:00"/>
        <d v="2020-03-26T00:00:00"/>
        <d v="2020-03-27T00:00:00"/>
        <d v="2020-02-01T00:00:00"/>
        <d v="2020-02-02T00:00:00"/>
        <d v="2020-02-05T00:00:00"/>
        <d v="2020-02-06T00:00:00"/>
        <d v="2020-02-07T00:00:00"/>
        <d v="2020-02-12T00:00:00"/>
        <d v="2020-02-15T00:00:00"/>
        <d v="2020-02-16T00:00:00"/>
        <d v="2020-02-17T00:00:00"/>
        <d v="2020-02-20T00:00:00"/>
        <d v="2020-02-21T00:00:00"/>
        <d v="2020-02-22T00:00:00"/>
        <d v="2020-02-25T00:00:00"/>
        <d v="2020-02-26T00:00:00"/>
        <d v="2020-02-27T00:00:00"/>
        <d v="2020-01-01T00:00:00"/>
        <d v="2020-01-05T00:00:00"/>
        <d v="2020-01-06T00:00:00"/>
        <d v="2020-01-07T00:00:00"/>
        <d v="2020-01-11T00:00:00"/>
        <d v="2020-01-15T00:00:00"/>
        <d v="2020-01-16T00:00:00"/>
        <d v="2020-01-17T00:00:00"/>
        <d v="2020-01-20T00:00:00"/>
        <d v="2020-01-21T00:00:00"/>
        <d v="2020-01-25T00:00:00"/>
        <d v="2020-01-26T00:00:00"/>
        <d v="2020-01-27T00:00:00"/>
      </sharedItems>
      <fieldGroup par="17" base="1">
        <rangePr groupBy="days" startDate="2020-01-01T00:00:00" endDate="2020-12-31T00:00:00"/>
        <groupItems count="368">
          <s v="&lt;1/1/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20"/>
        </groupItems>
      </fieldGroup>
    </cacheField>
    <cacheField name="Customer Name" numFmtId="0">
      <sharedItems containsBlank="1" count="745">
        <s v="Bernard N Wearherly"/>
        <s v="Cordia M Knorp"/>
        <s v="Burton C Jin"/>
        <s v="Lauren O Guzri"/>
        <s v="Carter C Hunr"/>
        <s v="Isaiah Y Magrood"/>
        <s v="Hugh N Charira"/>
        <s v="Lucius C Moorhead"/>
        <s v="Deane I Keorn"/>
        <s v="Joannie E Wolrers"/>
        <s v="Christene L Mccrleb"/>
        <s v="Alline V Kusrner"/>
        <s v="Vicki Y Harrrave"/>
        <s v="Julienne A Merrel"/>
        <s v="Keven C Thore"/>
        <s v="Eusebia N Walrroup"/>
        <s v="Veronique E Eccreston"/>
        <s v="Sean W Ricrman"/>
        <s v="Lala C Marruez"/>
        <s v="Derick A Macry"/>
        <s v="Eda O Brare"/>
        <s v="Willis D Weirsman"/>
        <s v="Mariam F Pinreiro"/>
        <s v="Malcom L Meirter"/>
        <s v="Holli G Ethridge"/>
        <s v="Cole N Polrng"/>
        <s v="Ahmad V Lynre"/>
        <s v="Mariano F Leary"/>
        <s v="Tawanda E Bucranon"/>
        <s v="Nickolas G Grorsi"/>
        <s v="Bradford K Marratt"/>
        <s v="Carlton P Bosr"/>
        <s v="Asuncion X Brarnstein"/>
        <s v="Theron T Krarer"/>
        <s v="Jeramy F Metryer"/>
        <s v="Sol K Rogrr"/>
        <s v="Earnest H Birrholz"/>
        <s v="Amada J Knorse"/>
        <s v="Gregorio H Hotringer"/>
        <s v="Lawerence W Abernethy"/>
        <s v="Marina X Quarle"/>
        <s v="Whitney N Wasrnger"/>
        <s v="Roy W Wilrie"/>
        <s v="Hyun Z Bynre"/>
        <s v="Katelin F Conry"/>
        <s v="Jennifer Z Prirgen"/>
        <s v="Zachary U Brerden"/>
        <s v="Deon U Mource"/>
        <s v="Buddy G Sternbeck"/>
        <s v="Julius N Bakrer"/>
        <m/>
        <s v="Jamal G Dimrrco"/>
        <s v="Stephan Q Ranrer"/>
        <s v="Jackie P Monrague"/>
        <s v="Hosea B Micrelson"/>
        <s v="Carly L Sirranni"/>
        <s v="Abram S Manrique"/>
        <s v="Mica Z Herrberg"/>
        <s v="Lemuel W Harrman"/>
        <s v="Shanelle Z Hicr"/>
        <s v="Maryellen H Harrness"/>
        <s v="Sylvester Z Blarkledge"/>
        <s v="Vivienne X Binron"/>
        <s v="Ahmed C Minrh"/>
        <s v="Leopoldo U Holr"/>
        <s v="Gemma I Chirton"/>
        <s v="Laurence K Rylrs"/>
        <s v="Eleanor D Dicrson"/>
        <s v="Elsy B Latra"/>
        <s v="Sherwood K Shire"/>
        <s v="Carolynn V Moyrihan"/>
        <s v="Mckinley H Scorield"/>
        <s v="Brendon V Crorther"/>
        <s v="Nancy V Trordon"/>
        <s v="Darin U Shirp"/>
        <s v="Joel S Maire"/>
        <s v="Luciana N Camrfield"/>
        <s v="Gilbert Z Blors"/>
        <s v="Sharda W Chordhury"/>
        <s v="Chung J Moyrihan"/>
        <s v="Dayna M Edmrndson"/>
        <s v="Bobbie S Minrr"/>
        <s v="Gidget X Lorrng"/>
        <s v="Hettie S Laurer"/>
        <s v="Toi F Starlard"/>
        <s v="Tristan L Cocrrell"/>
        <s v="Towanda H Matron"/>
        <s v="Leland C Fifreld"/>
        <s v="Audria W Barrios"/>
        <s v="Jim J Lurre"/>
        <s v="Lorette Y Petrillo"/>
        <s v="Damian X Grirt"/>
        <s v="Zana G Ordrnez"/>
        <s v="Rhett A Charple"/>
        <s v="Jeneva Y Bybre"/>
        <s v="Brendon J Camr"/>
        <s v="Nettie T Mccrndless"/>
        <s v="Lezlie Z Bohrnnan"/>
        <s v="Hester B Cabrna"/>
        <s v="Isobel K Danre"/>
        <s v="Erica S Harran"/>
        <s v="Leda X Hasrell"/>
        <s v="Loralee V Balr"/>
        <s v="Otha T Orrrll"/>
        <s v="Honey D Eavrs"/>
        <s v="Ellis V Mcnrel"/>
        <s v="Gabriel S Beare"/>
        <s v="Nathanael G Mcmrllin"/>
        <s v="Donald H Mazrr"/>
        <s v="Eliz R Linreman"/>
        <s v="Gracie P Letr"/>
        <s v="Gema S Grorer"/>
        <s v="Delana Y Frerdman"/>
        <s v="Mary Y Tatr"/>
        <s v="Abe J Macreod"/>
        <s v="Evon Q Lawron"/>
        <s v="Jerlene P Dunrigan"/>
        <s v="Bobbie X Schrenrock"/>
        <s v="Mike A Wadrington"/>
        <s v="Nigel K Wadrworth"/>
        <s v="Hayden E Novrck"/>
        <s v="Voncile P Troranowski"/>
        <s v="Roberto U Derry"/>
        <s v="Tona S Husrby"/>
        <s v="Londa T Mayr"/>
        <s v="Jocelyn Q Scorti"/>
        <s v="Frank O Malron"/>
        <s v="Kurtis C Irors"/>
        <s v="Jamey S Seir"/>
        <s v="Walton S Keir"/>
        <s v="Micki R Jauregui"/>
        <s v="Ngoc X Watron"/>
        <s v="Inocencia Z Butrau"/>
        <s v="Charlie V Koerler"/>
        <s v="Rosy U Baureister"/>
        <s v="Charity N Denran"/>
        <s v="Luke S Tumrin"/>
        <s v="Celinda C Magruder"/>
        <s v="Arturo N Halrorsen"/>
        <s v="Tiny Z Olireri"/>
        <s v="Kerri Y Carr"/>
        <s v="Young W Funrs"/>
        <s v="Neomi P Pitrhford"/>
        <s v="Ivan A Grorer"/>
        <s v="Etsuko O Wilrot"/>
        <s v="William B Mcnrrney"/>
        <s v="Logan D Berryman"/>
        <s v="Coy I Genrner"/>
        <s v="Jimmie F Vasruez"/>
        <s v="Tommie S Farro"/>
        <s v="Daina U Ledrt"/>
        <s v="Sophia F Knerht"/>
        <s v="Newton V Scaria"/>
        <s v="Reatha E Osbr"/>
        <s v="Bell N Molrnaro"/>
        <s v="Jason V Grarois"/>
        <s v="Elwood T Morr"/>
        <s v="Lewis M Racrtte"/>
        <s v="Leigh Y Hawr"/>
        <s v="Thomas B Felrpe"/>
        <s v="Israel T Herrzler"/>
        <s v="Ona K Koerp"/>
        <s v="Kristofer N Calrhan"/>
        <s v="Mark F Hamran"/>
        <s v="Bobbie Q Holrrook"/>
        <s v="Abe X Parr"/>
        <s v="Mignon Q Dilrs"/>
        <s v="Casey D Krirr"/>
        <s v="Scott K Ricro"/>
        <s v="Rosemarie K Felrows"/>
        <s v="Lisette F Cowrey"/>
        <s v="Molly U Rasrh"/>
        <s v="Felisha Q Ettrnger"/>
        <s v="Linwood H Carrer"/>
        <s v="Madelyn W Boor"/>
        <s v="Angelo B Fitrmaurice"/>
        <s v="Gregory I Kidrell"/>
        <s v="Bart B Gilrrease"/>
        <s v="Warner I Manry"/>
        <s v="Lala R Denran"/>
        <s v="Elsie S Deprz"/>
        <s v="Verla H Conrreras"/>
        <s v="America V Lobrl"/>
        <s v="Walter R Sedron"/>
        <s v="Margarito M Oxerdine"/>
        <s v="Arnoldo D Mckren"/>
        <s v="Kieth D Casrelli"/>
        <s v="Ngoc P Pogre"/>
        <s v="Delana I Selrridge"/>
        <s v="Liane U Grarton"/>
        <s v="Vikki N Lezrma"/>
        <s v="Allyn O Farrior"/>
        <s v="Glady Q Kumr"/>
        <s v="Oscar R Bovre"/>
        <s v="Valene Z Woormansee"/>
        <s v="Richard C Truran"/>
        <s v="Luigi G Lemro"/>
        <s v="Isaiah G Parrish"/>
        <s v="Scott D Torrey"/>
        <s v="Shirl M Carrballo"/>
        <s v="Robin Z Sterart"/>
        <s v="Shasta P Depry"/>
        <s v="Jorge R Cogrlan"/>
        <s v="Myles G Strrm"/>
        <s v="Herlinda U Negron"/>
        <s v="Debbie C Liprey"/>
        <s v="Jenell S Saurrs"/>
        <s v="Leda Y Fabre"/>
        <s v="Gerry D Woorery"/>
        <s v="Berna Z Storler"/>
        <s v="Adam B Katrer"/>
        <s v="Kellee L Grarelle"/>
        <s v="Shavon K Wesrott"/>
        <s v="Rozanne N Mierke"/>
        <s v="Randee O Casrity"/>
        <s v="Shemika D Porrerfield"/>
        <s v="Donte H Grarger"/>
        <s v="Ahmed I Strrpe"/>
        <s v="Boris A Mccrwn"/>
        <s v="Omer H Mourtrie"/>
        <s v="Hiram K Storely"/>
        <s v="Deanna P Scorgin"/>
        <s v="Maris S Brirgs"/>
        <s v="Lona T Colrar"/>
        <s v="Eldridge M Benringfield"/>
        <s v="Jimmie A Rorre"/>
        <s v="Rachelle M Burrhead"/>
        <s v="Miguel P Karr"/>
        <s v="Raye T Wilrmon"/>
        <s v="Christi H Amarer"/>
        <s v="Liberty A Shrryer"/>
        <s v="Zack H Mumrw"/>
        <s v="Blanch Y Mysriwiec"/>
        <s v="Tammy Z Lorrntz"/>
        <s v="Maximina K Frares"/>
        <s v="Kiara G Abrrhamson"/>
        <s v="Retha G Neary"/>
        <s v="Andre Q Maxrn"/>
        <s v="Vern T Lomrli"/>
        <s v="Erin K Stcrair"/>
        <s v="Detra D Rymrr"/>
        <s v="Doug B Sourhwick"/>
        <s v="Gia M Casrs"/>
        <s v="Emeline I Ricrer"/>
        <s v="Richard J Fetrer"/>
        <s v="Rick Y Haerner"/>
        <s v="Shannon J Forre"/>
        <s v="Gabriel E Pearsall"/>
        <s v="Geri M Tutrill"/>
        <s v="Lauren R Henressy"/>
        <s v="Monty C Hugres"/>
        <s v="Bryant L Kinrman"/>
        <s v="Giovanna M Clirt"/>
        <s v="Tracie J Winrbarger"/>
        <s v="Narcisa C Rayrurn"/>
        <s v="Almeda M Dunrord"/>
        <s v="Melida R Corre"/>
        <s v="Armando H Searorn"/>
        <s v="Efrain L Wasr"/>
        <s v="Edra M Gutrrie"/>
        <s v="Harland S Renrhaw"/>
        <s v="Leroy H Styron"/>
        <s v="Maryln H Sprrngfield"/>
        <s v="Elenora S Whirehill"/>
        <s v="Dorethea U Engram"/>
        <s v="Anibal F Pierer"/>
        <s v="Ula W Harrl"/>
        <s v="Brent U Perrman"/>
        <s v="Eveline B Strrcker"/>
        <s v="Keila A Lucrs"/>
        <s v="Aliza X Samrons"/>
        <s v="Bennie E Manrredi"/>
        <s v="Lucinda Z Borron"/>
        <s v="Keila F Lofrand"/>
        <s v="Royce K Goorwyn"/>
        <s v="Rickey I Delr"/>
        <s v="Delsie R Tenrison"/>
        <s v="Jayme B Shirer"/>
        <s v="Gilbert M Wolrgram"/>
        <s v="Isabella X Rusrell"/>
        <s v="Rueben X Pidreon"/>
        <s v="Raymond U Flarin"/>
        <s v="Larry K Masr"/>
        <s v="Nicolle A Crorhers"/>
        <s v="Gustavo F Roure"/>
        <s v="Victoria H Musron"/>
        <s v="Dawne Y Garrner"/>
        <s v="Newton L Crorartie"/>
        <s v="Doria Z Crorse"/>
        <s v="Audrea K Paprneau"/>
        <s v="Rhett H Goore"/>
        <s v="Royal U Okerfe"/>
        <s v="Keith Q Ofarrell"/>
        <s v="Exie C Brarham"/>
        <s v="George U Clorser"/>
        <s v="Benny S Brirker"/>
        <s v="Forrest Q Zelr"/>
        <s v="Audrie X Mccrmmon"/>
        <s v="Marylyn K Ditro"/>
        <s v="Kori J Fairfax"/>
        <s v="Lamar W Estrll"/>
        <s v="Giuseppe D Chorinard"/>
        <s v="Khalilah A Camro"/>
        <s v="Darcel P Burrord"/>
        <s v="August C Navrrette"/>
        <s v="Lanelle W Berranga"/>
        <s v="Allene T Lepr"/>
        <s v="Eladia A Brargs"/>
        <s v="Agnes D Dour"/>
        <s v="Emery P Sorrells"/>
        <s v="Violet L Ertrl"/>
        <s v="Deeanna E Clurk"/>
        <s v="Morgan K Ratrbun"/>
        <s v="Julius Q Stork"/>
        <s v="Palmer O Bearer"/>
        <s v="Vincent N Lenron"/>
        <s v="Alexis D Bonrlli"/>
        <s v="Claretta D Winrert"/>
        <s v="Cecily D Hourer"/>
        <s v="Horacio S Salrzar"/>
        <s v="Adelle E Brurner"/>
        <s v="Janessa M Drernen"/>
        <s v="Ewa B Starles"/>
        <s v="Holley M Catrcart"/>
        <s v="Tim N Schreller"/>
        <s v="Therese Q Belren"/>
        <s v="Susann A Faurett"/>
        <s v="Bryan J Starpley"/>
        <s v="Larisa X Strruss"/>
        <s v="Adriana O Medred"/>
        <s v="Rick E Armrnta"/>
        <s v="Garland J Verrille"/>
        <s v="Ettie S Stirwell"/>
        <s v="Ronnie G Gumrs"/>
        <s v="Shirley H Metrler"/>
        <s v="Ahmed V Leare"/>
        <s v="Albert Z Dunrord"/>
        <s v="Erin L Jasrin"/>
        <s v="Raphael W Kelrner"/>
        <s v="Man W Bear"/>
        <s v="Nikia Z Thrrsher"/>
        <s v="Cedrick M Corrle"/>
        <s v="Chi S Clorton"/>
        <s v="Carl M Padrock"/>
        <s v="Nestor T Venrura"/>
        <s v="Salvatore J Linrell"/>
        <s v="Phil T Urera"/>
        <s v="Buford Q Giarcola"/>
        <s v="Garland Z Learell"/>
        <s v="Fe A Schrock"/>
        <s v="Dustin Y Espry"/>
        <s v="Tinisha V Vinre"/>
        <s v="Isis F Hasr"/>
        <s v="Hai Y Ardrn"/>
        <s v="Gerardo Q Berren"/>
        <s v="Jewel R Wilrhite"/>
        <s v="Jesus E Mclrlland"/>
        <s v="Dortha Z Harry"/>
        <s v="Pete B Donrelly"/>
        <s v="Kristen A Bearchemin"/>
        <s v="Celesta L Reerer"/>
        <s v="Desiree L Sobrl"/>
        <s v="Izetta B Alfrrd"/>
        <s v="Hermila X Crorslin"/>
        <s v="Tommy I Mearows"/>
        <s v="Cordell M Twerdy"/>
        <s v="Bernarda E Gerrais"/>
        <s v="Raymon I Chararria"/>
        <s v="Audrea B Prarher"/>
        <s v="Isis N Rufrs"/>
        <s v="Lucienne U Clyre"/>
        <s v="Jasper P Barraby"/>
        <s v="Walter B Mcmrrrow"/>
        <s v="Darren U Shorlders"/>
        <s v="Nicola S Belris"/>
        <s v="Thurman T Cacrres"/>
        <s v="Allen L Vacron"/>
        <s v="Yung G Boorer"/>
        <s v="Emiko Z Lolrey"/>
        <s v="Dian I Pearhey"/>
        <s v="Carmen U Benrow"/>
        <s v="Kimberly K Carr"/>
        <s v="Damian F Mcgrughey"/>
        <s v="Jeff W Zacrrias"/>
        <s v="Vernell X Amaro"/>
        <s v="Nadia B Rosrer"/>
        <s v="Elijah P Elkrn"/>
        <s v="Kirby W Estrella"/>
        <s v="Bernie M Kisr"/>
        <s v="Judson Y Hodron"/>
        <s v="Carey N Mccready"/>
        <s v="Shayne T Clartor"/>
        <s v="Ashlie G Cadrna"/>
        <s v="Noah O Lovr"/>
        <s v="Lashaunda Y Munren"/>
        <s v="Colin V Likrns"/>
        <s v="Kylie K Frera"/>
        <s v="Krishna G Rabr"/>
        <s v="Launa N Kohr"/>
        <s v="Trent J Locrman"/>
        <s v="Alisha D Coprock"/>
        <s v="Richie I Weirz"/>
        <s v="Leticia V Lewrndowski"/>
        <s v="Elaine B Ranrazzo"/>
        <s v="Jack J Warrel"/>
        <s v="Kitty S Sicrles"/>
        <s v="Bruna R Welre"/>
        <s v="Felix S Crorer"/>
        <s v="Eartha Z Oceruera"/>
        <s v="Laurena P Casron"/>
        <s v="Beatrice A Knorf"/>
        <s v="Zoila X Nair"/>
        <s v="Jae B Isarell"/>
        <s v="Donald P Phareuf"/>
        <s v="Tyrell R Brarlett"/>
        <s v="Ela K Hamrs"/>
        <s v="Marlon M Cadrell"/>
        <s v="Nolan V Velrzco"/>
        <s v="Ashanti R Swir"/>
        <s v="Tamica J Holrman"/>
        <s v="Marcell T Farras"/>
        <s v="Abram Q Kefrer"/>
        <s v="Silas S Pyart"/>
        <s v="Patria D Rierel"/>
        <s v="Nicholas B Salredo"/>
        <s v="Brendon E Monr"/>
        <s v="Velda V Larre"/>
        <s v="Sharita Y Lomrardi"/>
        <s v="Virgil R Yuer"/>
        <s v="Haley G Bovr"/>
        <s v="Margarite E Blarock"/>
        <s v="Rina L Charon"/>
        <s v="Ramonita Z Finrher"/>
        <s v="Lindsey W Whirtle"/>
        <s v="Mauricio U Talry"/>
        <s v="Chau R Barron"/>
        <s v="Lino M Lizrrraga"/>
        <s v="Fredericka J Varrey"/>
        <s v="Aundrea W Lunrberg"/>
        <s v="Son D Ricretts"/>
        <s v="Dorothea J Canrerbury"/>
        <s v="Zenia D Owirgs"/>
        <s v="Seth N Liprky"/>
        <s v="Miles N Ligrt"/>
        <s v="Tyler N Larrins"/>
        <s v="Asa E Kunre"/>
        <s v="Sal C Heiren"/>
        <s v="Tomas V Krort"/>
        <s v="Ben N Lamron"/>
        <s v="Myra H Parra"/>
        <s v="Adele M Burram"/>
        <s v="Adria M Melrndrez"/>
        <s v="Clemmie F Monrague"/>
        <s v="Valarie O Gorrcki"/>
        <s v="Adell W Trorer"/>
        <s v="Eric C Irvrne"/>
        <s v="Letha L Aper"/>
        <s v="Nannie Z Seeran"/>
        <s v="Reynalda M Milrwood"/>
        <s v="Tanner Y Holrenbeck"/>
        <s v="Amado C Bonrt"/>
        <s v="Jeanetta N Norren"/>
        <s v="Paris U Leire"/>
        <s v="Alexis Q Grore"/>
        <s v="Chadwick I Harrreaves"/>
        <s v="Perry E Hudrleston"/>
        <s v="Hollis Z Carr"/>
        <s v="Kiara T Marrinez"/>
        <s v="Brigitte D Fenrley"/>
        <s v="Bobbie P Churley"/>
        <s v="Hong M Towrson"/>
        <s v="Keith B Macra"/>
        <s v="Harriett A Mccrrry"/>
        <s v="Andres S Garrer"/>
        <s v="Ken X Weirberg"/>
        <s v="Moises U Hugrs"/>
        <s v="Sunshine F Earre"/>
        <s v="Lavette P Cherey"/>
        <s v="Carmen F Barret"/>
        <s v="Lizzie D Ratrliff"/>
        <s v="Nick Q Pacrard"/>
        <s v="Alonzo W Starford"/>
        <s v="Brett Z Vadrais"/>
        <s v="Madalene J Marrine"/>
        <s v="Charles S Nicroles"/>
        <s v="Kristofer Y Fizrr"/>
        <s v="Elmo G Pagrno"/>
        <s v="Lindy M Reer"/>
        <s v="Dewayne X Grorm"/>
        <s v="Elenora V Halrey"/>
        <s v="Rosette F Casrio"/>
        <s v="Analisa X Birrsell"/>
        <s v="Jacinta Y Cherey"/>
        <s v="Matt D Brarblett"/>
        <s v="Queenie M Aldrr"/>
        <s v="Darwin W Lemrine"/>
        <s v="Erik W Sterfen"/>
        <s v="Ching D Appregate"/>
        <s v="Warren L Manron"/>
        <s v="Celestine H Aldrrson"/>
        <s v="Tammi S Garret"/>
        <s v="Tamesha I Knerper"/>
        <s v="Bernardina X Roerch"/>
        <s v="Mariano Y Kylrs"/>
        <s v="Kristie E Jair"/>
        <s v="Jeff E Lucrro"/>
        <s v="Leanna X Tibretts"/>
        <s v="Robbie N Hecrman"/>
        <s v="Raymon S Arnry"/>
        <s v="Sergio X Devrreaux"/>
        <s v="Bobbie A Resrr"/>
        <s v="Drew O Livrngston"/>
        <s v="Ahmad S Bonr"/>
        <s v="Collin V Gimrel"/>
        <s v="Refugio Q Orar"/>
        <s v="Salena Z Melrhior"/>
        <s v="Jonathan D Galragher"/>
        <s v="Treena U Palrmo"/>
        <s v="Chung N Dilreck"/>
        <s v="Fransisca J Bierer"/>
        <s v="Hiram C Dorr"/>
        <s v="Dorene U Shrrock"/>
        <s v="Casey X Sacr"/>
        <s v="Mary D Brurelle"/>
        <s v="Ruthie C Linrres"/>
        <s v="Sharice B Munrie"/>
        <s v="Boyd N Liprs"/>
        <s v="Racheal G Savrrd"/>
        <s v="Lana D Eckres"/>
        <s v="Hugh E Boore"/>
        <s v="Max Z Vanrlstyne"/>
        <s v="Simone Y Pulro"/>
        <s v="Robt F Ellrrbee"/>
        <s v="Peter M Clore"/>
        <s v="Adriene J Kimrell"/>
        <s v="Reid W Monron"/>
        <s v="Jestine H Shir"/>
        <s v="Evie Y Abers"/>
        <s v="Daryl H Towre"/>
        <s v="Roman K Thore"/>
        <s v="Sabra Y Mcgrrity"/>
        <s v="Kim W Oliro"/>
        <s v="Ian F Palrquist"/>
        <s v="Nakita H Zitr"/>
        <s v="Pura O Winrle"/>
        <s v="Quinn F Ogirvie"/>
        <s v="Carlton A Knurson"/>
        <s v="Mitchell M Forrhee"/>
        <s v="Gilbert Y Alcrla"/>
        <s v="Tad Z Rioras"/>
        <s v="Tuan X Garrock"/>
        <s v="Jennefer N Prarl"/>
        <s v="Mikki F Neare"/>
        <s v="Kendrick K Courts"/>
        <s v="Fermin I Gulrck"/>
        <s v="Lynda P Ayer"/>
        <s v="Melva E Cherard"/>
        <s v="Odell F Hayrard"/>
        <s v="Alane Y Higr"/>
        <s v="Garland Q Artrrburn"/>
        <s v="Carmelina R Gorrell"/>
        <s v="Dee I Orsrni"/>
        <s v="Angeline I Fetr"/>
        <s v="Myrtle S Fiore"/>
        <s v="Kirby Y Gamrche"/>
        <s v="Celestine E Ledrord"/>
        <s v="Arlene B Nelris"/>
        <s v="Lazaro X Syer"/>
        <s v="Lynne K Bohrer"/>
        <s v="Veda V Danrs"/>
        <s v="Marci C Vasrallo"/>
        <s v="Janna F Bibrins"/>
        <s v="Nila Q Chrrtien"/>
        <s v="Alesha Z Jarroe"/>
        <s v="Donella W Bodrly"/>
        <s v="Jospeh L Fulr"/>
        <s v="Zina N Natron"/>
        <s v="Agnes E Sterpe"/>
        <s v="Lillie W Wairscott"/>
        <s v="Mary K Enrrquez"/>
        <s v="Fiona Y Negrin"/>
        <s v="Geri H Jirrn"/>
        <s v="Son T Mcardle"/>
        <s v="Rosalia O Flarin"/>
        <s v="Ja K Burrach"/>
        <s v="Josef E Scarfe"/>
        <s v="Alex M Oakrey"/>
        <s v="Sidney K Cher"/>
        <s v="Thomas V Mesrrve"/>
        <s v="Jesica D Starkpole"/>
        <s v="Candy Y Wenrel"/>
        <s v="Amanda A Edmrnson"/>
        <s v="Amee H Corrray"/>
        <s v="Lelia D Tayror"/>
        <s v="Soila G Dairre"/>
        <s v="Al P Ricrarson"/>
        <s v="Kayleigh P Mccre"/>
        <s v="Shalanda R Mejras"/>
        <s v="Preston P Caprsso"/>
        <s v="Matt Z Angrlo"/>
        <s v="Gregg G Sisrer"/>
        <s v="Reatha F Gasron"/>
        <s v="Danny H Blarsdell"/>
        <s v="Susan X Forruna"/>
        <s v="Veola R Trort"/>
        <s v="Danial X Zamrrripa"/>
        <s v="Thresa A Carrballo"/>
        <s v="Stella X Antrne"/>
        <s v="Jina I Heirer"/>
        <s v="Herb B Hasring"/>
        <s v="Julianne Z Bedrlla"/>
        <s v="Melania Q Ticr"/>
        <s v="Somer Q Dolrh"/>
        <s v="Myron H Smarl"/>
        <s v="Golda F Clurter"/>
        <s v="Herbert T Gasrett"/>
        <s v="Clyde G Sterrns"/>
        <s v="Rosalba U Felr"/>
        <s v="Bettyann R Gotrfried"/>
        <s v="Lucio Q Oborle"/>
        <s v="Desire Z Lecrmpte"/>
        <s v="Adelaide O Petriford"/>
        <s v="Leisa S Geary"/>
        <s v="Darnell Q Mckrever"/>
        <s v="Corinna A Towrer"/>
        <s v="Particia U Rimrer"/>
        <s v="Jermaine J Gamrons"/>
        <s v="Liberty X Gilrrease"/>
        <s v="Stanford V Torrance"/>
        <s v="Damion W Whireman"/>
        <s v="Karlyn B Bolrz"/>
        <s v="Van L Rutrerford"/>
        <s v="Jacob I Cudry"/>
        <s v="Andra P Schrller"/>
        <s v="Elouise E Fulrher"/>
        <s v="Donnell G Golron"/>
        <s v="Shonna G Ederstein"/>
        <s v="Miguel J Mourtain"/>
        <s v="Harvey K Mccrlley"/>
        <s v="Hipolito I Scrrggs"/>
        <s v="Maryam T Mearx"/>
        <s v="Brian R Posrell"/>
        <s v="Calvin K Srora"/>
        <s v="Donte D Mcrry"/>
        <s v="Thelma Q Schrchter"/>
        <s v="Jose P Geir"/>
        <s v="Carlota E Heirt"/>
        <s v="Elnora I Spurrier"/>
        <s v="Chadwick N Legrand"/>
        <s v="Hailey V Midrett"/>
        <s v="Thad Y Gorrs"/>
        <s v="Loris Q Jesren"/>
        <s v="Ivory B Teerarden"/>
        <s v="Houston B Sturkey"/>
        <s v="Abe E Betrencourt"/>
        <s v="Dagmar P Cosranzo"/>
        <s v="Lucien L Carrara"/>
        <s v="Dorian D Sturer"/>
        <s v="Norris K Yarrrough"/>
        <s v="Allan R Gilrtrap"/>
        <s v="Alfredo F Gobrr"/>
        <s v="Robert B Senrcal"/>
        <s v="Rod C Piprin"/>
        <s v="Luella M Sorrells"/>
        <s v="Luke H Berrardi"/>
        <s v="Linnea S Becrstead"/>
        <s v="Lester V Morreau"/>
        <s v="Rufus L Janrary"/>
        <s v="Daniel D Mccrffrey"/>
        <s v="Rachelle F Coors"/>
        <s v="Dawna P Bohran"/>
        <s v="Dong R Sanrbria"/>
        <s v="Neomi I Carrtens"/>
        <s v="Keith I Coarhman"/>
        <s v="Marcus L Sterberg"/>
        <s v="Imogene X Kanrgy"/>
        <s v="Lovella K Sherran"/>
        <s v="Muriel B Eudr"/>
        <s v="Beata N Senrer"/>
        <s v="Orval Y Kinrey"/>
        <s v="Ursula T Mcbrayer"/>
        <s v="Larhonda W Gunrher"/>
        <s v="Sharika A Giuriano"/>
        <s v="Erich F Shurtz"/>
        <s v="Edwardo X Goor"/>
        <s v="Kaycee N Ortrz"/>
        <s v="Era Q Zazreta"/>
        <s v="Cordell P Lamrert"/>
        <s v="Nicolle E Walrace"/>
        <s v="Fred W Schrab"/>
        <s v="Hector I Panrs"/>
        <s v="Nathanael K Adkrnson"/>
        <s v="Else K Watrers"/>
        <s v="Vito B Eckrrt"/>
        <s v="Bennie X Churbley"/>
        <s v="Caprice G Mcbride"/>
        <s v="Bill C Hasr"/>
        <s v="Laine S Dolre"/>
        <s v="Isaias D Cosry"/>
        <s v="Miguel W Icerhour"/>
        <s v="Stephen P Starek"/>
        <s v="Alaine S Auzrnne"/>
        <s v="Rolland A Lesriak"/>
        <s v="Jean V Ybarez"/>
        <s v="Sage C Burr"/>
        <s v="Krysten D Kasrner"/>
        <s v="Leo B Vitrello"/>
        <s v="Minna C Lamrdin"/>
        <s v="Rafael N Sair"/>
        <s v="Jong V Mulroon"/>
        <s v="Krysten L Barrey"/>
        <s v="Brendan P Taurbee"/>
        <s v="Blaine C Pinr"/>
        <s v="Antoine Y Hodrins"/>
        <s v="Virgilio R Murr"/>
        <s v="Jeffery M Heirz"/>
        <s v="Tamala W Gayre"/>
        <s v="Earnest P Frerricks"/>
        <s v="Karen B Dawr"/>
        <s v="Anton L Trarlor"/>
        <s v="Maynard B Rusr"/>
        <s v="Mahalia E Edlrr"/>
        <s v="Jules K Melrhor"/>
        <s v="Tamala L Reirhard"/>
        <s v="Trey B Kirrin"/>
        <s v="Eva K Vilregas"/>
        <s v="Matthew F Salrman"/>
        <s v="Isidro R Boering"/>
        <s v="Ferdinand Q Bulruck"/>
        <s v="Hermelinda E Gorrs"/>
        <s v="Candice V Minrey"/>
        <s v="Wayne T Abbrtt"/>
        <s v="Concetta F Shererd"/>
        <s v="Audra D Leprge"/>
        <s v="Hugo V Majrwski"/>
        <s v="Osvaldo E Heprer"/>
        <s v="Ashly R Saar"/>
        <s v="Lavonna Y Gebr"/>
        <s v="Stacey D Seare"/>
        <s v="Landon A Kerroot"/>
        <s v="Ward Z Kelr"/>
        <s v="Lachelle Q Cror"/>
        <s v="Nickolas S Gamrlin"/>
        <s v="Santo Z Wesrlund"/>
        <s v="Enrique O Harrfield"/>
      </sharedItems>
    </cacheField>
    <cacheField name="Gender" numFmtId="0">
      <sharedItems count="2">
        <s v="Female"/>
        <s v="Male"/>
      </sharedItems>
    </cacheField>
    <cacheField name="Stores" numFmtId="0">
      <sharedItems count="4">
        <s v="Freeport"/>
        <s v="Garden City"/>
        <s v="Harrison"/>
        <s v="Holbrook"/>
      </sharedItems>
    </cacheField>
    <cacheField name="Sales Reps" numFmtId="0">
      <sharedItems/>
    </cacheField>
    <cacheField name="Product" numFmtId="0">
      <sharedItems count="19">
        <s v="Military Boots Women"/>
        <s v="Court Shoes"/>
        <s v="Brogues"/>
        <s v="Shoe Bag"/>
        <s v="Heels"/>
        <s v="Calf Boots Men"/>
        <s v="Foot Ball Boots Women"/>
        <s v="Leader Hand Bag White"/>
        <s v="Leader Hand Bag Black"/>
        <s v="Bag Pack"/>
        <s v="Foot Ball Boots Men"/>
        <s v="Canvas Shoes"/>
        <s v="Wellington Boots"/>
        <s v="Flip Flops"/>
        <s v="Mules"/>
        <s v="Loafers"/>
        <s v="Gladiator sandals"/>
        <s v="Trainers Men"/>
        <s v="Trainers Women"/>
      </sharedItems>
    </cacheField>
    <cacheField name="Category" numFmtId="0">
      <sharedItems count="4">
        <s v="Women Bag"/>
        <s v="Female Bag"/>
        <s v="Men Shoes"/>
        <s v="Male Bags"/>
      </sharedItems>
    </cacheField>
    <cacheField name="Qty" numFmtId="0">
      <sharedItems containsSemiMixedTypes="0" containsString="0" containsNumber="1" containsInteger="1" minValue="1" maxValue="3200"/>
    </cacheField>
    <cacheField name="Trans.Types" numFmtId="0">
      <sharedItems/>
    </cacheField>
    <cacheField name="Price" numFmtId="0">
      <sharedItems containsSemiMixedTypes="0" containsString="0" containsNumber="1" minValue="25" maxValue="608000"/>
    </cacheField>
    <cacheField name="Cost" numFmtId="0">
      <sharedItems containsSemiMixedTypes="0" containsString="0" containsNumber="1" containsInteger="1" minValue="20" maxValue="5120000"/>
    </cacheField>
    <cacheField name="Total Sales" numFmtId="0">
      <sharedItems containsSemiMixedTypes="0" containsString="0" containsNumber="1" minValue="25" maxValue="60160000"/>
    </cacheField>
    <cacheField name="COGS" numFmtId="0">
      <sharedItems containsSemiMixedTypes="0" containsString="0" containsNumber="1" containsInteger="1" minValue="20" maxValue="51200000"/>
    </cacheField>
    <cacheField name="Gross Profit" numFmtId="0">
      <sharedItems containsSemiMixedTypes="0" containsString="0" containsNumber="1" minValue="-10078400" maxValue="8960000"/>
    </cacheField>
    <cacheField name="WEEKDAYS" numFmtId="165">
      <sharedItems containsSemiMixedTypes="0" containsNonDate="0" containsDate="1" containsString="0" minDate="1899-12-31T00:00:00" maxDate="1902-06-15T00:00:00" count="14">
        <d v="1900-01-01T00:00:00"/>
        <d v="1900-01-02T00:00:00"/>
        <d v="1900-01-03T00:00:00"/>
        <d v="1900-01-04T00:00:00"/>
        <d v="1900-01-05T00:00:00"/>
        <d v="1900-01-06T00:00:00"/>
        <d v="1899-12-31T00:00:00"/>
        <d v="1902-06-14T00:00:00" u="1"/>
        <d v="1902-02-06T00:00:00" u="1"/>
        <d v="1901-10-01T00:00:00" u="1"/>
        <d v="1900-05-07T00:00:00" u="1"/>
        <d v="1901-05-26T00:00:00" u="1"/>
        <d v="1901-01-18T00:00:00" u="1"/>
        <d v="1900-09-12T00:00:00" u="1"/>
      </sharedItems>
    </cacheField>
    <cacheField name="YEAR" numFmtId="0">
      <sharedItems containsSemiMixedTypes="0" containsString="0" containsNumber="1" containsInteger="1" minValue="2020" maxValue="2020"/>
    </cacheField>
    <cacheField name="Months" numFmtId="0" databaseField="0">
      <fieldGroup base="1">
        <rangePr groupBy="months" startDate="2020-01-01T00:00:00" endDate="2020-12-31T00:00:00"/>
        <groupItems count="14">
          <s v="&lt;1/1/2020"/>
          <s v="Jan"/>
          <s v="Feb"/>
          <s v="Mar"/>
          <s v="Apr"/>
          <s v="May"/>
          <s v="Jun"/>
          <s v="Jul"/>
          <s v="Aug"/>
          <s v="Sep"/>
          <s v="Oct"/>
          <s v="Nov"/>
          <s v="Dec"/>
          <s v="&gt;12/31/2020"/>
        </groupItems>
      </fieldGroup>
    </cacheField>
  </cacheFields>
  <extLst>
    <ext xmlns:x14="http://schemas.microsoft.com/office/spreadsheetml/2009/9/main" uri="{725AE2AE-9491-48be-B2B4-4EB974FC3084}">
      <x14:pivotCacheDefinition pivotCacheId="339621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96">
  <r>
    <x v="0"/>
    <x v="0"/>
    <x v="0"/>
    <x v="0"/>
    <x v="0"/>
    <s v="Farida Ibrahim"/>
    <x v="0"/>
    <x v="0"/>
    <n v="250"/>
    <s v="Sales"/>
    <n v="13000"/>
    <n v="12000"/>
    <n v="3250000"/>
    <n v="3000000"/>
    <n v="250000"/>
    <x v="0"/>
    <n v="2020"/>
  </r>
  <r>
    <x v="1"/>
    <x v="1"/>
    <x v="1"/>
    <x v="0"/>
    <x v="1"/>
    <s v="Felex Ada"/>
    <x v="1"/>
    <x v="0"/>
    <n v="1"/>
    <s v="Returned"/>
    <n v="13200.000000000002"/>
    <n v="12000"/>
    <n v="13200.000000000002"/>
    <n v="12000"/>
    <n v="1200.0000000000018"/>
    <x v="1"/>
    <n v="2020"/>
  </r>
  <r>
    <x v="2"/>
    <x v="2"/>
    <x v="2"/>
    <x v="1"/>
    <x v="2"/>
    <s v="Winner Sanda"/>
    <x v="2"/>
    <x v="0"/>
    <n v="1"/>
    <s v="Sales"/>
    <n v="22000"/>
    <n v="20000"/>
    <n v="22000"/>
    <n v="20000"/>
    <n v="2000"/>
    <x v="2"/>
    <n v="2020"/>
  </r>
  <r>
    <x v="3"/>
    <x v="3"/>
    <x v="3"/>
    <x v="0"/>
    <x v="3"/>
    <s v="Peter Pan"/>
    <x v="3"/>
    <x v="1"/>
    <n v="1"/>
    <s v="Sales"/>
    <n v="1600"/>
    <n v="1590"/>
    <n v="1600"/>
    <n v="1590"/>
    <n v="10"/>
    <x v="3"/>
    <n v="2020"/>
  </r>
  <r>
    <x v="4"/>
    <x v="4"/>
    <x v="4"/>
    <x v="0"/>
    <x v="0"/>
    <s v="Farida Ibrahim"/>
    <x v="4"/>
    <x v="0"/>
    <n v="50"/>
    <s v="Sales"/>
    <n v="13000"/>
    <n v="12000"/>
    <n v="650000"/>
    <n v="600000"/>
    <n v="50000"/>
    <x v="4"/>
    <n v="2020"/>
  </r>
  <r>
    <x v="5"/>
    <x v="5"/>
    <x v="5"/>
    <x v="1"/>
    <x v="0"/>
    <s v="Farida Ibrahim"/>
    <x v="5"/>
    <x v="2"/>
    <n v="2"/>
    <s v="Sales"/>
    <n v="10000"/>
    <n v="9000"/>
    <n v="20000"/>
    <n v="18000"/>
    <n v="2000"/>
    <x v="5"/>
    <n v="2020"/>
  </r>
  <r>
    <x v="6"/>
    <x v="6"/>
    <x v="6"/>
    <x v="1"/>
    <x v="1"/>
    <s v="Felex Ada"/>
    <x v="6"/>
    <x v="0"/>
    <n v="20"/>
    <s v="Sales"/>
    <n v="22000"/>
    <n v="20000"/>
    <n v="440000"/>
    <n v="400000"/>
    <n v="40000"/>
    <x v="6"/>
    <n v="2020"/>
  </r>
  <r>
    <x v="7"/>
    <x v="7"/>
    <x v="7"/>
    <x v="0"/>
    <x v="2"/>
    <s v="Winner Sanda"/>
    <x v="7"/>
    <x v="1"/>
    <n v="100"/>
    <s v="Sales"/>
    <n v="100"/>
    <n v="80"/>
    <n v="10000"/>
    <n v="8000"/>
    <n v="2000"/>
    <x v="0"/>
    <n v="2020"/>
  </r>
  <r>
    <x v="8"/>
    <x v="8"/>
    <x v="8"/>
    <x v="1"/>
    <x v="3"/>
    <s v="Peter Pan"/>
    <x v="8"/>
    <x v="1"/>
    <n v="1"/>
    <s v="Sales"/>
    <n v="170"/>
    <n v="150"/>
    <n v="170"/>
    <n v="150"/>
    <n v="20"/>
    <x v="1"/>
    <n v="2020"/>
  </r>
  <r>
    <x v="9"/>
    <x v="9"/>
    <x v="9"/>
    <x v="0"/>
    <x v="2"/>
    <s v="Winner Sanda"/>
    <x v="9"/>
    <x v="3"/>
    <n v="150"/>
    <s v="Sales"/>
    <n v="44000"/>
    <n v="40000"/>
    <n v="6600000"/>
    <n v="6000000"/>
    <n v="600000"/>
    <x v="2"/>
    <n v="2020"/>
  </r>
  <r>
    <x v="10"/>
    <x v="10"/>
    <x v="10"/>
    <x v="0"/>
    <x v="3"/>
    <s v="Peter Pan"/>
    <x v="10"/>
    <x v="2"/>
    <n v="50"/>
    <s v="Sales"/>
    <n v="5500"/>
    <n v="5000"/>
    <n v="275000"/>
    <n v="250000"/>
    <n v="25000"/>
    <x v="3"/>
    <n v="2020"/>
  </r>
  <r>
    <x v="11"/>
    <x v="11"/>
    <x v="11"/>
    <x v="0"/>
    <x v="2"/>
    <s v="Winner Sanda"/>
    <x v="11"/>
    <x v="2"/>
    <n v="100"/>
    <s v="Sales"/>
    <n v="22000"/>
    <n v="20000"/>
    <n v="2200000"/>
    <n v="2000000"/>
    <n v="200000"/>
    <x v="4"/>
    <n v="2020"/>
  </r>
  <r>
    <x v="12"/>
    <x v="12"/>
    <x v="12"/>
    <x v="0"/>
    <x v="3"/>
    <s v="Peter Pan"/>
    <x v="12"/>
    <x v="0"/>
    <n v="2"/>
    <s v="Sales"/>
    <n v="7700"/>
    <n v="7000"/>
    <n v="15400"/>
    <n v="14000"/>
    <n v="1400"/>
    <x v="5"/>
    <n v="2020"/>
  </r>
  <r>
    <x v="13"/>
    <x v="13"/>
    <x v="13"/>
    <x v="0"/>
    <x v="2"/>
    <s v="Winner Sanda"/>
    <x v="13"/>
    <x v="0"/>
    <n v="3"/>
    <s v="Sales"/>
    <n v="22000"/>
    <n v="20000"/>
    <n v="66000"/>
    <n v="60000"/>
    <n v="6000"/>
    <x v="6"/>
    <n v="2020"/>
  </r>
  <r>
    <x v="14"/>
    <x v="14"/>
    <x v="14"/>
    <x v="0"/>
    <x v="3"/>
    <s v="Peter Pan"/>
    <x v="14"/>
    <x v="1"/>
    <n v="1"/>
    <s v="Sales"/>
    <n v="44000"/>
    <n v="40000"/>
    <n v="44000"/>
    <n v="40000"/>
    <n v="4000"/>
    <x v="0"/>
    <n v="2020"/>
  </r>
  <r>
    <x v="15"/>
    <x v="15"/>
    <x v="15"/>
    <x v="1"/>
    <x v="2"/>
    <s v="Winner Sanda"/>
    <x v="15"/>
    <x v="0"/>
    <n v="2"/>
    <s v="Sales"/>
    <n v="19800"/>
    <n v="18000"/>
    <n v="39600"/>
    <n v="36000"/>
    <n v="3600"/>
    <x v="1"/>
    <n v="2020"/>
  </r>
  <r>
    <x v="16"/>
    <x v="16"/>
    <x v="16"/>
    <x v="1"/>
    <x v="3"/>
    <s v="Peter Pan"/>
    <x v="16"/>
    <x v="0"/>
    <n v="2"/>
    <s v="Sales"/>
    <n v="9950"/>
    <n v="9000"/>
    <n v="19900"/>
    <n v="18000"/>
    <n v="1900"/>
    <x v="2"/>
    <n v="2020"/>
  </r>
  <r>
    <x v="17"/>
    <x v="17"/>
    <x v="17"/>
    <x v="1"/>
    <x v="2"/>
    <s v="Winner Sanda"/>
    <x v="17"/>
    <x v="2"/>
    <n v="2"/>
    <s v="Sales"/>
    <n v="7700"/>
    <n v="7000"/>
    <n v="15400"/>
    <n v="14000"/>
    <n v="1400"/>
    <x v="3"/>
    <n v="2020"/>
  </r>
  <r>
    <x v="18"/>
    <x v="18"/>
    <x v="18"/>
    <x v="1"/>
    <x v="3"/>
    <s v="Peter Pan"/>
    <x v="18"/>
    <x v="0"/>
    <n v="4"/>
    <s v="Sales"/>
    <n v="11000"/>
    <n v="10000"/>
    <n v="44000"/>
    <n v="40000"/>
    <n v="4000"/>
    <x v="4"/>
    <n v="2020"/>
  </r>
  <r>
    <x v="19"/>
    <x v="19"/>
    <x v="19"/>
    <x v="1"/>
    <x v="2"/>
    <s v="Winner Sanda"/>
    <x v="0"/>
    <x v="0"/>
    <n v="100"/>
    <s v="Sales"/>
    <n v="13200.000000000002"/>
    <n v="12000"/>
    <n v="1320000.0000000002"/>
    <n v="1200000"/>
    <n v="120000.00000000023"/>
    <x v="5"/>
    <n v="2020"/>
  </r>
  <r>
    <x v="20"/>
    <x v="20"/>
    <x v="20"/>
    <x v="1"/>
    <x v="3"/>
    <s v="Peter Pan"/>
    <x v="1"/>
    <x v="0"/>
    <n v="100"/>
    <s v="Sales"/>
    <n v="9950"/>
    <n v="9000"/>
    <n v="995000"/>
    <n v="900000"/>
    <n v="95000"/>
    <x v="6"/>
    <n v="2020"/>
  </r>
  <r>
    <x v="21"/>
    <x v="21"/>
    <x v="21"/>
    <x v="1"/>
    <x v="2"/>
    <s v="Winner Sanda"/>
    <x v="2"/>
    <x v="0"/>
    <n v="2"/>
    <s v="Sales"/>
    <n v="7700"/>
    <n v="7000"/>
    <n v="15400"/>
    <n v="14000"/>
    <n v="1400"/>
    <x v="0"/>
    <n v="2020"/>
  </r>
  <r>
    <x v="22"/>
    <x v="22"/>
    <x v="22"/>
    <x v="1"/>
    <x v="3"/>
    <s v="Peter Pan"/>
    <x v="3"/>
    <x v="1"/>
    <n v="4"/>
    <s v="Sales"/>
    <n v="11000"/>
    <n v="10000"/>
    <n v="44000"/>
    <n v="40000"/>
    <n v="4000"/>
    <x v="1"/>
    <n v="2020"/>
  </r>
  <r>
    <x v="23"/>
    <x v="23"/>
    <x v="23"/>
    <x v="0"/>
    <x v="2"/>
    <s v="Winner Sanda"/>
    <x v="4"/>
    <x v="0"/>
    <n v="1"/>
    <s v="Sales"/>
    <n v="13200.000000000002"/>
    <n v="12000"/>
    <n v="13200.000000000002"/>
    <n v="12000"/>
    <n v="1200.0000000000018"/>
    <x v="2"/>
    <n v="2020"/>
  </r>
  <r>
    <x v="24"/>
    <x v="24"/>
    <x v="24"/>
    <x v="0"/>
    <x v="3"/>
    <s v="Peter Pan"/>
    <x v="5"/>
    <x v="2"/>
    <n v="2"/>
    <s v="Sales"/>
    <n v="9950"/>
    <n v="9000"/>
    <n v="19900"/>
    <n v="18000"/>
    <n v="1900"/>
    <x v="3"/>
    <n v="2020"/>
  </r>
  <r>
    <x v="25"/>
    <x v="25"/>
    <x v="25"/>
    <x v="0"/>
    <x v="2"/>
    <s v="Winner Sanda"/>
    <x v="6"/>
    <x v="0"/>
    <n v="2"/>
    <s v="Sales"/>
    <n v="7700"/>
    <n v="7000"/>
    <n v="15400"/>
    <n v="14000"/>
    <n v="1400"/>
    <x v="4"/>
    <n v="2020"/>
  </r>
  <r>
    <x v="26"/>
    <x v="26"/>
    <x v="26"/>
    <x v="1"/>
    <x v="1"/>
    <s v="Felex Ada"/>
    <x v="7"/>
    <x v="1"/>
    <n v="1"/>
    <s v="Sales"/>
    <n v="11000"/>
    <n v="10000"/>
    <n v="11000"/>
    <n v="10000"/>
    <n v="1000"/>
    <x v="5"/>
    <n v="2020"/>
  </r>
  <r>
    <x v="27"/>
    <x v="27"/>
    <x v="27"/>
    <x v="1"/>
    <x v="2"/>
    <s v="Winner Sanda"/>
    <x v="8"/>
    <x v="1"/>
    <n v="1"/>
    <s v="Sales"/>
    <n v="7700.0000000000009"/>
    <n v="7000"/>
    <n v="7700.0000000000009"/>
    <n v="7000"/>
    <n v="700.00000000000091"/>
    <x v="6"/>
    <n v="2020"/>
  </r>
  <r>
    <x v="28"/>
    <x v="28"/>
    <x v="28"/>
    <x v="1"/>
    <x v="3"/>
    <s v="Peter Pan"/>
    <x v="9"/>
    <x v="3"/>
    <n v="2"/>
    <s v="Sales"/>
    <n v="9950"/>
    <n v="9000"/>
    <n v="19900"/>
    <n v="18000"/>
    <n v="1900"/>
    <x v="0"/>
    <n v="2020"/>
  </r>
  <r>
    <x v="29"/>
    <x v="29"/>
    <x v="29"/>
    <x v="1"/>
    <x v="0"/>
    <s v="Farida Ibrahim"/>
    <x v="10"/>
    <x v="2"/>
    <n v="2"/>
    <s v="Sales"/>
    <n v="19800"/>
    <n v="18000"/>
    <n v="39600"/>
    <n v="36000"/>
    <n v="3600"/>
    <x v="1"/>
    <n v="2020"/>
  </r>
  <r>
    <x v="30"/>
    <x v="30"/>
    <x v="30"/>
    <x v="0"/>
    <x v="0"/>
    <s v="Farida Ibrahim"/>
    <x v="11"/>
    <x v="2"/>
    <n v="1"/>
    <s v="Sales"/>
    <n v="44000"/>
    <n v="40000"/>
    <n v="44000"/>
    <n v="40000"/>
    <n v="4000"/>
    <x v="2"/>
    <n v="2020"/>
  </r>
  <r>
    <x v="31"/>
    <x v="31"/>
    <x v="31"/>
    <x v="1"/>
    <x v="1"/>
    <s v="Felex Ada"/>
    <x v="12"/>
    <x v="0"/>
    <n v="1"/>
    <s v="Sales"/>
    <n v="22000"/>
    <n v="20000"/>
    <n v="22000"/>
    <n v="20000"/>
    <n v="2000"/>
    <x v="3"/>
    <n v="2020"/>
  </r>
  <r>
    <x v="32"/>
    <x v="32"/>
    <x v="32"/>
    <x v="1"/>
    <x v="2"/>
    <s v="Winner Sanda"/>
    <x v="13"/>
    <x v="0"/>
    <n v="2"/>
    <s v="Sales"/>
    <n v="13000"/>
    <n v="12000"/>
    <n v="26000"/>
    <n v="24000"/>
    <n v="2000"/>
    <x v="4"/>
    <n v="2020"/>
  </r>
  <r>
    <x v="33"/>
    <x v="33"/>
    <x v="33"/>
    <x v="1"/>
    <x v="3"/>
    <s v="Peter Pan"/>
    <x v="14"/>
    <x v="1"/>
    <n v="2"/>
    <s v="Sales"/>
    <n v="6700"/>
    <n v="5000"/>
    <n v="13400"/>
    <n v="10000"/>
    <n v="3400"/>
    <x v="5"/>
    <n v="2020"/>
  </r>
  <r>
    <x v="34"/>
    <x v="34"/>
    <x v="34"/>
    <x v="1"/>
    <x v="0"/>
    <s v="Farida Ibrahim"/>
    <x v="15"/>
    <x v="0"/>
    <n v="1"/>
    <s v="Sales"/>
    <n v="6700"/>
    <n v="5001"/>
    <n v="6700"/>
    <n v="5001"/>
    <n v="1699"/>
    <x v="6"/>
    <n v="2020"/>
  </r>
  <r>
    <x v="35"/>
    <x v="35"/>
    <x v="35"/>
    <x v="1"/>
    <x v="0"/>
    <s v="Farida Ibrahim"/>
    <x v="16"/>
    <x v="0"/>
    <n v="1"/>
    <s v="Sales"/>
    <n v="6700"/>
    <n v="5002"/>
    <n v="6700"/>
    <n v="5002"/>
    <n v="1698"/>
    <x v="0"/>
    <n v="2020"/>
  </r>
  <r>
    <x v="36"/>
    <x v="36"/>
    <x v="36"/>
    <x v="1"/>
    <x v="1"/>
    <s v="Felex Ada"/>
    <x v="17"/>
    <x v="2"/>
    <n v="2"/>
    <s v="Sales"/>
    <n v="6700"/>
    <n v="5000"/>
    <n v="13400"/>
    <n v="10000"/>
    <n v="3400"/>
    <x v="1"/>
    <n v="2020"/>
  </r>
  <r>
    <x v="37"/>
    <x v="37"/>
    <x v="37"/>
    <x v="1"/>
    <x v="2"/>
    <s v="Winner Sanda"/>
    <x v="18"/>
    <x v="0"/>
    <n v="2"/>
    <s v="Sales"/>
    <n v="6700"/>
    <n v="5001"/>
    <n v="13400"/>
    <n v="10002"/>
    <n v="3398"/>
    <x v="2"/>
    <n v="2020"/>
  </r>
  <r>
    <x v="38"/>
    <x v="38"/>
    <x v="38"/>
    <x v="1"/>
    <x v="3"/>
    <s v="Peter Pan"/>
    <x v="0"/>
    <x v="0"/>
    <n v="1"/>
    <s v="Sales"/>
    <n v="13200.000000000002"/>
    <n v="12000"/>
    <n v="13200.000000000002"/>
    <n v="12000"/>
    <n v="1200.0000000000018"/>
    <x v="3"/>
    <n v="2020"/>
  </r>
  <r>
    <x v="39"/>
    <x v="39"/>
    <x v="39"/>
    <x v="1"/>
    <x v="0"/>
    <s v="Farida Ibrahim"/>
    <x v="1"/>
    <x v="0"/>
    <n v="1"/>
    <s v="Sales"/>
    <n v="5500"/>
    <n v="5000"/>
    <n v="5500"/>
    <n v="5000"/>
    <n v="500"/>
    <x v="4"/>
    <n v="2020"/>
  </r>
  <r>
    <x v="40"/>
    <x v="40"/>
    <x v="40"/>
    <x v="1"/>
    <x v="0"/>
    <s v="Farida Ibrahim"/>
    <x v="2"/>
    <x v="0"/>
    <n v="2"/>
    <s v="Sales"/>
    <n v="3850.0000000000005"/>
    <n v="3500"/>
    <n v="7700.0000000000009"/>
    <n v="7000"/>
    <n v="700.00000000000091"/>
    <x v="5"/>
    <n v="2020"/>
  </r>
  <r>
    <x v="41"/>
    <x v="41"/>
    <x v="41"/>
    <x v="1"/>
    <x v="1"/>
    <s v="Felex Ada"/>
    <x v="3"/>
    <x v="1"/>
    <n v="2"/>
    <s v="Sales"/>
    <n v="10000"/>
    <n v="9000"/>
    <n v="20000"/>
    <n v="18000"/>
    <n v="2000"/>
    <x v="6"/>
    <n v="2020"/>
  </r>
  <r>
    <x v="42"/>
    <x v="42"/>
    <x v="42"/>
    <x v="1"/>
    <x v="2"/>
    <s v="Winner Sanda"/>
    <x v="4"/>
    <x v="0"/>
    <n v="1"/>
    <s v="Sales"/>
    <n v="8500"/>
    <n v="7600"/>
    <n v="8500"/>
    <n v="7600"/>
    <n v="900"/>
    <x v="0"/>
    <n v="2020"/>
  </r>
  <r>
    <x v="43"/>
    <x v="43"/>
    <x v="43"/>
    <x v="1"/>
    <x v="3"/>
    <s v="Peter Pan"/>
    <x v="5"/>
    <x v="2"/>
    <n v="1"/>
    <s v="Returned"/>
    <n v="13200.000000000002"/>
    <n v="12000"/>
    <n v="13200.000000000002"/>
    <n v="12000"/>
    <n v="1200.0000000000018"/>
    <x v="1"/>
    <n v="2020"/>
  </r>
  <r>
    <x v="44"/>
    <x v="44"/>
    <x v="44"/>
    <x v="0"/>
    <x v="0"/>
    <s v="Farida Ibrahim"/>
    <x v="6"/>
    <x v="0"/>
    <n v="1"/>
    <s v="Sales"/>
    <n v="11000"/>
    <n v="10000"/>
    <n v="11000"/>
    <n v="10000"/>
    <n v="1000"/>
    <x v="2"/>
    <n v="2020"/>
  </r>
  <r>
    <x v="45"/>
    <x v="45"/>
    <x v="45"/>
    <x v="0"/>
    <x v="0"/>
    <s v="Farida Ibrahim"/>
    <x v="7"/>
    <x v="1"/>
    <n v="2"/>
    <s v="Returned"/>
    <n v="7700"/>
    <n v="7000"/>
    <n v="15400"/>
    <n v="14000"/>
    <n v="1400"/>
    <x v="3"/>
    <n v="2020"/>
  </r>
  <r>
    <x v="46"/>
    <x v="46"/>
    <x v="46"/>
    <x v="0"/>
    <x v="1"/>
    <s v="Felex Ada"/>
    <x v="8"/>
    <x v="1"/>
    <n v="3"/>
    <s v="Sales"/>
    <n v="9950"/>
    <n v="9000"/>
    <n v="29850"/>
    <n v="27000"/>
    <n v="2850"/>
    <x v="4"/>
    <n v="2020"/>
  </r>
  <r>
    <x v="47"/>
    <x v="47"/>
    <x v="47"/>
    <x v="1"/>
    <x v="2"/>
    <s v="Winner Sanda"/>
    <x v="9"/>
    <x v="3"/>
    <n v="2"/>
    <s v="Sales"/>
    <n v="19800"/>
    <n v="18000"/>
    <n v="39600"/>
    <n v="36000"/>
    <n v="3600"/>
    <x v="5"/>
    <n v="2020"/>
  </r>
  <r>
    <x v="48"/>
    <x v="48"/>
    <x v="48"/>
    <x v="1"/>
    <x v="3"/>
    <s v="Peter Pan"/>
    <x v="10"/>
    <x v="2"/>
    <n v="2"/>
    <s v="Sales"/>
    <n v="44000"/>
    <n v="40000"/>
    <n v="88000"/>
    <n v="80000"/>
    <n v="8000"/>
    <x v="6"/>
    <n v="2020"/>
  </r>
  <r>
    <x v="49"/>
    <x v="49"/>
    <x v="49"/>
    <x v="1"/>
    <x v="0"/>
    <s v="Farida Ibrahim"/>
    <x v="11"/>
    <x v="2"/>
    <n v="3"/>
    <s v="Sales"/>
    <n v="22000"/>
    <n v="20000"/>
    <n v="66000"/>
    <n v="60000"/>
    <n v="6000"/>
    <x v="0"/>
    <n v="2020"/>
  </r>
  <r>
    <x v="50"/>
    <x v="50"/>
    <x v="50"/>
    <x v="1"/>
    <x v="0"/>
    <s v="Farida Ibrahim"/>
    <x v="12"/>
    <x v="0"/>
    <n v="1"/>
    <s v="Sales"/>
    <n v="11000"/>
    <n v="10000"/>
    <n v="11000"/>
    <n v="10000"/>
    <n v="1000"/>
    <x v="1"/>
    <n v="2020"/>
  </r>
  <r>
    <x v="51"/>
    <x v="51"/>
    <x v="51"/>
    <x v="0"/>
    <x v="1"/>
    <s v="Felex Ada"/>
    <x v="13"/>
    <x v="0"/>
    <n v="2"/>
    <s v="Sales"/>
    <n v="7700.0000000000009"/>
    <n v="7000"/>
    <n v="15400.000000000002"/>
    <n v="14000"/>
    <n v="1400.0000000000018"/>
    <x v="2"/>
    <n v="2020"/>
  </r>
  <r>
    <x v="52"/>
    <x v="52"/>
    <x v="52"/>
    <x v="1"/>
    <x v="2"/>
    <s v="Winner Sanda"/>
    <x v="14"/>
    <x v="1"/>
    <n v="2"/>
    <s v="Sales"/>
    <n v="9950"/>
    <n v="9000"/>
    <n v="19900"/>
    <n v="18000"/>
    <n v="1900"/>
    <x v="3"/>
    <n v="2020"/>
  </r>
  <r>
    <x v="53"/>
    <x v="53"/>
    <x v="53"/>
    <x v="1"/>
    <x v="3"/>
    <s v="Peter Pan"/>
    <x v="15"/>
    <x v="0"/>
    <n v="2"/>
    <s v="Sales"/>
    <n v="19800"/>
    <n v="18000"/>
    <n v="39600"/>
    <n v="36000"/>
    <n v="3600"/>
    <x v="4"/>
    <n v="2020"/>
  </r>
  <r>
    <x v="54"/>
    <x v="54"/>
    <x v="50"/>
    <x v="1"/>
    <x v="0"/>
    <s v="Farida Ibrahim"/>
    <x v="16"/>
    <x v="0"/>
    <n v="4"/>
    <s v="Sales"/>
    <n v="44000"/>
    <n v="40000"/>
    <n v="176000"/>
    <n v="160000"/>
    <n v="16000"/>
    <x v="5"/>
    <n v="2020"/>
  </r>
  <r>
    <x v="55"/>
    <x v="55"/>
    <x v="54"/>
    <x v="1"/>
    <x v="0"/>
    <s v="Farida Ibrahim"/>
    <x v="17"/>
    <x v="2"/>
    <n v="1"/>
    <s v="Sales"/>
    <n v="22000"/>
    <n v="20000"/>
    <n v="22000"/>
    <n v="20000"/>
    <n v="2000"/>
    <x v="6"/>
    <n v="2020"/>
  </r>
  <r>
    <x v="56"/>
    <x v="56"/>
    <x v="55"/>
    <x v="1"/>
    <x v="1"/>
    <s v="Felex Ada"/>
    <x v="18"/>
    <x v="0"/>
    <n v="2"/>
    <s v="Sales"/>
    <n v="13000"/>
    <n v="12000"/>
    <n v="26000"/>
    <n v="24000"/>
    <n v="2000"/>
    <x v="0"/>
    <n v="2020"/>
  </r>
  <r>
    <x v="57"/>
    <x v="57"/>
    <x v="56"/>
    <x v="1"/>
    <x v="2"/>
    <s v="Winner Sanda"/>
    <x v="0"/>
    <x v="0"/>
    <n v="2"/>
    <s v="Sales"/>
    <n v="6700"/>
    <n v="5000"/>
    <n v="13400"/>
    <n v="10000"/>
    <n v="3400"/>
    <x v="1"/>
    <n v="2020"/>
  </r>
  <r>
    <x v="58"/>
    <x v="58"/>
    <x v="57"/>
    <x v="1"/>
    <x v="3"/>
    <s v="Peter Pan"/>
    <x v="1"/>
    <x v="0"/>
    <n v="4"/>
    <s v="Sales"/>
    <n v="6700"/>
    <n v="5001"/>
    <n v="26800"/>
    <n v="20004"/>
    <n v="6796"/>
    <x v="2"/>
    <n v="2020"/>
  </r>
  <r>
    <x v="59"/>
    <x v="59"/>
    <x v="58"/>
    <x v="1"/>
    <x v="0"/>
    <s v="Farida Ibrahim"/>
    <x v="2"/>
    <x v="0"/>
    <n v="1"/>
    <s v="Sales"/>
    <n v="6700"/>
    <n v="5002"/>
    <n v="6700"/>
    <n v="5002"/>
    <n v="1698"/>
    <x v="3"/>
    <n v="2020"/>
  </r>
  <r>
    <x v="60"/>
    <x v="60"/>
    <x v="59"/>
    <x v="1"/>
    <x v="0"/>
    <s v="Farida Ibrahim"/>
    <x v="16"/>
    <x v="0"/>
    <n v="2"/>
    <s v="Sales"/>
    <n v="1900"/>
    <n v="1800"/>
    <n v="3800"/>
    <n v="3600"/>
    <n v="200"/>
    <x v="4"/>
    <n v="2020"/>
  </r>
  <r>
    <x v="61"/>
    <x v="0"/>
    <x v="60"/>
    <x v="1"/>
    <x v="1"/>
    <s v="Felex Ada"/>
    <x v="17"/>
    <x v="2"/>
    <n v="2"/>
    <s v="Sales"/>
    <n v="200"/>
    <n v="190"/>
    <n v="400"/>
    <n v="380"/>
    <n v="20"/>
    <x v="0"/>
    <n v="2020"/>
  </r>
  <r>
    <x v="62"/>
    <x v="1"/>
    <x v="61"/>
    <x v="1"/>
    <x v="2"/>
    <s v="Winner Sanda"/>
    <x v="18"/>
    <x v="0"/>
    <n v="1"/>
    <s v="Sales"/>
    <n v="2250"/>
    <n v="2200"/>
    <n v="2250"/>
    <n v="2200"/>
    <n v="50"/>
    <x v="1"/>
    <n v="2020"/>
  </r>
  <r>
    <x v="63"/>
    <x v="0"/>
    <x v="62"/>
    <x v="1"/>
    <x v="3"/>
    <s v="Peter Pan"/>
    <x v="6"/>
    <x v="0"/>
    <n v="1"/>
    <s v="Sales"/>
    <n v="100"/>
    <n v="90"/>
    <n v="100"/>
    <n v="90"/>
    <n v="10"/>
    <x v="0"/>
    <n v="2020"/>
  </r>
  <r>
    <x v="64"/>
    <x v="1"/>
    <x v="63"/>
    <x v="1"/>
    <x v="0"/>
    <s v="Farida Ibrahim"/>
    <x v="7"/>
    <x v="1"/>
    <n v="2"/>
    <s v="Sales"/>
    <n v="100"/>
    <n v="80"/>
    <n v="200"/>
    <n v="160"/>
    <n v="40"/>
    <x v="1"/>
    <n v="2020"/>
  </r>
  <r>
    <x v="65"/>
    <x v="2"/>
    <x v="64"/>
    <x v="0"/>
    <x v="0"/>
    <s v="Farida Ibrahim"/>
    <x v="8"/>
    <x v="1"/>
    <n v="2"/>
    <s v="Sales"/>
    <n v="2000"/>
    <n v="1850"/>
    <n v="4000"/>
    <n v="3700"/>
    <n v="300"/>
    <x v="2"/>
    <n v="2020"/>
  </r>
  <r>
    <x v="66"/>
    <x v="3"/>
    <x v="65"/>
    <x v="0"/>
    <x v="1"/>
    <s v="Felex Ada"/>
    <x v="9"/>
    <x v="3"/>
    <n v="1"/>
    <s v="Sales"/>
    <n v="9500"/>
    <n v="8000"/>
    <n v="9500"/>
    <n v="8000"/>
    <n v="1500"/>
    <x v="3"/>
    <n v="2020"/>
  </r>
  <r>
    <x v="67"/>
    <x v="4"/>
    <x v="66"/>
    <x v="0"/>
    <x v="2"/>
    <s v="Winner Sanda"/>
    <x v="10"/>
    <x v="2"/>
    <n v="1"/>
    <s v="Sales"/>
    <n v="4700"/>
    <n v="4000"/>
    <n v="4700"/>
    <n v="4000"/>
    <n v="700"/>
    <x v="4"/>
    <n v="2020"/>
  </r>
  <r>
    <x v="68"/>
    <x v="5"/>
    <x v="67"/>
    <x v="1"/>
    <x v="3"/>
    <s v="Peter Pan"/>
    <x v="11"/>
    <x v="2"/>
    <n v="2"/>
    <s v="Sales"/>
    <n v="400"/>
    <n v="360"/>
    <n v="800"/>
    <n v="720"/>
    <n v="80"/>
    <x v="5"/>
    <n v="2020"/>
  </r>
  <r>
    <x v="69"/>
    <x v="6"/>
    <x v="68"/>
    <x v="1"/>
    <x v="0"/>
    <s v="Farida Ibrahim"/>
    <x v="12"/>
    <x v="0"/>
    <n v="2"/>
    <s v="Sales"/>
    <n v="100"/>
    <n v="90"/>
    <n v="200"/>
    <n v="180"/>
    <n v="20"/>
    <x v="6"/>
    <n v="2020"/>
  </r>
  <r>
    <x v="70"/>
    <x v="7"/>
    <x v="69"/>
    <x v="1"/>
    <x v="0"/>
    <s v="Farida Ibrahim"/>
    <x v="13"/>
    <x v="0"/>
    <n v="1"/>
    <s v="Sales"/>
    <n v="1600"/>
    <n v="1590"/>
    <n v="1600"/>
    <n v="1590"/>
    <n v="10"/>
    <x v="0"/>
    <n v="2020"/>
  </r>
  <r>
    <x v="71"/>
    <x v="8"/>
    <x v="70"/>
    <x v="1"/>
    <x v="1"/>
    <s v="Felex Ada"/>
    <x v="16"/>
    <x v="0"/>
    <n v="1"/>
    <s v="Sales"/>
    <n v="50"/>
    <n v="45"/>
    <n v="50"/>
    <n v="45"/>
    <n v="5"/>
    <x v="1"/>
    <n v="2020"/>
  </r>
  <r>
    <x v="72"/>
    <x v="9"/>
    <x v="71"/>
    <x v="0"/>
    <x v="2"/>
    <s v="Winner Sanda"/>
    <x v="17"/>
    <x v="2"/>
    <n v="2"/>
    <s v="Sales"/>
    <n v="600"/>
    <n v="450"/>
    <n v="1200"/>
    <n v="900"/>
    <n v="300"/>
    <x v="2"/>
    <n v="2020"/>
  </r>
  <r>
    <x v="73"/>
    <x v="10"/>
    <x v="72"/>
    <x v="1"/>
    <x v="3"/>
    <s v="Peter Pan"/>
    <x v="18"/>
    <x v="0"/>
    <n v="2"/>
    <s v="Sales"/>
    <n v="170"/>
    <n v="150"/>
    <n v="340"/>
    <n v="300"/>
    <n v="40"/>
    <x v="3"/>
    <n v="2020"/>
  </r>
  <r>
    <x v="74"/>
    <x v="11"/>
    <x v="73"/>
    <x v="1"/>
    <x v="0"/>
    <s v="Farida Ibrahim"/>
    <x v="17"/>
    <x v="2"/>
    <n v="1"/>
    <s v="Sales"/>
    <n v="25"/>
    <n v="20"/>
    <n v="25"/>
    <n v="20"/>
    <n v="5"/>
    <x v="4"/>
    <n v="2020"/>
  </r>
  <r>
    <x v="75"/>
    <x v="12"/>
    <x v="74"/>
    <x v="1"/>
    <x v="0"/>
    <s v="Farida Ibrahim"/>
    <x v="18"/>
    <x v="0"/>
    <n v="1"/>
    <s v="Sales"/>
    <n v="10000"/>
    <n v="9000"/>
    <n v="10000"/>
    <n v="9000"/>
    <n v="1000"/>
    <x v="5"/>
    <n v="2020"/>
  </r>
  <r>
    <x v="76"/>
    <x v="13"/>
    <x v="75"/>
    <x v="1"/>
    <x v="1"/>
    <s v="Felex Ada"/>
    <x v="0"/>
    <x v="0"/>
    <n v="2"/>
    <s v="Sales"/>
    <n v="6700"/>
    <n v="5001"/>
    <n v="13400"/>
    <n v="10002"/>
    <n v="3398"/>
    <x v="6"/>
    <n v="2020"/>
  </r>
  <r>
    <x v="77"/>
    <x v="14"/>
    <x v="76"/>
    <x v="1"/>
    <x v="2"/>
    <s v="Winner Sanda"/>
    <x v="1"/>
    <x v="0"/>
    <n v="2"/>
    <s v="Sales"/>
    <n v="6700"/>
    <n v="5002"/>
    <n v="13400"/>
    <n v="10004"/>
    <n v="3396"/>
    <x v="0"/>
    <n v="2020"/>
  </r>
  <r>
    <x v="78"/>
    <x v="15"/>
    <x v="77"/>
    <x v="1"/>
    <x v="3"/>
    <s v="Peter Pan"/>
    <x v="2"/>
    <x v="0"/>
    <n v="1"/>
    <s v="Sales"/>
    <n v="22000"/>
    <n v="20000"/>
    <n v="22000"/>
    <n v="20000"/>
    <n v="2000"/>
    <x v="1"/>
    <n v="2020"/>
  </r>
  <r>
    <x v="79"/>
    <x v="16"/>
    <x v="78"/>
    <x v="1"/>
    <x v="0"/>
    <s v="Farida Ibrahim"/>
    <x v="3"/>
    <x v="1"/>
    <n v="1"/>
    <s v="Returned"/>
    <n v="10000"/>
    <n v="9000"/>
    <n v="10000"/>
    <n v="9000"/>
    <n v="1000"/>
    <x v="2"/>
    <n v="2020"/>
  </r>
  <r>
    <x v="80"/>
    <x v="17"/>
    <x v="79"/>
    <x v="1"/>
    <x v="0"/>
    <s v="Farida Ibrahim"/>
    <x v="4"/>
    <x v="0"/>
    <n v="1"/>
    <s v="Sales"/>
    <n v="8500"/>
    <n v="7600"/>
    <n v="8500"/>
    <n v="7600"/>
    <n v="900"/>
    <x v="3"/>
    <n v="2020"/>
  </r>
  <r>
    <x v="81"/>
    <x v="18"/>
    <x v="80"/>
    <x v="1"/>
    <x v="1"/>
    <s v="Felex Ada"/>
    <x v="5"/>
    <x v="2"/>
    <n v="2"/>
    <s v="Sales"/>
    <n v="8500"/>
    <n v="7600"/>
    <n v="17000"/>
    <n v="15200"/>
    <n v="1800"/>
    <x v="4"/>
    <n v="2020"/>
  </r>
  <r>
    <x v="82"/>
    <x v="19"/>
    <x v="81"/>
    <x v="1"/>
    <x v="2"/>
    <s v="Winner Sanda"/>
    <x v="6"/>
    <x v="0"/>
    <n v="3"/>
    <s v="Sales"/>
    <n v="13200.000000000002"/>
    <n v="12000"/>
    <n v="39600.000000000007"/>
    <n v="36000"/>
    <n v="3600.0000000000073"/>
    <x v="5"/>
    <n v="2020"/>
  </r>
  <r>
    <x v="83"/>
    <x v="20"/>
    <x v="82"/>
    <x v="1"/>
    <x v="3"/>
    <s v="Peter Pan"/>
    <x v="7"/>
    <x v="1"/>
    <n v="2"/>
    <s v="Sales"/>
    <n v="22000"/>
    <n v="20000"/>
    <n v="44000"/>
    <n v="40000"/>
    <n v="4000"/>
    <x v="6"/>
    <n v="2020"/>
  </r>
  <r>
    <x v="84"/>
    <x v="21"/>
    <x v="83"/>
    <x v="1"/>
    <x v="0"/>
    <s v="Farida Ibrahim"/>
    <x v="8"/>
    <x v="1"/>
    <n v="2"/>
    <s v="Sales"/>
    <n v="7700"/>
    <n v="7000"/>
    <n v="15400"/>
    <n v="14000"/>
    <n v="1400"/>
    <x v="0"/>
    <n v="2020"/>
  </r>
  <r>
    <x v="85"/>
    <x v="22"/>
    <x v="84"/>
    <x v="1"/>
    <x v="0"/>
    <s v="Farida Ibrahim"/>
    <x v="9"/>
    <x v="3"/>
    <n v="3"/>
    <s v="Sales"/>
    <n v="22000"/>
    <n v="20000"/>
    <n v="66000"/>
    <n v="60000"/>
    <n v="6000"/>
    <x v="1"/>
    <n v="2020"/>
  </r>
  <r>
    <x v="86"/>
    <x v="23"/>
    <x v="85"/>
    <x v="0"/>
    <x v="1"/>
    <s v="Felex Ada"/>
    <x v="10"/>
    <x v="2"/>
    <n v="1"/>
    <s v="Sales"/>
    <n v="44000"/>
    <n v="40000"/>
    <n v="44000"/>
    <n v="40000"/>
    <n v="4000"/>
    <x v="2"/>
    <n v="2020"/>
  </r>
  <r>
    <x v="87"/>
    <x v="24"/>
    <x v="86"/>
    <x v="0"/>
    <x v="2"/>
    <s v="Winner Sanda"/>
    <x v="11"/>
    <x v="2"/>
    <n v="2"/>
    <s v="Sales"/>
    <n v="19800"/>
    <n v="18000"/>
    <n v="39600"/>
    <n v="36000"/>
    <n v="3600"/>
    <x v="3"/>
    <n v="2020"/>
  </r>
  <r>
    <x v="88"/>
    <x v="25"/>
    <x v="87"/>
    <x v="0"/>
    <x v="3"/>
    <s v="Peter Pan"/>
    <x v="12"/>
    <x v="0"/>
    <n v="2"/>
    <s v="Sales"/>
    <n v="9950"/>
    <n v="9000"/>
    <n v="19900"/>
    <n v="18000"/>
    <n v="1900"/>
    <x v="4"/>
    <n v="2020"/>
  </r>
  <r>
    <x v="89"/>
    <x v="26"/>
    <x v="88"/>
    <x v="1"/>
    <x v="0"/>
    <s v="Farida Ibrahim"/>
    <x v="13"/>
    <x v="0"/>
    <n v="2"/>
    <s v="Sales"/>
    <n v="7700"/>
    <n v="7000"/>
    <n v="15400"/>
    <n v="14000"/>
    <n v="1400"/>
    <x v="5"/>
    <n v="2020"/>
  </r>
  <r>
    <x v="90"/>
    <x v="27"/>
    <x v="89"/>
    <x v="1"/>
    <x v="0"/>
    <s v="Farida Ibrahim"/>
    <x v="14"/>
    <x v="1"/>
    <n v="4"/>
    <s v="Sales"/>
    <n v="11000"/>
    <n v="10000"/>
    <n v="44000"/>
    <n v="40000"/>
    <n v="4000"/>
    <x v="6"/>
    <n v="2020"/>
  </r>
  <r>
    <x v="91"/>
    <x v="28"/>
    <x v="90"/>
    <x v="1"/>
    <x v="1"/>
    <s v="Felex Ada"/>
    <x v="16"/>
    <x v="0"/>
    <n v="1"/>
    <s v="Sales"/>
    <n v="13200.000000000002"/>
    <n v="12000"/>
    <n v="13200.000000000002"/>
    <n v="12000"/>
    <n v="1200.0000000000018"/>
    <x v="0"/>
    <n v="2020"/>
  </r>
  <r>
    <x v="92"/>
    <x v="29"/>
    <x v="91"/>
    <x v="1"/>
    <x v="2"/>
    <s v="Winner Sanda"/>
    <x v="17"/>
    <x v="2"/>
    <n v="2"/>
    <s v="Sales"/>
    <n v="9950"/>
    <n v="9000"/>
    <n v="19900"/>
    <n v="18000"/>
    <n v="1900"/>
    <x v="1"/>
    <n v="2020"/>
  </r>
  <r>
    <x v="93"/>
    <x v="30"/>
    <x v="92"/>
    <x v="0"/>
    <x v="3"/>
    <s v="Peter Pan"/>
    <x v="18"/>
    <x v="0"/>
    <n v="2"/>
    <s v="Sales"/>
    <n v="7700"/>
    <n v="7000"/>
    <n v="15400"/>
    <n v="14000"/>
    <n v="1400"/>
    <x v="2"/>
    <n v="2020"/>
  </r>
  <r>
    <x v="94"/>
    <x v="31"/>
    <x v="93"/>
    <x v="1"/>
    <x v="0"/>
    <s v="Farida Ibrahim"/>
    <x v="18"/>
    <x v="0"/>
    <n v="4"/>
    <s v="Sales"/>
    <n v="11000"/>
    <n v="10000"/>
    <n v="44000"/>
    <n v="40000"/>
    <n v="4000"/>
    <x v="3"/>
    <n v="2020"/>
  </r>
  <r>
    <x v="95"/>
    <x v="32"/>
    <x v="94"/>
    <x v="1"/>
    <x v="0"/>
    <s v="Farida Ibrahim"/>
    <x v="0"/>
    <x v="0"/>
    <n v="1"/>
    <s v="Sales"/>
    <n v="13200.000000000002"/>
    <n v="12000"/>
    <n v="13200.000000000002"/>
    <n v="12000"/>
    <n v="1200.0000000000018"/>
    <x v="4"/>
    <n v="2020"/>
  </r>
  <r>
    <x v="96"/>
    <x v="33"/>
    <x v="95"/>
    <x v="1"/>
    <x v="1"/>
    <s v="Felex Ada"/>
    <x v="1"/>
    <x v="0"/>
    <n v="2"/>
    <s v="Sales"/>
    <n v="9950"/>
    <n v="9000"/>
    <n v="19900"/>
    <n v="18000"/>
    <n v="1900"/>
    <x v="5"/>
    <n v="2020"/>
  </r>
  <r>
    <x v="97"/>
    <x v="34"/>
    <x v="96"/>
    <x v="1"/>
    <x v="2"/>
    <s v="Winner Sanda"/>
    <x v="2"/>
    <x v="0"/>
    <n v="2"/>
    <s v="Sales"/>
    <n v="7700"/>
    <n v="7000"/>
    <n v="15400"/>
    <n v="14000"/>
    <n v="1400"/>
    <x v="6"/>
    <n v="2020"/>
  </r>
  <r>
    <x v="98"/>
    <x v="35"/>
    <x v="97"/>
    <x v="1"/>
    <x v="3"/>
    <s v="Peter Pan"/>
    <x v="3"/>
    <x v="1"/>
    <n v="1"/>
    <s v="Sales"/>
    <n v="11000"/>
    <n v="10000"/>
    <n v="11000"/>
    <n v="10000"/>
    <n v="1000"/>
    <x v="0"/>
    <n v="2020"/>
  </r>
  <r>
    <x v="99"/>
    <x v="36"/>
    <x v="98"/>
    <x v="1"/>
    <x v="0"/>
    <s v="Farida Ibrahim"/>
    <x v="4"/>
    <x v="0"/>
    <n v="1"/>
    <s v="Sales"/>
    <n v="7700.0000000000009"/>
    <n v="7000"/>
    <n v="7700.0000000000009"/>
    <n v="7000"/>
    <n v="700.00000000000091"/>
    <x v="1"/>
    <n v="2020"/>
  </r>
  <r>
    <x v="100"/>
    <x v="37"/>
    <x v="99"/>
    <x v="1"/>
    <x v="0"/>
    <s v="Farida Ibrahim"/>
    <x v="5"/>
    <x v="2"/>
    <n v="2"/>
    <s v="Sales"/>
    <n v="9950"/>
    <n v="9000"/>
    <n v="19900"/>
    <n v="18000"/>
    <n v="1900"/>
    <x v="2"/>
    <n v="2020"/>
  </r>
  <r>
    <x v="101"/>
    <x v="38"/>
    <x v="100"/>
    <x v="1"/>
    <x v="1"/>
    <s v="Felex Ada"/>
    <x v="16"/>
    <x v="0"/>
    <n v="2"/>
    <s v="Sales"/>
    <n v="19800"/>
    <n v="18000"/>
    <n v="39600"/>
    <n v="36000"/>
    <n v="3600"/>
    <x v="3"/>
    <n v="2020"/>
  </r>
  <r>
    <x v="102"/>
    <x v="39"/>
    <x v="101"/>
    <x v="1"/>
    <x v="2"/>
    <s v="Winner Sanda"/>
    <x v="17"/>
    <x v="2"/>
    <n v="1"/>
    <s v="Sales"/>
    <n v="44000"/>
    <n v="40000"/>
    <n v="44000"/>
    <n v="40000"/>
    <n v="4000"/>
    <x v="4"/>
    <n v="2020"/>
  </r>
  <r>
    <x v="103"/>
    <x v="40"/>
    <x v="102"/>
    <x v="1"/>
    <x v="3"/>
    <s v="Peter Pan"/>
    <x v="18"/>
    <x v="0"/>
    <n v="1"/>
    <s v="Sales"/>
    <n v="22000"/>
    <n v="20000"/>
    <n v="22000"/>
    <n v="20000"/>
    <n v="2000"/>
    <x v="5"/>
    <n v="2020"/>
  </r>
  <r>
    <x v="104"/>
    <x v="41"/>
    <x v="103"/>
    <x v="1"/>
    <x v="0"/>
    <s v="Farida Ibrahim"/>
    <x v="9"/>
    <x v="3"/>
    <n v="2"/>
    <s v="Sales"/>
    <n v="13000"/>
    <n v="12000"/>
    <n v="26000"/>
    <n v="24000"/>
    <n v="2000"/>
    <x v="6"/>
    <n v="2020"/>
  </r>
  <r>
    <x v="105"/>
    <x v="42"/>
    <x v="104"/>
    <x v="1"/>
    <x v="0"/>
    <s v="Farida Ibrahim"/>
    <x v="10"/>
    <x v="2"/>
    <n v="2"/>
    <s v="Sales"/>
    <n v="6700"/>
    <n v="5000"/>
    <n v="13400"/>
    <n v="10000"/>
    <n v="3400"/>
    <x v="0"/>
    <n v="2020"/>
  </r>
  <r>
    <x v="106"/>
    <x v="43"/>
    <x v="105"/>
    <x v="1"/>
    <x v="1"/>
    <s v="Felex Ada"/>
    <x v="11"/>
    <x v="2"/>
    <n v="1"/>
    <s v="Sales"/>
    <n v="6700"/>
    <n v="5001"/>
    <n v="6700"/>
    <n v="5001"/>
    <n v="1699"/>
    <x v="1"/>
    <n v="2020"/>
  </r>
  <r>
    <x v="107"/>
    <x v="44"/>
    <x v="106"/>
    <x v="0"/>
    <x v="2"/>
    <s v="Winner Sanda"/>
    <x v="12"/>
    <x v="0"/>
    <n v="1"/>
    <s v="Sales"/>
    <n v="6700"/>
    <n v="5002"/>
    <n v="6700"/>
    <n v="5002"/>
    <n v="1698"/>
    <x v="2"/>
    <n v="2020"/>
  </r>
  <r>
    <x v="108"/>
    <x v="45"/>
    <x v="107"/>
    <x v="0"/>
    <x v="3"/>
    <s v="Peter Pan"/>
    <x v="13"/>
    <x v="0"/>
    <n v="2"/>
    <s v="Sales"/>
    <n v="6700"/>
    <n v="5000"/>
    <n v="13400"/>
    <n v="10000"/>
    <n v="3400"/>
    <x v="3"/>
    <n v="2020"/>
  </r>
  <r>
    <x v="109"/>
    <x v="46"/>
    <x v="108"/>
    <x v="0"/>
    <x v="0"/>
    <s v="Farida Ibrahim"/>
    <x v="14"/>
    <x v="1"/>
    <n v="2"/>
    <s v="Sales"/>
    <n v="6700"/>
    <n v="5001"/>
    <n v="13400"/>
    <n v="10002"/>
    <n v="3398"/>
    <x v="4"/>
    <n v="2020"/>
  </r>
  <r>
    <x v="110"/>
    <x v="47"/>
    <x v="109"/>
    <x v="1"/>
    <x v="0"/>
    <s v="Farida Ibrahim"/>
    <x v="15"/>
    <x v="0"/>
    <n v="1"/>
    <s v="Sales"/>
    <n v="6700"/>
    <n v="5002"/>
    <n v="6700"/>
    <n v="5002"/>
    <n v="1698"/>
    <x v="5"/>
    <n v="2020"/>
  </r>
  <r>
    <x v="111"/>
    <x v="48"/>
    <x v="110"/>
    <x v="1"/>
    <x v="1"/>
    <s v="Felex Ada"/>
    <x v="16"/>
    <x v="0"/>
    <n v="1"/>
    <s v="Sales"/>
    <n v="6700"/>
    <n v="5000"/>
    <n v="6700"/>
    <n v="5000"/>
    <n v="1700"/>
    <x v="6"/>
    <n v="2020"/>
  </r>
  <r>
    <x v="112"/>
    <x v="49"/>
    <x v="111"/>
    <x v="1"/>
    <x v="2"/>
    <s v="Winner Sanda"/>
    <x v="17"/>
    <x v="2"/>
    <n v="2"/>
    <s v="Sales"/>
    <n v="6700"/>
    <n v="5001"/>
    <n v="13400"/>
    <n v="10002"/>
    <n v="3398"/>
    <x v="0"/>
    <n v="2020"/>
  </r>
  <r>
    <x v="113"/>
    <x v="50"/>
    <x v="112"/>
    <x v="1"/>
    <x v="3"/>
    <s v="Peter Pan"/>
    <x v="18"/>
    <x v="0"/>
    <n v="2"/>
    <s v="Sales"/>
    <n v="6700"/>
    <n v="5002"/>
    <n v="13400"/>
    <n v="10004"/>
    <n v="3396"/>
    <x v="1"/>
    <n v="2020"/>
  </r>
  <r>
    <x v="114"/>
    <x v="51"/>
    <x v="113"/>
    <x v="0"/>
    <x v="0"/>
    <s v="Farida Ibrahim"/>
    <x v="0"/>
    <x v="0"/>
    <n v="1"/>
    <s v="Sales"/>
    <n v="22000"/>
    <n v="20000"/>
    <n v="22000"/>
    <n v="20000"/>
    <n v="2000"/>
    <x v="2"/>
    <n v="2020"/>
  </r>
  <r>
    <x v="115"/>
    <x v="52"/>
    <x v="114"/>
    <x v="1"/>
    <x v="0"/>
    <s v="Farida Ibrahim"/>
    <x v="1"/>
    <x v="0"/>
    <n v="1"/>
    <s v="Returned"/>
    <n v="10000"/>
    <n v="9000"/>
    <n v="10000"/>
    <n v="9000"/>
    <n v="1000"/>
    <x v="3"/>
    <n v="2020"/>
  </r>
  <r>
    <x v="116"/>
    <x v="53"/>
    <x v="115"/>
    <x v="1"/>
    <x v="1"/>
    <s v="Felex Ada"/>
    <x v="2"/>
    <x v="0"/>
    <n v="1"/>
    <s v="Sales"/>
    <n v="8500"/>
    <n v="7600"/>
    <n v="8500"/>
    <n v="7600"/>
    <n v="900"/>
    <x v="4"/>
    <n v="2020"/>
  </r>
  <r>
    <x v="117"/>
    <x v="54"/>
    <x v="116"/>
    <x v="1"/>
    <x v="2"/>
    <s v="Winner Sanda"/>
    <x v="3"/>
    <x v="1"/>
    <n v="2"/>
    <s v="Returned"/>
    <n v="8500"/>
    <n v="7600"/>
    <n v="17000"/>
    <n v="15200"/>
    <n v="1800"/>
    <x v="5"/>
    <n v="2020"/>
  </r>
  <r>
    <x v="118"/>
    <x v="55"/>
    <x v="117"/>
    <x v="1"/>
    <x v="3"/>
    <s v="Peter Pan"/>
    <x v="4"/>
    <x v="0"/>
    <n v="3"/>
    <s v="Sales"/>
    <n v="13200.000000000002"/>
    <n v="12000"/>
    <n v="39600.000000000007"/>
    <n v="36000"/>
    <n v="3600.0000000000073"/>
    <x v="6"/>
    <n v="2020"/>
  </r>
  <r>
    <x v="119"/>
    <x v="56"/>
    <x v="118"/>
    <x v="1"/>
    <x v="0"/>
    <s v="Farida Ibrahim"/>
    <x v="16"/>
    <x v="0"/>
    <n v="2"/>
    <s v="Sales"/>
    <n v="22000"/>
    <n v="20000"/>
    <n v="44000"/>
    <n v="40000"/>
    <n v="4000"/>
    <x v="0"/>
    <n v="2020"/>
  </r>
  <r>
    <x v="120"/>
    <x v="57"/>
    <x v="119"/>
    <x v="1"/>
    <x v="0"/>
    <s v="Farida Ibrahim"/>
    <x v="17"/>
    <x v="2"/>
    <n v="2"/>
    <s v="Sales"/>
    <n v="7700"/>
    <n v="7000"/>
    <n v="15400"/>
    <n v="14000"/>
    <n v="1400"/>
    <x v="1"/>
    <n v="2020"/>
  </r>
  <r>
    <x v="121"/>
    <x v="58"/>
    <x v="120"/>
    <x v="1"/>
    <x v="1"/>
    <s v="Felex Ada"/>
    <x v="18"/>
    <x v="0"/>
    <n v="3"/>
    <s v="Sales"/>
    <n v="22000"/>
    <n v="20000"/>
    <n v="66000"/>
    <n v="60000"/>
    <n v="6000"/>
    <x v="2"/>
    <n v="2020"/>
  </r>
  <r>
    <x v="122"/>
    <x v="0"/>
    <x v="121"/>
    <x v="1"/>
    <x v="2"/>
    <s v="Winner Sanda"/>
    <x v="8"/>
    <x v="1"/>
    <n v="1"/>
    <s v="Sales"/>
    <n v="44000"/>
    <n v="40000"/>
    <n v="44000"/>
    <n v="40000"/>
    <n v="4000"/>
    <x v="0"/>
    <n v="2020"/>
  </r>
  <r>
    <x v="123"/>
    <x v="1"/>
    <x v="122"/>
    <x v="1"/>
    <x v="3"/>
    <s v="Peter Pan"/>
    <x v="9"/>
    <x v="3"/>
    <n v="2"/>
    <s v="Sales"/>
    <n v="19800"/>
    <n v="18000"/>
    <n v="39600"/>
    <n v="36000"/>
    <n v="3600"/>
    <x v="1"/>
    <n v="2020"/>
  </r>
  <r>
    <x v="124"/>
    <x v="2"/>
    <x v="123"/>
    <x v="1"/>
    <x v="0"/>
    <s v="Farida Ibrahim"/>
    <x v="10"/>
    <x v="2"/>
    <n v="2"/>
    <s v="Sales"/>
    <n v="9950"/>
    <n v="9000"/>
    <n v="19900"/>
    <n v="18000"/>
    <n v="1900"/>
    <x v="2"/>
    <n v="2020"/>
  </r>
  <r>
    <x v="125"/>
    <x v="3"/>
    <x v="124"/>
    <x v="1"/>
    <x v="0"/>
    <s v="Farida Ibrahim"/>
    <x v="11"/>
    <x v="2"/>
    <n v="2"/>
    <s v="Sales"/>
    <n v="7700"/>
    <n v="7000"/>
    <n v="15400"/>
    <n v="14000"/>
    <n v="1400"/>
    <x v="3"/>
    <n v="2020"/>
  </r>
  <r>
    <x v="126"/>
    <x v="4"/>
    <x v="125"/>
    <x v="1"/>
    <x v="1"/>
    <s v="Felex Ada"/>
    <x v="12"/>
    <x v="0"/>
    <n v="4"/>
    <s v="Sales"/>
    <n v="11000"/>
    <n v="10000"/>
    <n v="44000"/>
    <n v="40000"/>
    <n v="4000"/>
    <x v="4"/>
    <n v="2020"/>
  </r>
  <r>
    <x v="127"/>
    <x v="5"/>
    <x v="126"/>
    <x v="1"/>
    <x v="2"/>
    <s v="Winner Sanda"/>
    <x v="13"/>
    <x v="0"/>
    <n v="1"/>
    <s v="Sales"/>
    <n v="13200.000000000002"/>
    <n v="12000"/>
    <n v="13200.000000000002"/>
    <n v="12000"/>
    <n v="1200.0000000000018"/>
    <x v="5"/>
    <n v="2020"/>
  </r>
  <r>
    <x v="128"/>
    <x v="6"/>
    <x v="127"/>
    <x v="0"/>
    <x v="3"/>
    <s v="Peter Pan"/>
    <x v="14"/>
    <x v="1"/>
    <n v="2"/>
    <s v="Sales"/>
    <n v="9950"/>
    <n v="9000"/>
    <n v="19900"/>
    <n v="18000"/>
    <n v="1900"/>
    <x v="6"/>
    <n v="2020"/>
  </r>
  <r>
    <x v="129"/>
    <x v="7"/>
    <x v="128"/>
    <x v="0"/>
    <x v="0"/>
    <s v="Farida Ibrahim"/>
    <x v="15"/>
    <x v="0"/>
    <n v="2"/>
    <s v="Sales"/>
    <n v="7700"/>
    <n v="7000"/>
    <n v="15400"/>
    <n v="14000"/>
    <n v="1400"/>
    <x v="0"/>
    <n v="2020"/>
  </r>
  <r>
    <x v="130"/>
    <x v="8"/>
    <x v="129"/>
    <x v="0"/>
    <x v="0"/>
    <s v="Farida Ibrahim"/>
    <x v="16"/>
    <x v="0"/>
    <n v="4"/>
    <s v="Sales"/>
    <n v="11000"/>
    <n v="10000"/>
    <n v="44000"/>
    <n v="40000"/>
    <n v="4000"/>
    <x v="1"/>
    <n v="2020"/>
  </r>
  <r>
    <x v="131"/>
    <x v="9"/>
    <x v="130"/>
    <x v="1"/>
    <x v="1"/>
    <s v="Felex Ada"/>
    <x v="17"/>
    <x v="2"/>
    <n v="1"/>
    <s v="Sales"/>
    <n v="13200.000000000002"/>
    <n v="12000"/>
    <n v="13200.000000000002"/>
    <n v="12000"/>
    <n v="1200.0000000000018"/>
    <x v="2"/>
    <n v="2020"/>
  </r>
  <r>
    <x v="132"/>
    <x v="10"/>
    <x v="131"/>
    <x v="1"/>
    <x v="2"/>
    <s v="Winner Sanda"/>
    <x v="18"/>
    <x v="0"/>
    <n v="2"/>
    <s v="Sales"/>
    <n v="1900"/>
    <n v="1800"/>
    <n v="3800"/>
    <n v="3600"/>
    <n v="200"/>
    <x v="3"/>
    <n v="2020"/>
  </r>
  <r>
    <x v="133"/>
    <x v="11"/>
    <x v="132"/>
    <x v="1"/>
    <x v="3"/>
    <s v="Peter Pan"/>
    <x v="0"/>
    <x v="0"/>
    <n v="2"/>
    <s v="Sales"/>
    <n v="200"/>
    <n v="190"/>
    <n v="400"/>
    <n v="380"/>
    <n v="20"/>
    <x v="4"/>
    <n v="2020"/>
  </r>
  <r>
    <x v="134"/>
    <x v="12"/>
    <x v="133"/>
    <x v="1"/>
    <x v="0"/>
    <s v="Farida Ibrahim"/>
    <x v="1"/>
    <x v="0"/>
    <n v="1"/>
    <s v="Sales"/>
    <n v="2250"/>
    <n v="2200"/>
    <n v="2250"/>
    <n v="2200"/>
    <n v="50"/>
    <x v="5"/>
    <n v="2020"/>
  </r>
  <r>
    <x v="135"/>
    <x v="13"/>
    <x v="134"/>
    <x v="0"/>
    <x v="0"/>
    <s v="Farida Ibrahim"/>
    <x v="2"/>
    <x v="0"/>
    <n v="1"/>
    <s v="Sales"/>
    <n v="100"/>
    <n v="90"/>
    <n v="100"/>
    <n v="90"/>
    <n v="10"/>
    <x v="6"/>
    <n v="2020"/>
  </r>
  <r>
    <x v="136"/>
    <x v="14"/>
    <x v="135"/>
    <x v="1"/>
    <x v="1"/>
    <s v="Felex Ada"/>
    <x v="3"/>
    <x v="1"/>
    <n v="2"/>
    <s v="Sales"/>
    <n v="100"/>
    <n v="80"/>
    <n v="200"/>
    <n v="160"/>
    <n v="40"/>
    <x v="0"/>
    <n v="2020"/>
  </r>
  <r>
    <x v="137"/>
    <x v="15"/>
    <x v="136"/>
    <x v="1"/>
    <x v="2"/>
    <s v="Winner Sanda"/>
    <x v="4"/>
    <x v="0"/>
    <n v="2"/>
    <s v="Sales"/>
    <n v="2000"/>
    <n v="1850"/>
    <n v="4000"/>
    <n v="3700"/>
    <n v="300"/>
    <x v="1"/>
    <n v="2020"/>
  </r>
  <r>
    <x v="138"/>
    <x v="16"/>
    <x v="50"/>
    <x v="1"/>
    <x v="3"/>
    <s v="Peter Pan"/>
    <x v="5"/>
    <x v="2"/>
    <n v="1"/>
    <s v="Sales"/>
    <n v="9500"/>
    <n v="8000"/>
    <n v="9500"/>
    <n v="8000"/>
    <n v="1500"/>
    <x v="2"/>
    <n v="2020"/>
  </r>
  <r>
    <x v="139"/>
    <x v="17"/>
    <x v="137"/>
    <x v="1"/>
    <x v="0"/>
    <s v="Farida Ibrahim"/>
    <x v="6"/>
    <x v="0"/>
    <n v="1"/>
    <s v="Sales"/>
    <n v="4700"/>
    <n v="4000"/>
    <n v="4700"/>
    <n v="4000"/>
    <n v="700"/>
    <x v="3"/>
    <n v="2020"/>
  </r>
  <r>
    <x v="140"/>
    <x v="18"/>
    <x v="138"/>
    <x v="1"/>
    <x v="0"/>
    <s v="Farida Ibrahim"/>
    <x v="7"/>
    <x v="1"/>
    <n v="2"/>
    <s v="Sales"/>
    <n v="400"/>
    <n v="360"/>
    <n v="800"/>
    <n v="720"/>
    <n v="80"/>
    <x v="4"/>
    <n v="2020"/>
  </r>
  <r>
    <x v="141"/>
    <x v="19"/>
    <x v="139"/>
    <x v="1"/>
    <x v="1"/>
    <s v="Felex Ada"/>
    <x v="8"/>
    <x v="1"/>
    <n v="2"/>
    <s v="Sales"/>
    <n v="100"/>
    <n v="90"/>
    <n v="200"/>
    <n v="180"/>
    <n v="20"/>
    <x v="5"/>
    <n v="2020"/>
  </r>
  <r>
    <x v="142"/>
    <x v="20"/>
    <x v="140"/>
    <x v="1"/>
    <x v="2"/>
    <s v="Winner Sanda"/>
    <x v="9"/>
    <x v="3"/>
    <n v="1"/>
    <s v="Sales"/>
    <n v="1600"/>
    <n v="1590"/>
    <n v="1600"/>
    <n v="1590"/>
    <n v="10"/>
    <x v="6"/>
    <n v="2020"/>
  </r>
  <r>
    <x v="143"/>
    <x v="21"/>
    <x v="141"/>
    <x v="1"/>
    <x v="3"/>
    <s v="Peter Pan"/>
    <x v="10"/>
    <x v="2"/>
    <n v="1"/>
    <s v="Sales"/>
    <n v="50"/>
    <n v="45"/>
    <n v="50"/>
    <n v="45"/>
    <n v="5"/>
    <x v="0"/>
    <n v="2020"/>
  </r>
  <r>
    <x v="144"/>
    <x v="22"/>
    <x v="142"/>
    <x v="1"/>
    <x v="0"/>
    <s v="Farida Ibrahim"/>
    <x v="11"/>
    <x v="2"/>
    <n v="2"/>
    <s v="Sales"/>
    <n v="600"/>
    <n v="450"/>
    <n v="1200"/>
    <n v="900"/>
    <n v="300"/>
    <x v="1"/>
    <n v="2020"/>
  </r>
  <r>
    <x v="145"/>
    <x v="23"/>
    <x v="143"/>
    <x v="1"/>
    <x v="0"/>
    <s v="Farida Ibrahim"/>
    <x v="12"/>
    <x v="0"/>
    <n v="2"/>
    <s v="Sales"/>
    <n v="170"/>
    <n v="150"/>
    <n v="340"/>
    <n v="300"/>
    <n v="40"/>
    <x v="2"/>
    <n v="2020"/>
  </r>
  <r>
    <x v="146"/>
    <x v="24"/>
    <x v="144"/>
    <x v="1"/>
    <x v="1"/>
    <s v="Felex Ada"/>
    <x v="16"/>
    <x v="0"/>
    <n v="1"/>
    <s v="Sales"/>
    <n v="25"/>
    <n v="20"/>
    <n v="25"/>
    <n v="20"/>
    <n v="5"/>
    <x v="3"/>
    <n v="2020"/>
  </r>
  <r>
    <x v="147"/>
    <x v="25"/>
    <x v="145"/>
    <x v="1"/>
    <x v="2"/>
    <s v="Winner Sanda"/>
    <x v="17"/>
    <x v="2"/>
    <n v="1"/>
    <s v="Sales"/>
    <n v="6700"/>
    <n v="5000"/>
    <n v="6700"/>
    <n v="5000"/>
    <n v="1700"/>
    <x v="4"/>
    <n v="2020"/>
  </r>
  <r>
    <x v="148"/>
    <x v="26"/>
    <x v="146"/>
    <x v="1"/>
    <x v="3"/>
    <s v="Peter Pan"/>
    <x v="18"/>
    <x v="0"/>
    <n v="2"/>
    <s v="Sales"/>
    <n v="6700"/>
    <n v="5001"/>
    <n v="13400"/>
    <n v="10002"/>
    <n v="3398"/>
    <x v="5"/>
    <n v="2020"/>
  </r>
  <r>
    <x v="149"/>
    <x v="27"/>
    <x v="50"/>
    <x v="0"/>
    <x v="0"/>
    <s v="Farida Ibrahim"/>
    <x v="16"/>
    <x v="0"/>
    <n v="2"/>
    <s v="Sales"/>
    <n v="6700"/>
    <n v="5002"/>
    <n v="13400"/>
    <n v="10004"/>
    <n v="3396"/>
    <x v="6"/>
    <n v="2020"/>
  </r>
  <r>
    <x v="150"/>
    <x v="28"/>
    <x v="147"/>
    <x v="0"/>
    <x v="0"/>
    <s v="Farida Ibrahim"/>
    <x v="17"/>
    <x v="2"/>
    <n v="1"/>
    <s v="Sales"/>
    <n v="22000"/>
    <n v="20000"/>
    <n v="22000"/>
    <n v="20000"/>
    <n v="2000"/>
    <x v="0"/>
    <n v="2020"/>
  </r>
  <r>
    <x v="151"/>
    <x v="29"/>
    <x v="148"/>
    <x v="0"/>
    <x v="1"/>
    <s v="Felex Ada"/>
    <x v="18"/>
    <x v="0"/>
    <n v="1"/>
    <s v="Returned"/>
    <n v="11000"/>
    <n v="10000"/>
    <n v="11000"/>
    <n v="10000"/>
    <n v="1000"/>
    <x v="1"/>
    <n v="2020"/>
  </r>
  <r>
    <x v="152"/>
    <x v="30"/>
    <x v="149"/>
    <x v="1"/>
    <x v="2"/>
    <s v="Winner Sanda"/>
    <x v="0"/>
    <x v="0"/>
    <n v="1"/>
    <s v="Sales"/>
    <n v="8500"/>
    <n v="7600"/>
    <n v="8500"/>
    <n v="7600"/>
    <n v="900"/>
    <x v="2"/>
    <n v="2020"/>
  </r>
  <r>
    <x v="153"/>
    <x v="31"/>
    <x v="150"/>
    <x v="1"/>
    <x v="3"/>
    <s v="Peter Pan"/>
    <x v="1"/>
    <x v="0"/>
    <n v="2"/>
    <s v="Sales"/>
    <n v="8500"/>
    <n v="7600"/>
    <n v="17000"/>
    <n v="15200"/>
    <n v="1800"/>
    <x v="3"/>
    <n v="2020"/>
  </r>
  <r>
    <x v="154"/>
    <x v="32"/>
    <x v="151"/>
    <x v="1"/>
    <x v="0"/>
    <s v="Farida Ibrahim"/>
    <x v="2"/>
    <x v="0"/>
    <n v="3"/>
    <s v="Sales"/>
    <n v="13200.000000000002"/>
    <n v="12000"/>
    <n v="39600.000000000007"/>
    <n v="36000"/>
    <n v="3600.0000000000073"/>
    <x v="4"/>
    <n v="2020"/>
  </r>
  <r>
    <x v="155"/>
    <x v="33"/>
    <x v="152"/>
    <x v="1"/>
    <x v="0"/>
    <s v="Farida Ibrahim"/>
    <x v="3"/>
    <x v="1"/>
    <n v="2"/>
    <s v="Sales"/>
    <n v="22000"/>
    <n v="20000"/>
    <n v="44000"/>
    <n v="40000"/>
    <n v="4000"/>
    <x v="5"/>
    <n v="2020"/>
  </r>
  <r>
    <x v="156"/>
    <x v="34"/>
    <x v="153"/>
    <x v="0"/>
    <x v="1"/>
    <s v="Felex Ada"/>
    <x v="4"/>
    <x v="0"/>
    <n v="2"/>
    <s v="Sales"/>
    <n v="7700"/>
    <n v="7000"/>
    <n v="15400"/>
    <n v="14000"/>
    <n v="1400"/>
    <x v="6"/>
    <n v="2020"/>
  </r>
  <r>
    <x v="157"/>
    <x v="35"/>
    <x v="154"/>
    <x v="1"/>
    <x v="2"/>
    <s v="Winner Sanda"/>
    <x v="5"/>
    <x v="2"/>
    <n v="3"/>
    <s v="Sales"/>
    <n v="22000"/>
    <n v="20000"/>
    <n v="66000"/>
    <n v="60000"/>
    <n v="6000"/>
    <x v="0"/>
    <n v="2020"/>
  </r>
  <r>
    <x v="158"/>
    <x v="36"/>
    <x v="155"/>
    <x v="1"/>
    <x v="3"/>
    <s v="Peter Pan"/>
    <x v="6"/>
    <x v="0"/>
    <n v="1"/>
    <s v="Sales"/>
    <n v="44000"/>
    <n v="40000"/>
    <n v="44000"/>
    <n v="40000"/>
    <n v="4000"/>
    <x v="1"/>
    <n v="2020"/>
  </r>
  <r>
    <x v="159"/>
    <x v="37"/>
    <x v="156"/>
    <x v="1"/>
    <x v="0"/>
    <s v="Farida Ibrahim"/>
    <x v="7"/>
    <x v="1"/>
    <n v="2"/>
    <s v="Sales"/>
    <n v="19800"/>
    <n v="18000"/>
    <n v="39600"/>
    <n v="36000"/>
    <n v="3600"/>
    <x v="2"/>
    <n v="2020"/>
  </r>
  <r>
    <x v="160"/>
    <x v="38"/>
    <x v="157"/>
    <x v="1"/>
    <x v="0"/>
    <s v="Farida Ibrahim"/>
    <x v="8"/>
    <x v="1"/>
    <n v="2"/>
    <s v="Sales"/>
    <n v="9950"/>
    <n v="9000"/>
    <n v="19900"/>
    <n v="18000"/>
    <n v="1900"/>
    <x v="3"/>
    <n v="2020"/>
  </r>
  <r>
    <x v="161"/>
    <x v="39"/>
    <x v="158"/>
    <x v="1"/>
    <x v="1"/>
    <s v="Felex Ada"/>
    <x v="9"/>
    <x v="3"/>
    <n v="2"/>
    <s v="Sales"/>
    <n v="7700"/>
    <n v="7000"/>
    <n v="15400"/>
    <n v="14000"/>
    <n v="1400"/>
    <x v="4"/>
    <n v="2020"/>
  </r>
  <r>
    <x v="162"/>
    <x v="40"/>
    <x v="159"/>
    <x v="1"/>
    <x v="2"/>
    <s v="Winner Sanda"/>
    <x v="10"/>
    <x v="2"/>
    <n v="4"/>
    <s v="Sales"/>
    <n v="11000"/>
    <n v="10000"/>
    <n v="44000"/>
    <n v="40000"/>
    <n v="4000"/>
    <x v="5"/>
    <n v="2020"/>
  </r>
  <r>
    <x v="163"/>
    <x v="41"/>
    <x v="160"/>
    <x v="1"/>
    <x v="3"/>
    <s v="Peter Pan"/>
    <x v="11"/>
    <x v="2"/>
    <n v="1"/>
    <s v="Sales"/>
    <n v="13200.000000000002"/>
    <n v="12000"/>
    <n v="13200.000000000002"/>
    <n v="12000"/>
    <n v="1200.0000000000018"/>
    <x v="6"/>
    <n v="2020"/>
  </r>
  <r>
    <x v="164"/>
    <x v="42"/>
    <x v="161"/>
    <x v="1"/>
    <x v="0"/>
    <s v="Farida Ibrahim"/>
    <x v="12"/>
    <x v="0"/>
    <n v="2"/>
    <s v="Sales"/>
    <n v="1900"/>
    <n v="1800"/>
    <n v="3800"/>
    <n v="3600"/>
    <n v="200"/>
    <x v="0"/>
    <n v="2020"/>
  </r>
  <r>
    <x v="165"/>
    <x v="43"/>
    <x v="162"/>
    <x v="1"/>
    <x v="0"/>
    <s v="Farida Ibrahim"/>
    <x v="13"/>
    <x v="0"/>
    <n v="2"/>
    <s v="Sales"/>
    <n v="200"/>
    <n v="190"/>
    <n v="400"/>
    <n v="380"/>
    <n v="20"/>
    <x v="1"/>
    <n v="2020"/>
  </r>
  <r>
    <x v="166"/>
    <x v="44"/>
    <x v="163"/>
    <x v="1"/>
    <x v="1"/>
    <s v="Felex Ada"/>
    <x v="14"/>
    <x v="1"/>
    <n v="4"/>
    <s v="Sales"/>
    <n v="2250"/>
    <n v="2200"/>
    <n v="9000"/>
    <n v="8800"/>
    <n v="200"/>
    <x v="2"/>
    <n v="2020"/>
  </r>
  <r>
    <x v="167"/>
    <x v="45"/>
    <x v="164"/>
    <x v="1"/>
    <x v="2"/>
    <s v="Winner Sanda"/>
    <x v="15"/>
    <x v="0"/>
    <n v="1"/>
    <s v="Sales"/>
    <n v="100"/>
    <n v="90"/>
    <n v="100"/>
    <n v="90"/>
    <n v="10"/>
    <x v="3"/>
    <n v="2020"/>
  </r>
  <r>
    <x v="168"/>
    <x v="46"/>
    <x v="165"/>
    <x v="1"/>
    <x v="3"/>
    <s v="Peter Pan"/>
    <x v="16"/>
    <x v="0"/>
    <n v="2"/>
    <s v="Sales"/>
    <n v="100"/>
    <n v="80"/>
    <n v="200"/>
    <n v="160"/>
    <n v="40"/>
    <x v="4"/>
    <n v="2020"/>
  </r>
  <r>
    <x v="169"/>
    <x v="47"/>
    <x v="166"/>
    <x v="1"/>
    <x v="0"/>
    <s v="Farida Ibrahim"/>
    <x v="17"/>
    <x v="2"/>
    <n v="2"/>
    <s v="Sales"/>
    <n v="2000"/>
    <n v="1850"/>
    <n v="4000"/>
    <n v="3700"/>
    <n v="300"/>
    <x v="5"/>
    <n v="2020"/>
  </r>
  <r>
    <x v="170"/>
    <x v="48"/>
    <x v="167"/>
    <x v="0"/>
    <x v="0"/>
    <s v="Farida Ibrahim"/>
    <x v="18"/>
    <x v="0"/>
    <n v="1"/>
    <s v="Sales"/>
    <n v="9500"/>
    <n v="8000"/>
    <n v="9500"/>
    <n v="8000"/>
    <n v="1500"/>
    <x v="6"/>
    <n v="2020"/>
  </r>
  <r>
    <x v="171"/>
    <x v="49"/>
    <x v="168"/>
    <x v="0"/>
    <x v="1"/>
    <s v="Felex Ada"/>
    <x v="0"/>
    <x v="0"/>
    <n v="1"/>
    <s v="Sales"/>
    <n v="4700"/>
    <n v="4000"/>
    <n v="4700"/>
    <n v="4000"/>
    <n v="700"/>
    <x v="0"/>
    <n v="2020"/>
  </r>
  <r>
    <x v="172"/>
    <x v="50"/>
    <x v="169"/>
    <x v="0"/>
    <x v="2"/>
    <s v="Winner Sanda"/>
    <x v="1"/>
    <x v="0"/>
    <n v="2"/>
    <s v="Sales"/>
    <n v="400"/>
    <n v="360"/>
    <n v="800"/>
    <n v="720"/>
    <n v="80"/>
    <x v="1"/>
    <n v="2020"/>
  </r>
  <r>
    <x v="173"/>
    <x v="51"/>
    <x v="170"/>
    <x v="1"/>
    <x v="3"/>
    <s v="Peter Pan"/>
    <x v="2"/>
    <x v="0"/>
    <n v="2"/>
    <s v="Sales"/>
    <n v="100"/>
    <n v="90"/>
    <n v="200"/>
    <n v="180"/>
    <n v="20"/>
    <x v="2"/>
    <n v="2020"/>
  </r>
  <r>
    <x v="174"/>
    <x v="52"/>
    <x v="171"/>
    <x v="1"/>
    <x v="0"/>
    <s v="Farida Ibrahim"/>
    <x v="3"/>
    <x v="1"/>
    <n v="1"/>
    <s v="Sales"/>
    <n v="1600"/>
    <n v="1590"/>
    <n v="1600"/>
    <n v="1590"/>
    <n v="10"/>
    <x v="3"/>
    <n v="2020"/>
  </r>
  <r>
    <x v="175"/>
    <x v="53"/>
    <x v="172"/>
    <x v="1"/>
    <x v="0"/>
    <s v="Farida Ibrahim"/>
    <x v="4"/>
    <x v="0"/>
    <n v="1"/>
    <s v="Sales"/>
    <n v="50"/>
    <n v="45"/>
    <n v="50"/>
    <n v="45"/>
    <n v="5"/>
    <x v="4"/>
    <n v="2020"/>
  </r>
  <r>
    <x v="176"/>
    <x v="54"/>
    <x v="173"/>
    <x v="1"/>
    <x v="1"/>
    <s v="Felex Ada"/>
    <x v="5"/>
    <x v="2"/>
    <n v="2"/>
    <s v="Sales"/>
    <n v="600"/>
    <n v="450"/>
    <n v="1200"/>
    <n v="900"/>
    <n v="300"/>
    <x v="5"/>
    <n v="2020"/>
  </r>
  <r>
    <x v="177"/>
    <x v="55"/>
    <x v="174"/>
    <x v="0"/>
    <x v="2"/>
    <s v="Winner Sanda"/>
    <x v="6"/>
    <x v="0"/>
    <n v="2"/>
    <s v="Sales"/>
    <n v="170"/>
    <n v="150"/>
    <n v="340"/>
    <n v="300"/>
    <n v="40"/>
    <x v="6"/>
    <n v="2020"/>
  </r>
  <r>
    <x v="178"/>
    <x v="56"/>
    <x v="175"/>
    <x v="1"/>
    <x v="3"/>
    <s v="Peter Pan"/>
    <x v="7"/>
    <x v="1"/>
    <n v="1"/>
    <s v="Sales"/>
    <n v="25"/>
    <n v="20"/>
    <n v="25"/>
    <n v="20"/>
    <n v="5"/>
    <x v="0"/>
    <n v="2020"/>
  </r>
  <r>
    <x v="179"/>
    <x v="57"/>
    <x v="176"/>
    <x v="1"/>
    <x v="0"/>
    <s v="Farida Ibrahim"/>
    <x v="8"/>
    <x v="1"/>
    <n v="1"/>
    <s v="Sales"/>
    <n v="6700"/>
    <n v="5002"/>
    <n v="6700"/>
    <n v="5002"/>
    <n v="1698"/>
    <x v="1"/>
    <n v="2020"/>
  </r>
  <r>
    <x v="180"/>
    <x v="58"/>
    <x v="177"/>
    <x v="1"/>
    <x v="0"/>
    <s v="Farida Ibrahim"/>
    <x v="16"/>
    <x v="0"/>
    <n v="2"/>
    <s v="Sales"/>
    <n v="6700"/>
    <n v="5000"/>
    <n v="13400"/>
    <n v="10000"/>
    <n v="3400"/>
    <x v="2"/>
    <n v="2020"/>
  </r>
  <r>
    <x v="181"/>
    <x v="59"/>
    <x v="178"/>
    <x v="1"/>
    <x v="1"/>
    <s v="Felex Ada"/>
    <x v="17"/>
    <x v="2"/>
    <n v="2"/>
    <s v="Sales"/>
    <n v="6700"/>
    <n v="5001"/>
    <n v="13400"/>
    <n v="10002"/>
    <n v="3398"/>
    <x v="3"/>
    <n v="2020"/>
  </r>
  <r>
    <x v="182"/>
    <x v="60"/>
    <x v="179"/>
    <x v="1"/>
    <x v="2"/>
    <s v="Winner Sanda"/>
    <x v="18"/>
    <x v="0"/>
    <n v="1"/>
    <s v="Sales"/>
    <n v="6700"/>
    <n v="5002"/>
    <n v="6700"/>
    <n v="5002"/>
    <n v="1698"/>
    <x v="4"/>
    <n v="2020"/>
  </r>
  <r>
    <x v="183"/>
    <x v="0"/>
    <x v="180"/>
    <x v="1"/>
    <x v="3"/>
    <s v="Peter Pan"/>
    <x v="12"/>
    <x v="0"/>
    <n v="1"/>
    <s v="Sales"/>
    <n v="6700"/>
    <n v="5000"/>
    <n v="6700"/>
    <n v="5000"/>
    <n v="1700"/>
    <x v="0"/>
    <n v="2020"/>
  </r>
  <r>
    <x v="184"/>
    <x v="1"/>
    <x v="181"/>
    <x v="1"/>
    <x v="0"/>
    <s v="Farida Ibrahim"/>
    <x v="13"/>
    <x v="0"/>
    <n v="2"/>
    <s v="Sales"/>
    <n v="6700"/>
    <n v="5001"/>
    <n v="13400"/>
    <n v="10002"/>
    <n v="3398"/>
    <x v="1"/>
    <n v="2020"/>
  </r>
  <r>
    <x v="185"/>
    <x v="0"/>
    <x v="182"/>
    <x v="1"/>
    <x v="0"/>
    <s v="Farida Ibrahim"/>
    <x v="14"/>
    <x v="1"/>
    <n v="2"/>
    <s v="Sales"/>
    <n v="6700"/>
    <n v="5002"/>
    <n v="13400"/>
    <n v="10004"/>
    <n v="3396"/>
    <x v="0"/>
    <n v="2020"/>
  </r>
  <r>
    <x v="186"/>
    <x v="1"/>
    <x v="183"/>
    <x v="1"/>
    <x v="1"/>
    <s v="Felex Ada"/>
    <x v="15"/>
    <x v="0"/>
    <n v="1"/>
    <s v="Sales"/>
    <n v="22000"/>
    <n v="20000"/>
    <n v="22000"/>
    <n v="20000"/>
    <n v="2000"/>
    <x v="1"/>
    <n v="2020"/>
  </r>
  <r>
    <x v="187"/>
    <x v="2"/>
    <x v="184"/>
    <x v="1"/>
    <x v="2"/>
    <s v="Winner Sanda"/>
    <x v="16"/>
    <x v="0"/>
    <n v="1"/>
    <s v="Returned"/>
    <n v="11000"/>
    <n v="10000"/>
    <n v="11000"/>
    <n v="10000"/>
    <n v="1000"/>
    <x v="2"/>
    <n v="2020"/>
  </r>
  <r>
    <x v="188"/>
    <x v="3"/>
    <x v="185"/>
    <x v="1"/>
    <x v="3"/>
    <s v="Peter Pan"/>
    <x v="17"/>
    <x v="2"/>
    <n v="1"/>
    <s v="Sales"/>
    <n v="8500"/>
    <n v="7600"/>
    <n v="8500"/>
    <n v="7600"/>
    <n v="900"/>
    <x v="3"/>
    <n v="2020"/>
  </r>
  <r>
    <x v="189"/>
    <x v="4"/>
    <x v="186"/>
    <x v="1"/>
    <x v="0"/>
    <s v="Farida Ibrahim"/>
    <x v="18"/>
    <x v="0"/>
    <n v="2"/>
    <s v="Returned"/>
    <n v="8500"/>
    <n v="7600"/>
    <n v="17000"/>
    <n v="15200"/>
    <n v="1800"/>
    <x v="4"/>
    <n v="2020"/>
  </r>
  <r>
    <x v="190"/>
    <x v="5"/>
    <x v="187"/>
    <x v="1"/>
    <x v="0"/>
    <s v="Farida Ibrahim"/>
    <x v="0"/>
    <x v="0"/>
    <n v="3"/>
    <s v="Sales"/>
    <n v="13200.000000000002"/>
    <n v="12000"/>
    <n v="39600.000000000007"/>
    <n v="36000"/>
    <n v="3600.0000000000073"/>
    <x v="5"/>
    <n v="2020"/>
  </r>
  <r>
    <x v="191"/>
    <x v="6"/>
    <x v="188"/>
    <x v="0"/>
    <x v="1"/>
    <s v="Felex Ada"/>
    <x v="1"/>
    <x v="0"/>
    <n v="2"/>
    <s v="Sales"/>
    <n v="22000"/>
    <n v="20000"/>
    <n v="44000"/>
    <n v="40000"/>
    <n v="4000"/>
    <x v="6"/>
    <n v="2020"/>
  </r>
  <r>
    <x v="192"/>
    <x v="7"/>
    <x v="189"/>
    <x v="0"/>
    <x v="2"/>
    <s v="Winner Sanda"/>
    <x v="16"/>
    <x v="0"/>
    <n v="2"/>
    <s v="Sales"/>
    <n v="7700"/>
    <n v="7000"/>
    <n v="15400"/>
    <n v="14000"/>
    <n v="1400"/>
    <x v="0"/>
    <n v="2020"/>
  </r>
  <r>
    <x v="193"/>
    <x v="8"/>
    <x v="190"/>
    <x v="0"/>
    <x v="3"/>
    <s v="Peter Pan"/>
    <x v="17"/>
    <x v="2"/>
    <n v="3"/>
    <s v="Sales"/>
    <n v="22000"/>
    <n v="20000"/>
    <n v="66000"/>
    <n v="60000"/>
    <n v="6000"/>
    <x v="1"/>
    <n v="2020"/>
  </r>
  <r>
    <x v="194"/>
    <x v="9"/>
    <x v="191"/>
    <x v="1"/>
    <x v="0"/>
    <s v="Farida Ibrahim"/>
    <x v="18"/>
    <x v="0"/>
    <n v="1"/>
    <s v="Sales"/>
    <n v="44000"/>
    <n v="40000"/>
    <n v="44000"/>
    <n v="40000"/>
    <n v="4000"/>
    <x v="2"/>
    <n v="2020"/>
  </r>
  <r>
    <x v="195"/>
    <x v="10"/>
    <x v="192"/>
    <x v="1"/>
    <x v="0"/>
    <s v="Farida Ibrahim"/>
    <x v="5"/>
    <x v="2"/>
    <n v="2"/>
    <s v="Sales"/>
    <n v="19800"/>
    <n v="18000"/>
    <n v="39600"/>
    <n v="36000"/>
    <n v="3600"/>
    <x v="3"/>
    <n v="2020"/>
  </r>
  <r>
    <x v="196"/>
    <x v="11"/>
    <x v="193"/>
    <x v="1"/>
    <x v="1"/>
    <s v="Felex Ada"/>
    <x v="6"/>
    <x v="0"/>
    <n v="2"/>
    <s v="Sales"/>
    <n v="9950"/>
    <n v="9000"/>
    <n v="19900"/>
    <n v="18000"/>
    <n v="1900"/>
    <x v="4"/>
    <n v="2020"/>
  </r>
  <r>
    <x v="197"/>
    <x v="12"/>
    <x v="194"/>
    <x v="1"/>
    <x v="2"/>
    <s v="Winner Sanda"/>
    <x v="7"/>
    <x v="1"/>
    <n v="2"/>
    <s v="Sales"/>
    <n v="7700"/>
    <n v="7000"/>
    <n v="15400"/>
    <n v="14000"/>
    <n v="1400"/>
    <x v="5"/>
    <n v="2020"/>
  </r>
  <r>
    <x v="198"/>
    <x v="13"/>
    <x v="195"/>
    <x v="0"/>
    <x v="3"/>
    <s v="Peter Pan"/>
    <x v="8"/>
    <x v="1"/>
    <n v="4"/>
    <s v="Sales"/>
    <n v="11000"/>
    <n v="10000"/>
    <n v="44000"/>
    <n v="40000"/>
    <n v="4000"/>
    <x v="6"/>
    <n v="2020"/>
  </r>
  <r>
    <x v="199"/>
    <x v="14"/>
    <x v="196"/>
    <x v="1"/>
    <x v="0"/>
    <s v="Farida Ibrahim"/>
    <x v="9"/>
    <x v="3"/>
    <n v="1"/>
    <s v="Sales"/>
    <n v="13200.000000000002"/>
    <n v="12000"/>
    <n v="13200.000000000002"/>
    <n v="12000"/>
    <n v="1200.0000000000018"/>
    <x v="0"/>
    <n v="2020"/>
  </r>
  <r>
    <x v="200"/>
    <x v="15"/>
    <x v="197"/>
    <x v="1"/>
    <x v="0"/>
    <s v="Farida Ibrahim"/>
    <x v="10"/>
    <x v="2"/>
    <n v="2"/>
    <s v="Sales"/>
    <n v="9950"/>
    <n v="9000"/>
    <n v="19900"/>
    <n v="18000"/>
    <n v="1900"/>
    <x v="1"/>
    <n v="2020"/>
  </r>
  <r>
    <x v="201"/>
    <x v="16"/>
    <x v="198"/>
    <x v="1"/>
    <x v="1"/>
    <s v="Felex Ada"/>
    <x v="11"/>
    <x v="2"/>
    <n v="2"/>
    <s v="Sales"/>
    <n v="7700"/>
    <n v="7000"/>
    <n v="15400"/>
    <n v="14000"/>
    <n v="1400"/>
    <x v="2"/>
    <n v="2020"/>
  </r>
  <r>
    <x v="202"/>
    <x v="17"/>
    <x v="199"/>
    <x v="1"/>
    <x v="2"/>
    <s v="Winner Sanda"/>
    <x v="12"/>
    <x v="0"/>
    <n v="4"/>
    <s v="Sales"/>
    <n v="11000"/>
    <n v="10000"/>
    <n v="44000"/>
    <n v="40000"/>
    <n v="4000"/>
    <x v="3"/>
    <n v="2020"/>
  </r>
  <r>
    <x v="203"/>
    <x v="18"/>
    <x v="200"/>
    <x v="1"/>
    <x v="3"/>
    <s v="Peter Pan"/>
    <x v="13"/>
    <x v="0"/>
    <n v="1"/>
    <s v="Sales"/>
    <n v="13200.000000000002"/>
    <n v="12000"/>
    <n v="13200.000000000002"/>
    <n v="12000"/>
    <n v="1200.0000000000018"/>
    <x v="4"/>
    <n v="2020"/>
  </r>
  <r>
    <x v="204"/>
    <x v="19"/>
    <x v="201"/>
    <x v="1"/>
    <x v="3"/>
    <s v="Peter Pan"/>
    <x v="14"/>
    <x v="1"/>
    <n v="2"/>
    <s v="Sales"/>
    <n v="9950"/>
    <n v="9000"/>
    <n v="19900"/>
    <n v="18000"/>
    <n v="1900"/>
    <x v="5"/>
    <n v="2020"/>
  </r>
  <r>
    <x v="205"/>
    <x v="20"/>
    <x v="202"/>
    <x v="1"/>
    <x v="3"/>
    <s v="Peter Pan"/>
    <x v="15"/>
    <x v="0"/>
    <n v="2"/>
    <s v="Sales"/>
    <n v="7700"/>
    <n v="7000"/>
    <n v="15400"/>
    <n v="14000"/>
    <n v="1400"/>
    <x v="6"/>
    <n v="2020"/>
  </r>
  <r>
    <x v="206"/>
    <x v="21"/>
    <x v="203"/>
    <x v="1"/>
    <x v="3"/>
    <s v="Peter Pan"/>
    <x v="16"/>
    <x v="0"/>
    <n v="1"/>
    <s v="Sales"/>
    <n v="11000"/>
    <n v="10000"/>
    <n v="11000"/>
    <n v="10000"/>
    <n v="1000"/>
    <x v="0"/>
    <n v="2020"/>
  </r>
  <r>
    <x v="207"/>
    <x v="22"/>
    <x v="204"/>
    <x v="1"/>
    <x v="3"/>
    <s v="Peter Pan"/>
    <x v="17"/>
    <x v="2"/>
    <n v="1"/>
    <s v="Sales"/>
    <n v="7700.0000000000009"/>
    <n v="7000"/>
    <n v="7700.0000000000009"/>
    <n v="7000"/>
    <n v="700.00000000000091"/>
    <x v="1"/>
    <n v="2020"/>
  </r>
  <r>
    <x v="208"/>
    <x v="23"/>
    <x v="205"/>
    <x v="1"/>
    <x v="3"/>
    <s v="Peter Pan"/>
    <x v="18"/>
    <x v="0"/>
    <n v="2"/>
    <s v="Sales"/>
    <n v="9950"/>
    <n v="9000"/>
    <n v="19900"/>
    <n v="18000"/>
    <n v="1900"/>
    <x v="2"/>
    <n v="2020"/>
  </r>
  <r>
    <x v="209"/>
    <x v="24"/>
    <x v="206"/>
    <x v="1"/>
    <x v="3"/>
    <s v="Peter Pan"/>
    <x v="0"/>
    <x v="0"/>
    <n v="2"/>
    <s v="Sales"/>
    <n v="19800"/>
    <n v="18000"/>
    <n v="39600"/>
    <n v="36000"/>
    <n v="3600"/>
    <x v="3"/>
    <n v="2020"/>
  </r>
  <r>
    <x v="210"/>
    <x v="25"/>
    <x v="207"/>
    <x v="1"/>
    <x v="3"/>
    <s v="Peter Pan"/>
    <x v="1"/>
    <x v="0"/>
    <n v="1"/>
    <s v="Sales"/>
    <n v="44000"/>
    <n v="40000"/>
    <n v="44000"/>
    <n v="40000"/>
    <n v="4000"/>
    <x v="4"/>
    <n v="2020"/>
  </r>
  <r>
    <x v="211"/>
    <x v="26"/>
    <x v="50"/>
    <x v="1"/>
    <x v="3"/>
    <s v="Peter Pan"/>
    <x v="2"/>
    <x v="0"/>
    <n v="1"/>
    <s v="Sales"/>
    <n v="22000"/>
    <n v="20000"/>
    <n v="22000"/>
    <n v="20000"/>
    <n v="2000"/>
    <x v="5"/>
    <n v="2020"/>
  </r>
  <r>
    <x v="212"/>
    <x v="27"/>
    <x v="208"/>
    <x v="0"/>
    <x v="3"/>
    <s v="Peter Pan"/>
    <x v="3"/>
    <x v="1"/>
    <n v="2"/>
    <s v="Sales"/>
    <n v="13000"/>
    <n v="12000"/>
    <n v="26000"/>
    <n v="24000"/>
    <n v="2000"/>
    <x v="6"/>
    <n v="2020"/>
  </r>
  <r>
    <x v="213"/>
    <x v="28"/>
    <x v="209"/>
    <x v="0"/>
    <x v="3"/>
    <s v="Peter Pan"/>
    <x v="4"/>
    <x v="0"/>
    <n v="2"/>
    <s v="Sales"/>
    <n v="6700"/>
    <n v="5000"/>
    <n v="13400"/>
    <n v="10000"/>
    <n v="3400"/>
    <x v="0"/>
    <n v="2020"/>
  </r>
  <r>
    <x v="214"/>
    <x v="29"/>
    <x v="210"/>
    <x v="0"/>
    <x v="3"/>
    <s v="Peter Pan"/>
    <x v="5"/>
    <x v="2"/>
    <n v="1"/>
    <s v="Sales"/>
    <n v="6700"/>
    <n v="5001"/>
    <n v="6700"/>
    <n v="5001"/>
    <n v="1699"/>
    <x v="1"/>
    <n v="2020"/>
  </r>
  <r>
    <x v="215"/>
    <x v="30"/>
    <x v="211"/>
    <x v="1"/>
    <x v="3"/>
    <s v="Peter Pan"/>
    <x v="6"/>
    <x v="0"/>
    <n v="1"/>
    <s v="Sales"/>
    <n v="6700"/>
    <n v="5002"/>
    <n v="6700"/>
    <n v="5002"/>
    <n v="1698"/>
    <x v="2"/>
    <n v="2020"/>
  </r>
  <r>
    <x v="216"/>
    <x v="31"/>
    <x v="212"/>
    <x v="1"/>
    <x v="1"/>
    <s v="Felex Ada"/>
    <x v="7"/>
    <x v="1"/>
    <n v="2"/>
    <s v="Sales"/>
    <n v="6700"/>
    <n v="5000"/>
    <n v="13400"/>
    <n v="10000"/>
    <n v="3400"/>
    <x v="3"/>
    <n v="2020"/>
  </r>
  <r>
    <x v="217"/>
    <x v="32"/>
    <x v="213"/>
    <x v="1"/>
    <x v="2"/>
    <s v="Winner Sanda"/>
    <x v="8"/>
    <x v="1"/>
    <n v="2"/>
    <s v="Sales"/>
    <n v="6700"/>
    <n v="5001"/>
    <n v="13400"/>
    <n v="10002"/>
    <n v="3398"/>
    <x v="4"/>
    <n v="2020"/>
  </r>
  <r>
    <x v="218"/>
    <x v="33"/>
    <x v="214"/>
    <x v="1"/>
    <x v="3"/>
    <s v="Peter Pan"/>
    <x v="9"/>
    <x v="3"/>
    <n v="1"/>
    <s v="Sales"/>
    <n v="6700"/>
    <n v="5002"/>
    <n v="6700"/>
    <n v="5002"/>
    <n v="1698"/>
    <x v="5"/>
    <n v="2020"/>
  </r>
  <r>
    <x v="219"/>
    <x v="34"/>
    <x v="215"/>
    <x v="0"/>
    <x v="0"/>
    <s v="Farida Ibrahim"/>
    <x v="10"/>
    <x v="2"/>
    <n v="1"/>
    <s v="Sales"/>
    <n v="6700"/>
    <n v="5000"/>
    <n v="6700"/>
    <n v="5000"/>
    <n v="1700"/>
    <x v="6"/>
    <n v="2020"/>
  </r>
  <r>
    <x v="220"/>
    <x v="35"/>
    <x v="216"/>
    <x v="1"/>
    <x v="0"/>
    <s v="Farida Ibrahim"/>
    <x v="11"/>
    <x v="2"/>
    <n v="2"/>
    <s v="Sales"/>
    <n v="6700"/>
    <n v="5001"/>
    <n v="13400"/>
    <n v="10002"/>
    <n v="3398"/>
    <x v="0"/>
    <n v="2020"/>
  </r>
  <r>
    <x v="221"/>
    <x v="36"/>
    <x v="217"/>
    <x v="1"/>
    <x v="1"/>
    <s v="Felex Ada"/>
    <x v="12"/>
    <x v="0"/>
    <n v="2"/>
    <s v="Sales"/>
    <n v="6700"/>
    <n v="5002"/>
    <n v="13400"/>
    <n v="10004"/>
    <n v="3396"/>
    <x v="1"/>
    <n v="2020"/>
  </r>
  <r>
    <x v="222"/>
    <x v="37"/>
    <x v="218"/>
    <x v="1"/>
    <x v="2"/>
    <s v="Winner Sanda"/>
    <x v="13"/>
    <x v="0"/>
    <n v="1"/>
    <s v="Sales"/>
    <n v="22000"/>
    <n v="20000"/>
    <n v="22000"/>
    <n v="20000"/>
    <n v="2000"/>
    <x v="2"/>
    <n v="2020"/>
  </r>
  <r>
    <x v="223"/>
    <x v="38"/>
    <x v="219"/>
    <x v="1"/>
    <x v="3"/>
    <s v="Peter Pan"/>
    <x v="14"/>
    <x v="1"/>
    <n v="1"/>
    <s v="Returned"/>
    <n v="11000"/>
    <n v="10000"/>
    <n v="11000"/>
    <n v="10000"/>
    <n v="1000"/>
    <x v="3"/>
    <n v="2020"/>
  </r>
  <r>
    <x v="224"/>
    <x v="39"/>
    <x v="220"/>
    <x v="1"/>
    <x v="0"/>
    <s v="Farida Ibrahim"/>
    <x v="15"/>
    <x v="0"/>
    <n v="1"/>
    <s v="Sales"/>
    <n v="8500"/>
    <n v="7600"/>
    <n v="8500"/>
    <n v="7600"/>
    <n v="900"/>
    <x v="4"/>
    <n v="2020"/>
  </r>
  <r>
    <x v="225"/>
    <x v="40"/>
    <x v="221"/>
    <x v="1"/>
    <x v="0"/>
    <s v="Farida Ibrahim"/>
    <x v="16"/>
    <x v="0"/>
    <n v="2"/>
    <s v="Returned"/>
    <n v="8500"/>
    <n v="7600"/>
    <n v="17000"/>
    <n v="15200"/>
    <n v="1800"/>
    <x v="5"/>
    <n v="2020"/>
  </r>
  <r>
    <x v="226"/>
    <x v="41"/>
    <x v="222"/>
    <x v="1"/>
    <x v="1"/>
    <s v="Felex Ada"/>
    <x v="17"/>
    <x v="2"/>
    <n v="3"/>
    <s v="Sales"/>
    <n v="13200.000000000002"/>
    <n v="12000"/>
    <n v="39600.000000000007"/>
    <n v="36000"/>
    <n v="3600.0000000000073"/>
    <x v="6"/>
    <n v="2020"/>
  </r>
  <r>
    <x v="227"/>
    <x v="42"/>
    <x v="223"/>
    <x v="1"/>
    <x v="2"/>
    <s v="Winner Sanda"/>
    <x v="18"/>
    <x v="0"/>
    <n v="2"/>
    <s v="Sales"/>
    <n v="22000"/>
    <n v="20000"/>
    <n v="44000"/>
    <n v="40000"/>
    <n v="4000"/>
    <x v="0"/>
    <n v="2020"/>
  </r>
  <r>
    <x v="228"/>
    <x v="43"/>
    <x v="224"/>
    <x v="1"/>
    <x v="3"/>
    <s v="Peter Pan"/>
    <x v="0"/>
    <x v="0"/>
    <n v="2"/>
    <s v="Sales"/>
    <n v="7700"/>
    <n v="7000"/>
    <n v="15400"/>
    <n v="14000"/>
    <n v="1400"/>
    <x v="1"/>
    <n v="2020"/>
  </r>
  <r>
    <x v="229"/>
    <x v="44"/>
    <x v="225"/>
    <x v="1"/>
    <x v="0"/>
    <s v="Farida Ibrahim"/>
    <x v="1"/>
    <x v="0"/>
    <n v="3"/>
    <s v="Sales"/>
    <n v="22000"/>
    <n v="20000"/>
    <n v="66000"/>
    <n v="60000"/>
    <n v="6000"/>
    <x v="2"/>
    <n v="2020"/>
  </r>
  <r>
    <x v="230"/>
    <x v="45"/>
    <x v="226"/>
    <x v="1"/>
    <x v="0"/>
    <s v="Farida Ibrahim"/>
    <x v="2"/>
    <x v="0"/>
    <n v="1"/>
    <s v="Sales"/>
    <n v="44000"/>
    <n v="40000"/>
    <n v="44000"/>
    <n v="40000"/>
    <n v="4000"/>
    <x v="3"/>
    <n v="2020"/>
  </r>
  <r>
    <x v="231"/>
    <x v="46"/>
    <x v="227"/>
    <x v="1"/>
    <x v="1"/>
    <s v="Felex Ada"/>
    <x v="3"/>
    <x v="1"/>
    <n v="2"/>
    <s v="Sales"/>
    <n v="19800"/>
    <n v="18000"/>
    <n v="39600"/>
    <n v="36000"/>
    <n v="3600"/>
    <x v="4"/>
    <n v="2020"/>
  </r>
  <r>
    <x v="232"/>
    <x v="47"/>
    <x v="228"/>
    <x v="1"/>
    <x v="2"/>
    <s v="Winner Sanda"/>
    <x v="4"/>
    <x v="0"/>
    <n v="2"/>
    <s v="Sales"/>
    <n v="9950"/>
    <n v="9000"/>
    <n v="19900"/>
    <n v="18000"/>
    <n v="1900"/>
    <x v="5"/>
    <n v="2020"/>
  </r>
  <r>
    <x v="233"/>
    <x v="48"/>
    <x v="229"/>
    <x v="0"/>
    <x v="3"/>
    <s v="Peter Pan"/>
    <x v="5"/>
    <x v="2"/>
    <n v="2"/>
    <s v="Sales"/>
    <n v="7700"/>
    <n v="7000"/>
    <n v="15400"/>
    <n v="14000"/>
    <n v="1400"/>
    <x v="6"/>
    <n v="2020"/>
  </r>
  <r>
    <x v="234"/>
    <x v="49"/>
    <x v="230"/>
    <x v="0"/>
    <x v="0"/>
    <s v="Farida Ibrahim"/>
    <x v="16"/>
    <x v="0"/>
    <n v="4"/>
    <s v="Sales"/>
    <n v="11000"/>
    <n v="10000"/>
    <n v="44000"/>
    <n v="40000"/>
    <n v="4000"/>
    <x v="0"/>
    <n v="2020"/>
  </r>
  <r>
    <x v="235"/>
    <x v="50"/>
    <x v="231"/>
    <x v="0"/>
    <x v="0"/>
    <s v="Farida Ibrahim"/>
    <x v="17"/>
    <x v="2"/>
    <n v="1"/>
    <s v="Sales"/>
    <n v="13200.000000000002"/>
    <n v="12000"/>
    <n v="13200.000000000002"/>
    <n v="12000"/>
    <n v="1200.0000000000018"/>
    <x v="1"/>
    <n v="2020"/>
  </r>
  <r>
    <x v="236"/>
    <x v="51"/>
    <x v="232"/>
    <x v="1"/>
    <x v="1"/>
    <s v="Felex Ada"/>
    <x v="18"/>
    <x v="0"/>
    <n v="2"/>
    <s v="Sales"/>
    <n v="9950"/>
    <n v="9000"/>
    <n v="19900"/>
    <n v="18000"/>
    <n v="1900"/>
    <x v="2"/>
    <n v="2020"/>
  </r>
  <r>
    <x v="237"/>
    <x v="52"/>
    <x v="233"/>
    <x v="1"/>
    <x v="2"/>
    <s v="Winner Sanda"/>
    <x v="9"/>
    <x v="3"/>
    <n v="2"/>
    <s v="Sales"/>
    <n v="7700"/>
    <n v="7000"/>
    <n v="15400"/>
    <n v="14000"/>
    <n v="1400"/>
    <x v="3"/>
    <n v="2020"/>
  </r>
  <r>
    <x v="238"/>
    <x v="53"/>
    <x v="234"/>
    <x v="1"/>
    <x v="3"/>
    <s v="Peter Pan"/>
    <x v="10"/>
    <x v="2"/>
    <n v="4"/>
    <s v="Sales"/>
    <n v="11000"/>
    <n v="10000"/>
    <n v="44000"/>
    <n v="40000"/>
    <n v="4000"/>
    <x v="4"/>
    <n v="2020"/>
  </r>
  <r>
    <x v="239"/>
    <x v="54"/>
    <x v="235"/>
    <x v="1"/>
    <x v="0"/>
    <s v="Farida Ibrahim"/>
    <x v="11"/>
    <x v="2"/>
    <n v="1"/>
    <s v="Sales"/>
    <n v="13200.000000000002"/>
    <n v="12000"/>
    <n v="13200.000000000002"/>
    <n v="12000"/>
    <n v="1200.0000000000018"/>
    <x v="5"/>
    <n v="2020"/>
  </r>
  <r>
    <x v="240"/>
    <x v="55"/>
    <x v="236"/>
    <x v="0"/>
    <x v="0"/>
    <s v="Farida Ibrahim"/>
    <x v="12"/>
    <x v="0"/>
    <n v="2"/>
    <s v="Sales"/>
    <n v="9950"/>
    <n v="9000"/>
    <n v="19900"/>
    <n v="18000"/>
    <n v="1900"/>
    <x v="6"/>
    <n v="2020"/>
  </r>
  <r>
    <x v="241"/>
    <x v="56"/>
    <x v="237"/>
    <x v="1"/>
    <x v="1"/>
    <s v="Felex Ada"/>
    <x v="13"/>
    <x v="0"/>
    <n v="2"/>
    <s v="Sales"/>
    <n v="7700"/>
    <n v="7000"/>
    <n v="15400"/>
    <n v="14000"/>
    <n v="1400"/>
    <x v="0"/>
    <n v="2020"/>
  </r>
  <r>
    <x v="242"/>
    <x v="57"/>
    <x v="238"/>
    <x v="1"/>
    <x v="2"/>
    <s v="Winner Sanda"/>
    <x v="14"/>
    <x v="1"/>
    <n v="1"/>
    <s v="Sales"/>
    <n v="11000"/>
    <n v="10000"/>
    <n v="11000"/>
    <n v="10000"/>
    <n v="1000"/>
    <x v="1"/>
    <n v="2020"/>
  </r>
  <r>
    <x v="243"/>
    <x v="58"/>
    <x v="239"/>
    <x v="1"/>
    <x v="3"/>
    <s v="Peter Pan"/>
    <x v="15"/>
    <x v="0"/>
    <n v="1"/>
    <s v="Sales"/>
    <n v="7700.0000000000009"/>
    <n v="7000"/>
    <n v="7700.0000000000009"/>
    <n v="7000"/>
    <n v="700.00000000000091"/>
    <x v="2"/>
    <n v="2020"/>
  </r>
  <r>
    <x v="244"/>
    <x v="0"/>
    <x v="240"/>
    <x v="1"/>
    <x v="0"/>
    <s v="Farida Ibrahim"/>
    <x v="16"/>
    <x v="0"/>
    <n v="2"/>
    <s v="Sales"/>
    <n v="9950"/>
    <n v="9000"/>
    <n v="19900"/>
    <n v="18000"/>
    <n v="1900"/>
    <x v="0"/>
    <n v="2020"/>
  </r>
  <r>
    <x v="245"/>
    <x v="1"/>
    <x v="241"/>
    <x v="1"/>
    <x v="0"/>
    <s v="Farida Ibrahim"/>
    <x v="17"/>
    <x v="2"/>
    <n v="2"/>
    <s v="Sales"/>
    <n v="19800"/>
    <n v="18000"/>
    <n v="39600"/>
    <n v="36000"/>
    <n v="3600"/>
    <x v="1"/>
    <n v="2020"/>
  </r>
  <r>
    <x v="246"/>
    <x v="2"/>
    <x v="242"/>
    <x v="1"/>
    <x v="1"/>
    <s v="Felex Ada"/>
    <x v="18"/>
    <x v="0"/>
    <n v="1"/>
    <s v="Sales"/>
    <n v="44000"/>
    <n v="40000"/>
    <n v="44000"/>
    <n v="40000"/>
    <n v="4000"/>
    <x v="2"/>
    <n v="2020"/>
  </r>
  <r>
    <x v="247"/>
    <x v="3"/>
    <x v="243"/>
    <x v="1"/>
    <x v="2"/>
    <s v="Winner Sanda"/>
    <x v="0"/>
    <x v="0"/>
    <n v="1"/>
    <s v="Sales"/>
    <n v="22000"/>
    <n v="20000"/>
    <n v="22000"/>
    <n v="20000"/>
    <n v="2000"/>
    <x v="3"/>
    <n v="2020"/>
  </r>
  <r>
    <x v="248"/>
    <x v="4"/>
    <x v="244"/>
    <x v="1"/>
    <x v="3"/>
    <s v="Peter Pan"/>
    <x v="1"/>
    <x v="0"/>
    <n v="2"/>
    <s v="Sales"/>
    <n v="13000"/>
    <n v="12000"/>
    <n v="26000"/>
    <n v="24000"/>
    <n v="2000"/>
    <x v="4"/>
    <n v="2020"/>
  </r>
  <r>
    <x v="249"/>
    <x v="5"/>
    <x v="245"/>
    <x v="1"/>
    <x v="0"/>
    <s v="Farida Ibrahim"/>
    <x v="2"/>
    <x v="0"/>
    <n v="2"/>
    <s v="Sales"/>
    <n v="6700"/>
    <n v="5000"/>
    <n v="13400"/>
    <n v="10000"/>
    <n v="3400"/>
    <x v="5"/>
    <n v="2020"/>
  </r>
  <r>
    <x v="250"/>
    <x v="6"/>
    <x v="246"/>
    <x v="1"/>
    <x v="0"/>
    <s v="Farida Ibrahim"/>
    <x v="3"/>
    <x v="1"/>
    <n v="1"/>
    <s v="Sales"/>
    <n v="6700"/>
    <n v="5001"/>
    <n v="6700"/>
    <n v="5001"/>
    <n v="1699"/>
    <x v="6"/>
    <n v="2020"/>
  </r>
  <r>
    <x v="251"/>
    <x v="7"/>
    <x v="247"/>
    <x v="1"/>
    <x v="1"/>
    <s v="Felex Ada"/>
    <x v="4"/>
    <x v="0"/>
    <n v="1"/>
    <s v="Sales"/>
    <n v="6700"/>
    <n v="5002"/>
    <n v="6700"/>
    <n v="5002"/>
    <n v="1698"/>
    <x v="0"/>
    <n v="2020"/>
  </r>
  <r>
    <x v="252"/>
    <x v="8"/>
    <x v="248"/>
    <x v="1"/>
    <x v="2"/>
    <s v="Winner Sanda"/>
    <x v="5"/>
    <x v="2"/>
    <n v="2"/>
    <s v="Sales"/>
    <n v="6700"/>
    <n v="5000"/>
    <n v="13400"/>
    <n v="10000"/>
    <n v="3400"/>
    <x v="1"/>
    <n v="2020"/>
  </r>
  <r>
    <x v="253"/>
    <x v="9"/>
    <x v="249"/>
    <x v="1"/>
    <x v="3"/>
    <s v="Peter Pan"/>
    <x v="6"/>
    <x v="0"/>
    <n v="2"/>
    <s v="Sales"/>
    <n v="6700"/>
    <n v="5001"/>
    <n v="13400"/>
    <n v="10002"/>
    <n v="3398"/>
    <x v="2"/>
    <n v="2020"/>
  </r>
  <r>
    <x v="254"/>
    <x v="10"/>
    <x v="250"/>
    <x v="0"/>
    <x v="0"/>
    <s v="Farida Ibrahim"/>
    <x v="7"/>
    <x v="1"/>
    <n v="1"/>
    <s v="Sales"/>
    <n v="6700"/>
    <n v="5002"/>
    <n v="6700"/>
    <n v="5002"/>
    <n v="1698"/>
    <x v="3"/>
    <n v="2020"/>
  </r>
  <r>
    <x v="255"/>
    <x v="11"/>
    <x v="251"/>
    <x v="0"/>
    <x v="0"/>
    <s v="Farida Ibrahim"/>
    <x v="8"/>
    <x v="1"/>
    <n v="1"/>
    <s v="Sales"/>
    <n v="6700"/>
    <n v="5000"/>
    <n v="6700"/>
    <n v="5000"/>
    <n v="1700"/>
    <x v="4"/>
    <n v="2020"/>
  </r>
  <r>
    <x v="256"/>
    <x v="12"/>
    <x v="252"/>
    <x v="0"/>
    <x v="1"/>
    <s v="Felex Ada"/>
    <x v="9"/>
    <x v="3"/>
    <n v="2"/>
    <s v="Sales"/>
    <n v="6700"/>
    <n v="5001"/>
    <n v="13400"/>
    <n v="10002"/>
    <n v="3398"/>
    <x v="5"/>
    <n v="2020"/>
  </r>
  <r>
    <x v="257"/>
    <x v="13"/>
    <x v="253"/>
    <x v="1"/>
    <x v="2"/>
    <s v="Winner Sanda"/>
    <x v="10"/>
    <x v="2"/>
    <n v="2"/>
    <s v="Sales"/>
    <n v="6700"/>
    <n v="5002"/>
    <n v="13400"/>
    <n v="10004"/>
    <n v="3396"/>
    <x v="6"/>
    <n v="2020"/>
  </r>
  <r>
    <x v="258"/>
    <x v="14"/>
    <x v="254"/>
    <x v="1"/>
    <x v="3"/>
    <s v="Peter Pan"/>
    <x v="11"/>
    <x v="2"/>
    <n v="1"/>
    <s v="Sales"/>
    <n v="22000"/>
    <n v="20000"/>
    <n v="22000"/>
    <n v="20000"/>
    <n v="2000"/>
    <x v="0"/>
    <n v="2020"/>
  </r>
  <r>
    <x v="259"/>
    <x v="15"/>
    <x v="255"/>
    <x v="1"/>
    <x v="0"/>
    <s v="Farida Ibrahim"/>
    <x v="12"/>
    <x v="0"/>
    <n v="1"/>
    <s v="Returned"/>
    <n v="11000"/>
    <n v="10000"/>
    <n v="11000"/>
    <n v="10000"/>
    <n v="1000"/>
    <x v="1"/>
    <n v="2020"/>
  </r>
  <r>
    <x v="260"/>
    <x v="16"/>
    <x v="256"/>
    <x v="1"/>
    <x v="0"/>
    <s v="Farida Ibrahim"/>
    <x v="13"/>
    <x v="0"/>
    <n v="1"/>
    <s v="Sales"/>
    <n v="8500"/>
    <n v="7600"/>
    <n v="8500"/>
    <n v="7600"/>
    <n v="900"/>
    <x v="2"/>
    <n v="2020"/>
  </r>
  <r>
    <x v="261"/>
    <x v="17"/>
    <x v="257"/>
    <x v="0"/>
    <x v="1"/>
    <s v="Felex Ada"/>
    <x v="14"/>
    <x v="1"/>
    <n v="2"/>
    <s v="Returned"/>
    <n v="8500"/>
    <n v="7600"/>
    <n v="17000"/>
    <n v="15200"/>
    <n v="1800"/>
    <x v="3"/>
    <n v="2020"/>
  </r>
  <r>
    <x v="262"/>
    <x v="18"/>
    <x v="258"/>
    <x v="1"/>
    <x v="2"/>
    <s v="Winner Sanda"/>
    <x v="15"/>
    <x v="0"/>
    <n v="3"/>
    <s v="Sales"/>
    <n v="13200.000000000002"/>
    <n v="12000"/>
    <n v="39600.000000000007"/>
    <n v="36000"/>
    <n v="3600.0000000000073"/>
    <x v="4"/>
    <n v="2020"/>
  </r>
  <r>
    <x v="263"/>
    <x v="19"/>
    <x v="259"/>
    <x v="1"/>
    <x v="3"/>
    <s v="Peter Pan"/>
    <x v="16"/>
    <x v="0"/>
    <n v="2"/>
    <s v="Sales"/>
    <n v="22000"/>
    <n v="20000"/>
    <n v="44000"/>
    <n v="40000"/>
    <n v="4000"/>
    <x v="5"/>
    <n v="2020"/>
  </r>
  <r>
    <x v="264"/>
    <x v="20"/>
    <x v="260"/>
    <x v="1"/>
    <x v="0"/>
    <s v="Farida Ibrahim"/>
    <x v="17"/>
    <x v="2"/>
    <n v="2"/>
    <s v="Sales"/>
    <n v="7700"/>
    <n v="7000"/>
    <n v="15400"/>
    <n v="14000"/>
    <n v="1400"/>
    <x v="6"/>
    <n v="2020"/>
  </r>
  <r>
    <x v="265"/>
    <x v="21"/>
    <x v="261"/>
    <x v="1"/>
    <x v="0"/>
    <s v="Farida Ibrahim"/>
    <x v="18"/>
    <x v="0"/>
    <n v="3"/>
    <s v="Sales"/>
    <n v="22000"/>
    <n v="20000"/>
    <n v="66000"/>
    <n v="60000"/>
    <n v="6000"/>
    <x v="0"/>
    <n v="2020"/>
  </r>
  <r>
    <x v="266"/>
    <x v="22"/>
    <x v="262"/>
    <x v="1"/>
    <x v="1"/>
    <s v="Felex Ada"/>
    <x v="0"/>
    <x v="0"/>
    <n v="1"/>
    <s v="Sales"/>
    <n v="44000"/>
    <n v="40000"/>
    <n v="44000"/>
    <n v="40000"/>
    <n v="4000"/>
    <x v="1"/>
    <n v="2020"/>
  </r>
  <r>
    <x v="267"/>
    <x v="23"/>
    <x v="263"/>
    <x v="1"/>
    <x v="2"/>
    <s v="Winner Sanda"/>
    <x v="1"/>
    <x v="0"/>
    <n v="2"/>
    <s v="Sales"/>
    <n v="19800"/>
    <n v="18000"/>
    <n v="39600"/>
    <n v="36000"/>
    <n v="3600"/>
    <x v="2"/>
    <n v="2020"/>
  </r>
  <r>
    <x v="268"/>
    <x v="24"/>
    <x v="50"/>
    <x v="1"/>
    <x v="3"/>
    <s v="Peter Pan"/>
    <x v="2"/>
    <x v="0"/>
    <n v="2"/>
    <s v="Sales"/>
    <n v="9950"/>
    <n v="9000"/>
    <n v="19900"/>
    <n v="18000"/>
    <n v="1900"/>
    <x v="3"/>
    <n v="2020"/>
  </r>
  <r>
    <x v="269"/>
    <x v="25"/>
    <x v="264"/>
    <x v="1"/>
    <x v="0"/>
    <s v="Farida Ibrahim"/>
    <x v="3"/>
    <x v="1"/>
    <n v="2"/>
    <s v="Sales"/>
    <n v="7700"/>
    <n v="7000"/>
    <n v="15400"/>
    <n v="14000"/>
    <n v="1400"/>
    <x v="4"/>
    <n v="2020"/>
  </r>
  <r>
    <x v="270"/>
    <x v="26"/>
    <x v="265"/>
    <x v="1"/>
    <x v="0"/>
    <s v="Farida Ibrahim"/>
    <x v="4"/>
    <x v="0"/>
    <n v="4"/>
    <s v="Sales"/>
    <n v="11000"/>
    <n v="10000"/>
    <n v="44000"/>
    <n v="40000"/>
    <n v="4000"/>
    <x v="5"/>
    <n v="2020"/>
  </r>
  <r>
    <x v="271"/>
    <x v="27"/>
    <x v="266"/>
    <x v="1"/>
    <x v="1"/>
    <s v="Felex Ada"/>
    <x v="5"/>
    <x v="2"/>
    <n v="1"/>
    <s v="Sales"/>
    <n v="13200.000000000002"/>
    <n v="12000"/>
    <n v="13200.000000000002"/>
    <n v="12000"/>
    <n v="1200.0000000000018"/>
    <x v="6"/>
    <n v="2020"/>
  </r>
  <r>
    <x v="272"/>
    <x v="28"/>
    <x v="50"/>
    <x v="1"/>
    <x v="2"/>
    <s v="Winner Sanda"/>
    <x v="6"/>
    <x v="0"/>
    <n v="2"/>
    <s v="Sales"/>
    <n v="9950"/>
    <n v="9000"/>
    <n v="19900"/>
    <n v="18000"/>
    <n v="1900"/>
    <x v="0"/>
    <n v="2020"/>
  </r>
  <r>
    <x v="273"/>
    <x v="29"/>
    <x v="267"/>
    <x v="1"/>
    <x v="3"/>
    <s v="Peter Pan"/>
    <x v="7"/>
    <x v="1"/>
    <n v="2"/>
    <s v="Sales"/>
    <n v="7700"/>
    <n v="7000"/>
    <n v="15400"/>
    <n v="14000"/>
    <n v="1400"/>
    <x v="1"/>
    <n v="2020"/>
  </r>
  <r>
    <x v="274"/>
    <x v="30"/>
    <x v="268"/>
    <x v="1"/>
    <x v="0"/>
    <s v="Farida Ibrahim"/>
    <x v="8"/>
    <x v="1"/>
    <n v="4"/>
    <s v="Sales"/>
    <n v="11000"/>
    <n v="10000"/>
    <n v="44000"/>
    <n v="40000"/>
    <n v="4000"/>
    <x v="2"/>
    <n v="2020"/>
  </r>
  <r>
    <x v="275"/>
    <x v="31"/>
    <x v="269"/>
    <x v="0"/>
    <x v="0"/>
    <s v="Farida Ibrahim"/>
    <x v="9"/>
    <x v="3"/>
    <n v="1"/>
    <s v="Sales"/>
    <n v="13200.000000000002"/>
    <n v="12000"/>
    <n v="13200.000000000002"/>
    <n v="12000"/>
    <n v="1200.0000000000018"/>
    <x v="3"/>
    <n v="2020"/>
  </r>
  <r>
    <x v="276"/>
    <x v="32"/>
    <x v="270"/>
    <x v="0"/>
    <x v="1"/>
    <s v="Felex Ada"/>
    <x v="10"/>
    <x v="2"/>
    <n v="2"/>
    <s v="Sales"/>
    <n v="9950"/>
    <n v="9000"/>
    <n v="19900"/>
    <n v="18000"/>
    <n v="1900"/>
    <x v="4"/>
    <n v="2020"/>
  </r>
  <r>
    <x v="277"/>
    <x v="33"/>
    <x v="271"/>
    <x v="0"/>
    <x v="2"/>
    <s v="Winner Sanda"/>
    <x v="11"/>
    <x v="2"/>
    <n v="2"/>
    <s v="Sales"/>
    <n v="7700"/>
    <n v="7000"/>
    <n v="15400"/>
    <n v="14000"/>
    <n v="1400"/>
    <x v="5"/>
    <n v="2020"/>
  </r>
  <r>
    <x v="278"/>
    <x v="34"/>
    <x v="272"/>
    <x v="1"/>
    <x v="3"/>
    <s v="Peter Pan"/>
    <x v="12"/>
    <x v="0"/>
    <n v="1"/>
    <s v="Sales"/>
    <n v="11000"/>
    <n v="10000"/>
    <n v="11000"/>
    <n v="10000"/>
    <n v="1000"/>
    <x v="6"/>
    <n v="2020"/>
  </r>
  <r>
    <x v="279"/>
    <x v="35"/>
    <x v="273"/>
    <x v="1"/>
    <x v="0"/>
    <s v="Farida Ibrahim"/>
    <x v="13"/>
    <x v="0"/>
    <n v="1"/>
    <s v="Sales"/>
    <n v="7700.0000000000009"/>
    <n v="7000"/>
    <n v="7700.0000000000009"/>
    <n v="7000"/>
    <n v="700.00000000000091"/>
    <x v="0"/>
    <n v="2020"/>
  </r>
  <r>
    <x v="280"/>
    <x v="36"/>
    <x v="274"/>
    <x v="1"/>
    <x v="0"/>
    <s v="Farida Ibrahim"/>
    <x v="14"/>
    <x v="1"/>
    <n v="2"/>
    <s v="Sales"/>
    <n v="9950"/>
    <n v="9000"/>
    <n v="19900"/>
    <n v="18000"/>
    <n v="1900"/>
    <x v="1"/>
    <n v="2020"/>
  </r>
  <r>
    <x v="281"/>
    <x v="37"/>
    <x v="275"/>
    <x v="1"/>
    <x v="1"/>
    <s v="Felex Ada"/>
    <x v="15"/>
    <x v="0"/>
    <n v="2"/>
    <s v="Sales"/>
    <n v="19800"/>
    <n v="18000"/>
    <n v="39600"/>
    <n v="36000"/>
    <n v="3600"/>
    <x v="2"/>
    <n v="2020"/>
  </r>
  <r>
    <x v="282"/>
    <x v="38"/>
    <x v="276"/>
    <x v="0"/>
    <x v="2"/>
    <s v="Winner Sanda"/>
    <x v="16"/>
    <x v="0"/>
    <n v="1"/>
    <s v="Sales"/>
    <n v="44000"/>
    <n v="40000"/>
    <n v="44000"/>
    <n v="40000"/>
    <n v="4000"/>
    <x v="3"/>
    <n v="2020"/>
  </r>
  <r>
    <x v="283"/>
    <x v="39"/>
    <x v="277"/>
    <x v="1"/>
    <x v="3"/>
    <s v="Peter Pan"/>
    <x v="17"/>
    <x v="2"/>
    <n v="1"/>
    <s v="Sales"/>
    <n v="22000"/>
    <n v="20000"/>
    <n v="22000"/>
    <n v="20000"/>
    <n v="2000"/>
    <x v="4"/>
    <n v="2020"/>
  </r>
  <r>
    <x v="284"/>
    <x v="40"/>
    <x v="278"/>
    <x v="1"/>
    <x v="0"/>
    <s v="Farida Ibrahim"/>
    <x v="18"/>
    <x v="0"/>
    <n v="2"/>
    <s v="Sales"/>
    <n v="13000"/>
    <n v="12000"/>
    <n v="26000"/>
    <n v="24000"/>
    <n v="2000"/>
    <x v="5"/>
    <n v="2020"/>
  </r>
  <r>
    <x v="285"/>
    <x v="41"/>
    <x v="279"/>
    <x v="1"/>
    <x v="0"/>
    <s v="Farida Ibrahim"/>
    <x v="0"/>
    <x v="0"/>
    <n v="2"/>
    <s v="Sales"/>
    <n v="6700"/>
    <n v="5000"/>
    <n v="13400"/>
    <n v="10000"/>
    <n v="3400"/>
    <x v="6"/>
    <n v="2020"/>
  </r>
  <r>
    <x v="286"/>
    <x v="42"/>
    <x v="280"/>
    <x v="1"/>
    <x v="1"/>
    <s v="Felex Ada"/>
    <x v="1"/>
    <x v="0"/>
    <n v="1"/>
    <s v="Sales"/>
    <n v="6700"/>
    <n v="5001"/>
    <n v="6700"/>
    <n v="5001"/>
    <n v="1699"/>
    <x v="0"/>
    <n v="2020"/>
  </r>
  <r>
    <x v="287"/>
    <x v="43"/>
    <x v="281"/>
    <x v="1"/>
    <x v="2"/>
    <s v="Winner Sanda"/>
    <x v="2"/>
    <x v="0"/>
    <n v="1"/>
    <s v="Sales"/>
    <n v="6700"/>
    <n v="5002"/>
    <n v="6700"/>
    <n v="5002"/>
    <n v="1698"/>
    <x v="1"/>
    <n v="2020"/>
  </r>
  <r>
    <x v="288"/>
    <x v="44"/>
    <x v="282"/>
    <x v="1"/>
    <x v="3"/>
    <s v="Peter Pan"/>
    <x v="3"/>
    <x v="1"/>
    <n v="2"/>
    <s v="Sales"/>
    <n v="6700"/>
    <n v="5000"/>
    <n v="13400"/>
    <n v="10000"/>
    <n v="3400"/>
    <x v="2"/>
    <n v="2020"/>
  </r>
  <r>
    <x v="289"/>
    <x v="45"/>
    <x v="283"/>
    <x v="1"/>
    <x v="0"/>
    <s v="Farida Ibrahim"/>
    <x v="4"/>
    <x v="0"/>
    <n v="2"/>
    <s v="Sales"/>
    <n v="6700"/>
    <n v="5001"/>
    <n v="13400"/>
    <n v="10002"/>
    <n v="3398"/>
    <x v="3"/>
    <n v="2020"/>
  </r>
  <r>
    <x v="290"/>
    <x v="46"/>
    <x v="284"/>
    <x v="1"/>
    <x v="0"/>
    <s v="Farida Ibrahim"/>
    <x v="5"/>
    <x v="2"/>
    <n v="1"/>
    <s v="Sales"/>
    <n v="6700"/>
    <n v="5002"/>
    <n v="6700"/>
    <n v="5002"/>
    <n v="1698"/>
    <x v="4"/>
    <n v="2020"/>
  </r>
  <r>
    <x v="291"/>
    <x v="47"/>
    <x v="285"/>
    <x v="1"/>
    <x v="1"/>
    <s v="Felex Ada"/>
    <x v="6"/>
    <x v="0"/>
    <n v="1"/>
    <s v="Sales"/>
    <n v="6700"/>
    <n v="5000"/>
    <n v="6700"/>
    <n v="5000"/>
    <n v="1700"/>
    <x v="5"/>
    <n v="2020"/>
  </r>
  <r>
    <x v="292"/>
    <x v="48"/>
    <x v="286"/>
    <x v="1"/>
    <x v="2"/>
    <s v="Winner Sanda"/>
    <x v="7"/>
    <x v="1"/>
    <n v="2"/>
    <s v="Sales"/>
    <n v="6700"/>
    <n v="5001"/>
    <n v="13400"/>
    <n v="10002"/>
    <n v="3398"/>
    <x v="6"/>
    <n v="2020"/>
  </r>
  <r>
    <x v="293"/>
    <x v="49"/>
    <x v="287"/>
    <x v="1"/>
    <x v="3"/>
    <s v="Peter Pan"/>
    <x v="8"/>
    <x v="1"/>
    <n v="2"/>
    <s v="Sales"/>
    <n v="6700"/>
    <n v="5002"/>
    <n v="13400"/>
    <n v="10004"/>
    <n v="3396"/>
    <x v="0"/>
    <n v="2020"/>
  </r>
  <r>
    <x v="294"/>
    <x v="50"/>
    <x v="288"/>
    <x v="1"/>
    <x v="0"/>
    <s v="Farida Ibrahim"/>
    <x v="9"/>
    <x v="3"/>
    <n v="1"/>
    <s v="Sales"/>
    <n v="22000"/>
    <n v="20000"/>
    <n v="22000"/>
    <n v="20000"/>
    <n v="2000"/>
    <x v="1"/>
    <n v="2020"/>
  </r>
  <r>
    <x v="295"/>
    <x v="51"/>
    <x v="50"/>
    <x v="1"/>
    <x v="0"/>
    <s v="Farida Ibrahim"/>
    <x v="10"/>
    <x v="2"/>
    <n v="1"/>
    <s v="Returned"/>
    <n v="11000"/>
    <n v="10000"/>
    <n v="11000"/>
    <n v="10000"/>
    <n v="1000"/>
    <x v="2"/>
    <n v="2020"/>
  </r>
  <r>
    <x v="296"/>
    <x v="52"/>
    <x v="289"/>
    <x v="0"/>
    <x v="1"/>
    <s v="Felex Ada"/>
    <x v="11"/>
    <x v="2"/>
    <n v="1"/>
    <s v="Sales"/>
    <n v="8500"/>
    <n v="7600"/>
    <n v="8500"/>
    <n v="7600"/>
    <n v="900"/>
    <x v="3"/>
    <n v="2020"/>
  </r>
  <r>
    <x v="297"/>
    <x v="53"/>
    <x v="290"/>
    <x v="0"/>
    <x v="2"/>
    <s v="Winner Sanda"/>
    <x v="12"/>
    <x v="0"/>
    <n v="2"/>
    <s v="Returned"/>
    <n v="8500"/>
    <n v="7600"/>
    <n v="17000"/>
    <n v="15200"/>
    <n v="1800"/>
    <x v="4"/>
    <n v="2020"/>
  </r>
  <r>
    <x v="298"/>
    <x v="54"/>
    <x v="291"/>
    <x v="0"/>
    <x v="3"/>
    <s v="Peter Pan"/>
    <x v="13"/>
    <x v="0"/>
    <n v="3"/>
    <s v="Sales"/>
    <n v="13200.000000000002"/>
    <n v="12000"/>
    <n v="39600.000000000007"/>
    <n v="36000"/>
    <n v="3600.0000000000073"/>
    <x v="5"/>
    <n v="2020"/>
  </r>
  <r>
    <x v="299"/>
    <x v="55"/>
    <x v="292"/>
    <x v="1"/>
    <x v="0"/>
    <s v="Farida Ibrahim"/>
    <x v="14"/>
    <x v="1"/>
    <n v="2"/>
    <s v="Sales"/>
    <n v="22000"/>
    <n v="20000"/>
    <n v="44000"/>
    <n v="40000"/>
    <n v="4000"/>
    <x v="6"/>
    <n v="2020"/>
  </r>
  <r>
    <x v="300"/>
    <x v="56"/>
    <x v="293"/>
    <x v="1"/>
    <x v="0"/>
    <s v="Farida Ibrahim"/>
    <x v="15"/>
    <x v="0"/>
    <n v="2"/>
    <s v="Sales"/>
    <n v="7700"/>
    <n v="7000"/>
    <n v="15400"/>
    <n v="14000"/>
    <n v="1400"/>
    <x v="0"/>
    <n v="2020"/>
  </r>
  <r>
    <x v="301"/>
    <x v="57"/>
    <x v="294"/>
    <x v="1"/>
    <x v="1"/>
    <s v="Felex Ada"/>
    <x v="16"/>
    <x v="0"/>
    <n v="3"/>
    <s v="Sales"/>
    <n v="22000"/>
    <n v="20000"/>
    <n v="66000"/>
    <n v="60000"/>
    <n v="6000"/>
    <x v="1"/>
    <n v="2020"/>
  </r>
  <r>
    <x v="302"/>
    <x v="58"/>
    <x v="295"/>
    <x v="1"/>
    <x v="2"/>
    <s v="Winner Sanda"/>
    <x v="17"/>
    <x v="2"/>
    <n v="1"/>
    <s v="Sales"/>
    <n v="44000"/>
    <n v="40000"/>
    <n v="44000"/>
    <n v="40000"/>
    <n v="4000"/>
    <x v="2"/>
    <n v="2020"/>
  </r>
  <r>
    <x v="303"/>
    <x v="59"/>
    <x v="296"/>
    <x v="0"/>
    <x v="3"/>
    <s v="Peter Pan"/>
    <x v="18"/>
    <x v="0"/>
    <n v="2"/>
    <s v="Sales"/>
    <n v="19800"/>
    <n v="18000"/>
    <n v="39600"/>
    <n v="36000"/>
    <n v="3600"/>
    <x v="3"/>
    <n v="2020"/>
  </r>
  <r>
    <x v="304"/>
    <x v="60"/>
    <x v="297"/>
    <x v="1"/>
    <x v="0"/>
    <s v="Farida Ibrahim"/>
    <x v="0"/>
    <x v="0"/>
    <n v="2"/>
    <s v="Sales"/>
    <n v="9950"/>
    <n v="9000"/>
    <n v="19900"/>
    <n v="18000"/>
    <n v="1900"/>
    <x v="4"/>
    <n v="2020"/>
  </r>
  <r>
    <x v="305"/>
    <x v="0"/>
    <x v="298"/>
    <x v="1"/>
    <x v="0"/>
    <s v="Farida Ibrahim"/>
    <x v="1"/>
    <x v="0"/>
    <n v="2"/>
    <s v="Sales"/>
    <n v="7700"/>
    <n v="7000"/>
    <n v="15400"/>
    <n v="14000"/>
    <n v="1400"/>
    <x v="0"/>
    <n v="2020"/>
  </r>
  <r>
    <x v="306"/>
    <x v="1"/>
    <x v="299"/>
    <x v="1"/>
    <x v="1"/>
    <s v="Felex Ada"/>
    <x v="2"/>
    <x v="0"/>
    <n v="4"/>
    <s v="Sales"/>
    <n v="11000"/>
    <n v="10000"/>
    <n v="44000"/>
    <n v="40000"/>
    <n v="4000"/>
    <x v="1"/>
    <n v="2020"/>
  </r>
  <r>
    <x v="307"/>
    <x v="0"/>
    <x v="300"/>
    <x v="1"/>
    <x v="2"/>
    <s v="Winner Sanda"/>
    <x v="3"/>
    <x v="1"/>
    <n v="1"/>
    <s v="Sales"/>
    <n v="13200.000000000002"/>
    <n v="12000"/>
    <n v="13200.000000000002"/>
    <n v="12000"/>
    <n v="1200.0000000000018"/>
    <x v="0"/>
    <n v="2020"/>
  </r>
  <r>
    <x v="308"/>
    <x v="1"/>
    <x v="301"/>
    <x v="1"/>
    <x v="3"/>
    <s v="Peter Pan"/>
    <x v="4"/>
    <x v="0"/>
    <n v="2"/>
    <s v="Sales"/>
    <n v="9950"/>
    <n v="9000"/>
    <n v="19900"/>
    <n v="18000"/>
    <n v="1900"/>
    <x v="1"/>
    <n v="2020"/>
  </r>
  <r>
    <x v="309"/>
    <x v="2"/>
    <x v="302"/>
    <x v="1"/>
    <x v="0"/>
    <s v="Farida Ibrahim"/>
    <x v="5"/>
    <x v="2"/>
    <n v="2"/>
    <s v="Sales"/>
    <n v="7700"/>
    <n v="7000"/>
    <n v="15400"/>
    <n v="14000"/>
    <n v="1400"/>
    <x v="2"/>
    <n v="2020"/>
  </r>
  <r>
    <x v="310"/>
    <x v="3"/>
    <x v="303"/>
    <x v="1"/>
    <x v="0"/>
    <s v="Farida Ibrahim"/>
    <x v="6"/>
    <x v="0"/>
    <n v="4"/>
    <s v="Sales"/>
    <n v="11000"/>
    <n v="10000"/>
    <n v="44000"/>
    <n v="40000"/>
    <n v="4000"/>
    <x v="3"/>
    <n v="2020"/>
  </r>
  <r>
    <x v="311"/>
    <x v="4"/>
    <x v="304"/>
    <x v="1"/>
    <x v="1"/>
    <s v="Felex Ada"/>
    <x v="7"/>
    <x v="1"/>
    <n v="1"/>
    <s v="Sales"/>
    <n v="13200.000000000002"/>
    <n v="12000"/>
    <n v="13200.000000000002"/>
    <n v="12000"/>
    <n v="1200.0000000000018"/>
    <x v="4"/>
    <n v="2020"/>
  </r>
  <r>
    <x v="312"/>
    <x v="5"/>
    <x v="305"/>
    <x v="1"/>
    <x v="2"/>
    <s v="Winner Sanda"/>
    <x v="8"/>
    <x v="1"/>
    <n v="2"/>
    <s v="Sales"/>
    <n v="9950"/>
    <n v="9000"/>
    <n v="19900"/>
    <n v="18000"/>
    <n v="1900"/>
    <x v="5"/>
    <n v="2020"/>
  </r>
  <r>
    <x v="313"/>
    <x v="6"/>
    <x v="306"/>
    <x v="1"/>
    <x v="3"/>
    <s v="Peter Pan"/>
    <x v="9"/>
    <x v="3"/>
    <n v="2"/>
    <s v="Sales"/>
    <n v="7700"/>
    <n v="7000"/>
    <n v="15400"/>
    <n v="14000"/>
    <n v="1400"/>
    <x v="6"/>
    <n v="2020"/>
  </r>
  <r>
    <x v="314"/>
    <x v="7"/>
    <x v="307"/>
    <x v="1"/>
    <x v="0"/>
    <s v="Farida Ibrahim"/>
    <x v="10"/>
    <x v="2"/>
    <n v="100"/>
    <s v="Sales"/>
    <n v="11000"/>
    <n v="10000"/>
    <n v="1100000"/>
    <n v="1000000"/>
    <n v="100000"/>
    <x v="0"/>
    <n v="2020"/>
  </r>
  <r>
    <x v="315"/>
    <x v="8"/>
    <x v="308"/>
    <x v="1"/>
    <x v="0"/>
    <s v="Farida Ibrahim"/>
    <x v="11"/>
    <x v="2"/>
    <n v="1"/>
    <s v="Sales"/>
    <n v="7700.0000000000009"/>
    <n v="7000"/>
    <n v="7700.0000000000009"/>
    <n v="7000"/>
    <n v="700.00000000000091"/>
    <x v="1"/>
    <n v="2020"/>
  </r>
  <r>
    <x v="316"/>
    <x v="9"/>
    <x v="50"/>
    <x v="1"/>
    <x v="1"/>
    <s v="Felex Ada"/>
    <x v="12"/>
    <x v="0"/>
    <n v="2"/>
    <s v="Sales"/>
    <n v="9950"/>
    <n v="9000"/>
    <n v="19900"/>
    <n v="18000"/>
    <n v="1900"/>
    <x v="2"/>
    <n v="2020"/>
  </r>
  <r>
    <x v="317"/>
    <x v="10"/>
    <x v="309"/>
    <x v="0"/>
    <x v="2"/>
    <s v="Winner Sanda"/>
    <x v="13"/>
    <x v="0"/>
    <n v="2"/>
    <s v="Sales"/>
    <n v="19800"/>
    <n v="18000"/>
    <n v="39600"/>
    <n v="36000"/>
    <n v="3600"/>
    <x v="3"/>
    <n v="2020"/>
  </r>
  <r>
    <x v="318"/>
    <x v="11"/>
    <x v="310"/>
    <x v="0"/>
    <x v="3"/>
    <s v="Peter Pan"/>
    <x v="14"/>
    <x v="1"/>
    <n v="1"/>
    <s v="Sales"/>
    <n v="44000"/>
    <n v="40000"/>
    <n v="44000"/>
    <n v="40000"/>
    <n v="4000"/>
    <x v="4"/>
    <n v="2020"/>
  </r>
  <r>
    <x v="319"/>
    <x v="12"/>
    <x v="311"/>
    <x v="0"/>
    <x v="0"/>
    <s v="Farida Ibrahim"/>
    <x v="15"/>
    <x v="0"/>
    <n v="1"/>
    <s v="Sales"/>
    <n v="22000"/>
    <n v="20000"/>
    <n v="22000"/>
    <n v="20000"/>
    <n v="2000"/>
    <x v="5"/>
    <n v="2020"/>
  </r>
  <r>
    <x v="320"/>
    <x v="13"/>
    <x v="312"/>
    <x v="1"/>
    <x v="0"/>
    <s v="Farida Ibrahim"/>
    <x v="16"/>
    <x v="0"/>
    <n v="2"/>
    <s v="Sales"/>
    <n v="13000"/>
    <n v="12000"/>
    <n v="26000"/>
    <n v="24000"/>
    <n v="2000"/>
    <x v="6"/>
    <n v="2020"/>
  </r>
  <r>
    <x v="321"/>
    <x v="14"/>
    <x v="313"/>
    <x v="1"/>
    <x v="1"/>
    <s v="Felex Ada"/>
    <x v="17"/>
    <x v="2"/>
    <n v="2"/>
    <s v="Sales"/>
    <n v="6700"/>
    <n v="5000"/>
    <n v="13400"/>
    <n v="10000"/>
    <n v="3400"/>
    <x v="0"/>
    <n v="2020"/>
  </r>
  <r>
    <x v="322"/>
    <x v="15"/>
    <x v="314"/>
    <x v="1"/>
    <x v="2"/>
    <s v="Winner Sanda"/>
    <x v="18"/>
    <x v="0"/>
    <n v="1"/>
    <s v="Sales"/>
    <n v="6700"/>
    <n v="5001"/>
    <n v="6700"/>
    <n v="5001"/>
    <n v="1699"/>
    <x v="1"/>
    <n v="2020"/>
  </r>
  <r>
    <x v="323"/>
    <x v="16"/>
    <x v="315"/>
    <x v="1"/>
    <x v="3"/>
    <s v="Peter Pan"/>
    <x v="0"/>
    <x v="0"/>
    <n v="1"/>
    <s v="Sales"/>
    <n v="6700"/>
    <n v="5002"/>
    <n v="6700"/>
    <n v="5002"/>
    <n v="1698"/>
    <x v="2"/>
    <n v="2020"/>
  </r>
  <r>
    <x v="324"/>
    <x v="17"/>
    <x v="316"/>
    <x v="0"/>
    <x v="0"/>
    <s v="Farida Ibrahim"/>
    <x v="1"/>
    <x v="0"/>
    <n v="2"/>
    <s v="Sales"/>
    <n v="6700"/>
    <n v="5000"/>
    <n v="13400"/>
    <n v="10000"/>
    <n v="3400"/>
    <x v="3"/>
    <n v="2020"/>
  </r>
  <r>
    <x v="325"/>
    <x v="18"/>
    <x v="317"/>
    <x v="1"/>
    <x v="0"/>
    <s v="Farida Ibrahim"/>
    <x v="2"/>
    <x v="0"/>
    <n v="2"/>
    <s v="Sales"/>
    <n v="6700"/>
    <n v="5001"/>
    <n v="13400"/>
    <n v="10002"/>
    <n v="3398"/>
    <x v="4"/>
    <n v="2020"/>
  </r>
  <r>
    <x v="326"/>
    <x v="19"/>
    <x v="318"/>
    <x v="1"/>
    <x v="1"/>
    <s v="Felex Ada"/>
    <x v="3"/>
    <x v="1"/>
    <n v="1"/>
    <s v="Sales"/>
    <n v="6700"/>
    <n v="5002"/>
    <n v="6700"/>
    <n v="5002"/>
    <n v="1698"/>
    <x v="5"/>
    <n v="2020"/>
  </r>
  <r>
    <x v="327"/>
    <x v="20"/>
    <x v="319"/>
    <x v="1"/>
    <x v="2"/>
    <s v="Winner Sanda"/>
    <x v="4"/>
    <x v="0"/>
    <n v="1"/>
    <s v="Sales"/>
    <n v="6700"/>
    <n v="5000"/>
    <n v="6700"/>
    <n v="5000"/>
    <n v="1700"/>
    <x v="6"/>
    <n v="2020"/>
  </r>
  <r>
    <x v="328"/>
    <x v="21"/>
    <x v="320"/>
    <x v="1"/>
    <x v="3"/>
    <s v="Peter Pan"/>
    <x v="5"/>
    <x v="2"/>
    <n v="2"/>
    <s v="Sales"/>
    <n v="6700"/>
    <n v="5001"/>
    <n v="13400"/>
    <n v="10002"/>
    <n v="3398"/>
    <x v="0"/>
    <n v="2020"/>
  </r>
  <r>
    <x v="329"/>
    <x v="22"/>
    <x v="321"/>
    <x v="1"/>
    <x v="0"/>
    <s v="Farida Ibrahim"/>
    <x v="6"/>
    <x v="0"/>
    <n v="2"/>
    <s v="Sales"/>
    <n v="6700"/>
    <n v="5002"/>
    <n v="13400"/>
    <n v="10004"/>
    <n v="3396"/>
    <x v="1"/>
    <n v="2020"/>
  </r>
  <r>
    <x v="330"/>
    <x v="23"/>
    <x v="322"/>
    <x v="1"/>
    <x v="0"/>
    <s v="Farida Ibrahim"/>
    <x v="7"/>
    <x v="1"/>
    <n v="1"/>
    <s v="Sales"/>
    <n v="22000"/>
    <n v="20000"/>
    <n v="22000"/>
    <n v="20000"/>
    <n v="2000"/>
    <x v="2"/>
    <n v="2020"/>
  </r>
  <r>
    <x v="331"/>
    <x v="24"/>
    <x v="323"/>
    <x v="1"/>
    <x v="1"/>
    <s v="Felex Ada"/>
    <x v="8"/>
    <x v="1"/>
    <n v="1"/>
    <s v="Returned"/>
    <n v="11000"/>
    <n v="10000"/>
    <n v="11000"/>
    <n v="10000"/>
    <n v="1000"/>
    <x v="3"/>
    <n v="2020"/>
  </r>
  <r>
    <x v="332"/>
    <x v="25"/>
    <x v="324"/>
    <x v="1"/>
    <x v="2"/>
    <s v="Winner Sanda"/>
    <x v="9"/>
    <x v="3"/>
    <n v="1"/>
    <s v="Sales"/>
    <n v="8500"/>
    <n v="7600"/>
    <n v="8500"/>
    <n v="7600"/>
    <n v="900"/>
    <x v="4"/>
    <n v="2020"/>
  </r>
  <r>
    <x v="333"/>
    <x v="26"/>
    <x v="325"/>
    <x v="1"/>
    <x v="3"/>
    <s v="Peter Pan"/>
    <x v="10"/>
    <x v="2"/>
    <n v="2"/>
    <s v="Returned"/>
    <n v="8500"/>
    <n v="7600"/>
    <n v="17000"/>
    <n v="15200"/>
    <n v="1800"/>
    <x v="5"/>
    <n v="2020"/>
  </r>
  <r>
    <x v="334"/>
    <x v="27"/>
    <x v="326"/>
    <x v="1"/>
    <x v="0"/>
    <s v="Farida Ibrahim"/>
    <x v="11"/>
    <x v="2"/>
    <n v="3"/>
    <s v="Sales"/>
    <n v="13200.000000000002"/>
    <n v="12000"/>
    <n v="39600.000000000007"/>
    <n v="36000"/>
    <n v="3600.0000000000073"/>
    <x v="6"/>
    <n v="2020"/>
  </r>
  <r>
    <x v="335"/>
    <x v="28"/>
    <x v="327"/>
    <x v="1"/>
    <x v="0"/>
    <s v="Farida Ibrahim"/>
    <x v="12"/>
    <x v="0"/>
    <n v="2"/>
    <s v="Sales"/>
    <n v="22000"/>
    <n v="20000"/>
    <n v="44000"/>
    <n v="40000"/>
    <n v="4000"/>
    <x v="0"/>
    <n v="2020"/>
  </r>
  <r>
    <x v="336"/>
    <x v="29"/>
    <x v="328"/>
    <x v="1"/>
    <x v="1"/>
    <s v="Felex Ada"/>
    <x v="13"/>
    <x v="0"/>
    <n v="2"/>
    <s v="Sales"/>
    <n v="7700"/>
    <n v="7000"/>
    <n v="15400"/>
    <n v="14000"/>
    <n v="1400"/>
    <x v="1"/>
    <n v="2020"/>
  </r>
  <r>
    <x v="337"/>
    <x v="30"/>
    <x v="329"/>
    <x v="1"/>
    <x v="2"/>
    <s v="Winner Sanda"/>
    <x v="14"/>
    <x v="1"/>
    <n v="3"/>
    <s v="Sales"/>
    <n v="22000"/>
    <n v="20000"/>
    <n v="66000"/>
    <n v="60000"/>
    <n v="6000"/>
    <x v="2"/>
    <n v="2020"/>
  </r>
  <r>
    <x v="338"/>
    <x v="31"/>
    <x v="330"/>
    <x v="0"/>
    <x v="3"/>
    <s v="Peter Pan"/>
    <x v="15"/>
    <x v="0"/>
    <n v="1"/>
    <s v="Sales"/>
    <n v="44000"/>
    <n v="40000"/>
    <n v="44000"/>
    <n v="40000"/>
    <n v="4000"/>
    <x v="3"/>
    <n v="2020"/>
  </r>
  <r>
    <x v="339"/>
    <x v="32"/>
    <x v="331"/>
    <x v="0"/>
    <x v="0"/>
    <s v="Farida Ibrahim"/>
    <x v="16"/>
    <x v="0"/>
    <n v="2"/>
    <s v="Sales"/>
    <n v="19800"/>
    <n v="18000"/>
    <n v="39600"/>
    <n v="36000"/>
    <n v="3600"/>
    <x v="4"/>
    <n v="2020"/>
  </r>
  <r>
    <x v="340"/>
    <x v="33"/>
    <x v="332"/>
    <x v="0"/>
    <x v="0"/>
    <s v="Farida Ibrahim"/>
    <x v="17"/>
    <x v="2"/>
    <n v="2"/>
    <s v="Sales"/>
    <n v="9950"/>
    <n v="9000"/>
    <n v="19900"/>
    <n v="18000"/>
    <n v="1900"/>
    <x v="5"/>
    <n v="2020"/>
  </r>
  <r>
    <x v="341"/>
    <x v="34"/>
    <x v="333"/>
    <x v="1"/>
    <x v="1"/>
    <s v="Felex Ada"/>
    <x v="18"/>
    <x v="0"/>
    <n v="2"/>
    <s v="Sales"/>
    <n v="7700"/>
    <n v="7000"/>
    <n v="15400"/>
    <n v="14000"/>
    <n v="1400"/>
    <x v="6"/>
    <n v="2020"/>
  </r>
  <r>
    <x v="342"/>
    <x v="35"/>
    <x v="334"/>
    <x v="1"/>
    <x v="2"/>
    <s v="Winner Sanda"/>
    <x v="0"/>
    <x v="0"/>
    <n v="4"/>
    <s v="Sales"/>
    <n v="11000"/>
    <n v="10000"/>
    <n v="44000"/>
    <n v="40000"/>
    <n v="4000"/>
    <x v="0"/>
    <n v="2020"/>
  </r>
  <r>
    <x v="343"/>
    <x v="36"/>
    <x v="335"/>
    <x v="1"/>
    <x v="3"/>
    <s v="Peter Pan"/>
    <x v="1"/>
    <x v="0"/>
    <n v="1"/>
    <s v="Sales"/>
    <n v="13200.000000000002"/>
    <n v="12000"/>
    <n v="13200.000000000002"/>
    <n v="12000"/>
    <n v="1200.0000000000018"/>
    <x v="1"/>
    <n v="2020"/>
  </r>
  <r>
    <x v="344"/>
    <x v="37"/>
    <x v="336"/>
    <x v="1"/>
    <x v="0"/>
    <s v="Farida Ibrahim"/>
    <x v="2"/>
    <x v="0"/>
    <n v="2"/>
    <s v="Sales"/>
    <n v="9950"/>
    <n v="9000"/>
    <n v="19900"/>
    <n v="18000"/>
    <n v="1900"/>
    <x v="2"/>
    <n v="2020"/>
  </r>
  <r>
    <x v="345"/>
    <x v="36"/>
    <x v="337"/>
    <x v="0"/>
    <x v="0"/>
    <s v="Farida Ibrahim"/>
    <x v="3"/>
    <x v="1"/>
    <n v="2"/>
    <s v="Sales"/>
    <n v="7700"/>
    <n v="7000"/>
    <n v="15400"/>
    <n v="14000"/>
    <n v="1400"/>
    <x v="1"/>
    <n v="2020"/>
  </r>
  <r>
    <x v="346"/>
    <x v="39"/>
    <x v="338"/>
    <x v="1"/>
    <x v="1"/>
    <s v="Felex Ada"/>
    <x v="4"/>
    <x v="0"/>
    <n v="4"/>
    <s v="Sales"/>
    <n v="11000"/>
    <n v="10000"/>
    <n v="44000"/>
    <n v="40000"/>
    <n v="4000"/>
    <x v="4"/>
    <n v="2020"/>
  </r>
  <r>
    <x v="347"/>
    <x v="40"/>
    <x v="339"/>
    <x v="1"/>
    <x v="2"/>
    <s v="Winner Sanda"/>
    <x v="5"/>
    <x v="2"/>
    <n v="1"/>
    <s v="Sales"/>
    <n v="13200.000000000002"/>
    <n v="12000"/>
    <n v="13200.000000000002"/>
    <n v="12000"/>
    <n v="1200.0000000000018"/>
    <x v="5"/>
    <n v="2020"/>
  </r>
  <r>
    <x v="348"/>
    <x v="41"/>
    <x v="340"/>
    <x v="1"/>
    <x v="3"/>
    <s v="Peter Pan"/>
    <x v="6"/>
    <x v="0"/>
    <n v="2"/>
    <s v="Sales"/>
    <n v="9950"/>
    <n v="9000"/>
    <n v="19900"/>
    <n v="18000"/>
    <n v="1900"/>
    <x v="6"/>
    <n v="2020"/>
  </r>
  <r>
    <x v="349"/>
    <x v="42"/>
    <x v="341"/>
    <x v="1"/>
    <x v="0"/>
    <s v="Farida Ibrahim"/>
    <x v="7"/>
    <x v="1"/>
    <n v="30"/>
    <s v="Sales"/>
    <n v="11000"/>
    <n v="10000"/>
    <n v="330000"/>
    <n v="300000"/>
    <n v="30000"/>
    <x v="0"/>
    <n v="2020"/>
  </r>
  <r>
    <x v="350"/>
    <x v="43"/>
    <x v="342"/>
    <x v="1"/>
    <x v="0"/>
    <s v="Farida Ibrahim"/>
    <x v="8"/>
    <x v="1"/>
    <n v="1"/>
    <s v="Sales"/>
    <n v="11000"/>
    <n v="10000"/>
    <n v="11000"/>
    <n v="10000"/>
    <n v="1000"/>
    <x v="1"/>
    <n v="2020"/>
  </r>
  <r>
    <x v="351"/>
    <x v="44"/>
    <x v="343"/>
    <x v="1"/>
    <x v="1"/>
    <s v="Felex Ada"/>
    <x v="9"/>
    <x v="3"/>
    <n v="1"/>
    <s v="Sales"/>
    <n v="7700.0000000000009"/>
    <n v="7000"/>
    <n v="7700.0000000000009"/>
    <n v="7000"/>
    <n v="700.00000000000091"/>
    <x v="2"/>
    <n v="2020"/>
  </r>
  <r>
    <x v="352"/>
    <x v="45"/>
    <x v="344"/>
    <x v="1"/>
    <x v="2"/>
    <s v="Winner Sanda"/>
    <x v="10"/>
    <x v="2"/>
    <n v="2"/>
    <s v="Sales"/>
    <n v="9950"/>
    <n v="9000"/>
    <n v="19900"/>
    <n v="18000"/>
    <n v="1900"/>
    <x v="3"/>
    <n v="2020"/>
  </r>
  <r>
    <x v="353"/>
    <x v="46"/>
    <x v="345"/>
    <x v="1"/>
    <x v="3"/>
    <s v="Peter Pan"/>
    <x v="11"/>
    <x v="2"/>
    <n v="2"/>
    <s v="Sales"/>
    <n v="19800"/>
    <n v="18000"/>
    <n v="39600"/>
    <n v="36000"/>
    <n v="3600"/>
    <x v="4"/>
    <n v="2020"/>
  </r>
  <r>
    <x v="354"/>
    <x v="47"/>
    <x v="346"/>
    <x v="1"/>
    <x v="0"/>
    <s v="Farida Ibrahim"/>
    <x v="12"/>
    <x v="0"/>
    <n v="1"/>
    <s v="Sales"/>
    <n v="44000"/>
    <n v="40000"/>
    <n v="44000"/>
    <n v="40000"/>
    <n v="4000"/>
    <x v="5"/>
    <n v="2020"/>
  </r>
  <r>
    <x v="355"/>
    <x v="46"/>
    <x v="347"/>
    <x v="1"/>
    <x v="0"/>
    <s v="Farida Ibrahim"/>
    <x v="13"/>
    <x v="0"/>
    <n v="20"/>
    <s v="Sales"/>
    <n v="13200.000000000002"/>
    <n v="12000"/>
    <n v="264000.00000000006"/>
    <n v="240000"/>
    <n v="24000.000000000058"/>
    <x v="4"/>
    <n v="2020"/>
  </r>
  <r>
    <x v="356"/>
    <x v="49"/>
    <x v="348"/>
    <x v="1"/>
    <x v="1"/>
    <s v="Felex Ada"/>
    <x v="14"/>
    <x v="1"/>
    <n v="2"/>
    <s v="Sales"/>
    <n v="13000"/>
    <n v="12000"/>
    <n v="26000"/>
    <n v="24000"/>
    <n v="2000"/>
    <x v="0"/>
    <n v="2020"/>
  </r>
  <r>
    <x v="357"/>
    <x v="50"/>
    <x v="349"/>
    <x v="1"/>
    <x v="2"/>
    <s v="Winner Sanda"/>
    <x v="15"/>
    <x v="0"/>
    <n v="2"/>
    <s v="Sales"/>
    <n v="6700"/>
    <n v="5000"/>
    <n v="13400"/>
    <n v="10000"/>
    <n v="3400"/>
    <x v="1"/>
    <n v="2020"/>
  </r>
  <r>
    <x v="358"/>
    <x v="51"/>
    <x v="350"/>
    <x v="1"/>
    <x v="3"/>
    <s v="Peter Pan"/>
    <x v="16"/>
    <x v="0"/>
    <n v="1"/>
    <s v="Sales"/>
    <n v="6700"/>
    <n v="5001"/>
    <n v="6700"/>
    <n v="5001"/>
    <n v="1699"/>
    <x v="2"/>
    <n v="2020"/>
  </r>
  <r>
    <x v="359"/>
    <x v="52"/>
    <x v="351"/>
    <x v="0"/>
    <x v="0"/>
    <s v="Farida Ibrahim"/>
    <x v="17"/>
    <x v="2"/>
    <n v="1"/>
    <s v="Sales"/>
    <n v="6700"/>
    <n v="5002"/>
    <n v="6700"/>
    <n v="5002"/>
    <n v="1698"/>
    <x v="3"/>
    <n v="2020"/>
  </r>
  <r>
    <x v="360"/>
    <x v="53"/>
    <x v="352"/>
    <x v="0"/>
    <x v="0"/>
    <s v="Farida Ibrahim"/>
    <x v="18"/>
    <x v="0"/>
    <n v="2"/>
    <s v="Sales"/>
    <n v="6700"/>
    <n v="5000"/>
    <n v="13400"/>
    <n v="10000"/>
    <n v="3400"/>
    <x v="4"/>
    <n v="2020"/>
  </r>
  <r>
    <x v="361"/>
    <x v="54"/>
    <x v="353"/>
    <x v="0"/>
    <x v="1"/>
    <s v="Felex Ada"/>
    <x v="0"/>
    <x v="0"/>
    <n v="2"/>
    <s v="Sales"/>
    <n v="6700"/>
    <n v="5001"/>
    <n v="13400"/>
    <n v="10002"/>
    <n v="3398"/>
    <x v="5"/>
    <n v="2020"/>
  </r>
  <r>
    <x v="362"/>
    <x v="55"/>
    <x v="354"/>
    <x v="1"/>
    <x v="2"/>
    <s v="Winner Sanda"/>
    <x v="1"/>
    <x v="0"/>
    <n v="1"/>
    <s v="Sales"/>
    <n v="6700"/>
    <n v="5002"/>
    <n v="6700"/>
    <n v="5002"/>
    <n v="1698"/>
    <x v="6"/>
    <n v="2020"/>
  </r>
  <r>
    <x v="363"/>
    <x v="56"/>
    <x v="355"/>
    <x v="1"/>
    <x v="3"/>
    <s v="Peter Pan"/>
    <x v="2"/>
    <x v="0"/>
    <n v="1"/>
    <s v="Sales"/>
    <n v="6700"/>
    <n v="5000"/>
    <n v="6700"/>
    <n v="5000"/>
    <n v="1700"/>
    <x v="0"/>
    <n v="2020"/>
  </r>
  <r>
    <x v="364"/>
    <x v="57"/>
    <x v="356"/>
    <x v="1"/>
    <x v="0"/>
    <s v="Farida Ibrahim"/>
    <x v="3"/>
    <x v="1"/>
    <n v="2"/>
    <s v="Sales"/>
    <n v="6700"/>
    <n v="5001"/>
    <n v="13400"/>
    <n v="10002"/>
    <n v="3398"/>
    <x v="1"/>
    <n v="2020"/>
  </r>
  <r>
    <x v="365"/>
    <x v="56"/>
    <x v="357"/>
    <x v="1"/>
    <x v="0"/>
    <s v="Farida Ibrahim"/>
    <x v="4"/>
    <x v="0"/>
    <n v="2"/>
    <s v="Sales"/>
    <n v="6700"/>
    <n v="5002"/>
    <n v="13400"/>
    <n v="10004"/>
    <n v="3396"/>
    <x v="0"/>
    <n v="2020"/>
  </r>
  <r>
    <x v="366"/>
    <x v="0"/>
    <x v="358"/>
    <x v="0"/>
    <x v="1"/>
    <s v="Felex Ada"/>
    <x v="5"/>
    <x v="2"/>
    <n v="1"/>
    <s v="Sales"/>
    <n v="22000"/>
    <n v="20000"/>
    <n v="22000"/>
    <n v="20000"/>
    <n v="2000"/>
    <x v="0"/>
    <n v="2020"/>
  </r>
  <r>
    <x v="367"/>
    <x v="1"/>
    <x v="359"/>
    <x v="1"/>
    <x v="2"/>
    <s v="Winner Sanda"/>
    <x v="6"/>
    <x v="0"/>
    <n v="1"/>
    <s v="Returned"/>
    <n v="11000"/>
    <n v="10000"/>
    <n v="11000"/>
    <n v="10000"/>
    <n v="1000"/>
    <x v="1"/>
    <n v="2020"/>
  </r>
  <r>
    <x v="368"/>
    <x v="2"/>
    <x v="360"/>
    <x v="1"/>
    <x v="3"/>
    <s v="Peter Pan"/>
    <x v="7"/>
    <x v="1"/>
    <n v="1"/>
    <s v="Sales"/>
    <n v="8500"/>
    <n v="7600"/>
    <n v="8500"/>
    <n v="7600"/>
    <n v="900"/>
    <x v="2"/>
    <n v="2020"/>
  </r>
  <r>
    <x v="369"/>
    <x v="3"/>
    <x v="361"/>
    <x v="1"/>
    <x v="0"/>
    <s v="Farida Ibrahim"/>
    <x v="8"/>
    <x v="1"/>
    <n v="2"/>
    <s v="Returned"/>
    <n v="8500"/>
    <n v="7600"/>
    <n v="17000"/>
    <n v="15200"/>
    <n v="1800"/>
    <x v="3"/>
    <n v="2020"/>
  </r>
  <r>
    <x v="370"/>
    <x v="4"/>
    <x v="362"/>
    <x v="1"/>
    <x v="0"/>
    <s v="Farida Ibrahim"/>
    <x v="9"/>
    <x v="3"/>
    <n v="3"/>
    <s v="Sales"/>
    <n v="13200.000000000002"/>
    <n v="12000"/>
    <n v="39600.000000000007"/>
    <n v="36000"/>
    <n v="3600.0000000000073"/>
    <x v="4"/>
    <n v="2020"/>
  </r>
  <r>
    <x v="371"/>
    <x v="5"/>
    <x v="363"/>
    <x v="1"/>
    <x v="1"/>
    <s v="Felex Ada"/>
    <x v="10"/>
    <x v="2"/>
    <n v="2"/>
    <s v="Sales"/>
    <n v="22000"/>
    <n v="20000"/>
    <n v="44000"/>
    <n v="40000"/>
    <n v="4000"/>
    <x v="5"/>
    <n v="2020"/>
  </r>
  <r>
    <x v="372"/>
    <x v="6"/>
    <x v="364"/>
    <x v="1"/>
    <x v="2"/>
    <s v="Winner Sanda"/>
    <x v="11"/>
    <x v="2"/>
    <n v="2"/>
    <s v="Sales"/>
    <n v="7700"/>
    <n v="7000"/>
    <n v="15400"/>
    <n v="14000"/>
    <n v="1400"/>
    <x v="6"/>
    <n v="2020"/>
  </r>
  <r>
    <x v="373"/>
    <x v="7"/>
    <x v="365"/>
    <x v="1"/>
    <x v="3"/>
    <s v="Peter Pan"/>
    <x v="12"/>
    <x v="0"/>
    <n v="3"/>
    <s v="Sales"/>
    <n v="22000"/>
    <n v="20000"/>
    <n v="66000"/>
    <n v="60000"/>
    <n v="6000"/>
    <x v="0"/>
    <n v="2020"/>
  </r>
  <r>
    <x v="374"/>
    <x v="8"/>
    <x v="366"/>
    <x v="1"/>
    <x v="0"/>
    <s v="Farida Ibrahim"/>
    <x v="13"/>
    <x v="0"/>
    <n v="1"/>
    <s v="Sales"/>
    <n v="44000"/>
    <n v="40000"/>
    <n v="44000"/>
    <n v="40000"/>
    <n v="4000"/>
    <x v="1"/>
    <n v="2020"/>
  </r>
  <r>
    <x v="375"/>
    <x v="9"/>
    <x v="367"/>
    <x v="1"/>
    <x v="0"/>
    <s v="Farida Ibrahim"/>
    <x v="14"/>
    <x v="1"/>
    <n v="2"/>
    <s v="Sales"/>
    <n v="19800"/>
    <n v="18000"/>
    <n v="39600"/>
    <n v="36000"/>
    <n v="3600"/>
    <x v="2"/>
    <n v="2020"/>
  </r>
  <r>
    <x v="376"/>
    <x v="10"/>
    <x v="368"/>
    <x v="1"/>
    <x v="1"/>
    <s v="Felex Ada"/>
    <x v="15"/>
    <x v="0"/>
    <n v="2"/>
    <s v="Sales"/>
    <n v="9950"/>
    <n v="9000"/>
    <n v="19900"/>
    <n v="18000"/>
    <n v="1900"/>
    <x v="3"/>
    <n v="2020"/>
  </r>
  <r>
    <x v="377"/>
    <x v="11"/>
    <x v="369"/>
    <x v="1"/>
    <x v="2"/>
    <s v="Winner Sanda"/>
    <x v="16"/>
    <x v="0"/>
    <n v="2"/>
    <s v="Sales"/>
    <n v="7700"/>
    <n v="7000"/>
    <n v="15400"/>
    <n v="14000"/>
    <n v="1400"/>
    <x v="4"/>
    <n v="2020"/>
  </r>
  <r>
    <x v="378"/>
    <x v="12"/>
    <x v="370"/>
    <x v="1"/>
    <x v="3"/>
    <s v="Peter Pan"/>
    <x v="17"/>
    <x v="2"/>
    <n v="4"/>
    <s v="Sales"/>
    <n v="11000"/>
    <n v="10000"/>
    <n v="44000"/>
    <n v="40000"/>
    <n v="4000"/>
    <x v="5"/>
    <n v="2020"/>
  </r>
  <r>
    <x v="379"/>
    <x v="13"/>
    <x v="371"/>
    <x v="1"/>
    <x v="0"/>
    <s v="Farida Ibrahim"/>
    <x v="18"/>
    <x v="0"/>
    <n v="1"/>
    <s v="Sales"/>
    <n v="13200.000000000002"/>
    <n v="12000"/>
    <n v="13200.000000000002"/>
    <n v="12000"/>
    <n v="1200.0000000000018"/>
    <x v="6"/>
    <n v="2020"/>
  </r>
  <r>
    <x v="380"/>
    <x v="14"/>
    <x v="372"/>
    <x v="0"/>
    <x v="0"/>
    <s v="Farida Ibrahim"/>
    <x v="0"/>
    <x v="0"/>
    <n v="2"/>
    <s v="Sales"/>
    <n v="9950"/>
    <n v="9000"/>
    <n v="19900"/>
    <n v="18000"/>
    <n v="1900"/>
    <x v="0"/>
    <n v="2020"/>
  </r>
  <r>
    <x v="381"/>
    <x v="15"/>
    <x v="50"/>
    <x v="0"/>
    <x v="1"/>
    <s v="Felex Ada"/>
    <x v="1"/>
    <x v="0"/>
    <n v="2"/>
    <s v="Sales"/>
    <n v="7700"/>
    <n v="7000"/>
    <n v="15400"/>
    <n v="14000"/>
    <n v="1400"/>
    <x v="1"/>
    <n v="2020"/>
  </r>
  <r>
    <x v="382"/>
    <x v="16"/>
    <x v="373"/>
    <x v="0"/>
    <x v="2"/>
    <s v="Winner Sanda"/>
    <x v="2"/>
    <x v="0"/>
    <n v="4"/>
    <s v="Sales"/>
    <n v="11000"/>
    <n v="10000"/>
    <n v="44000"/>
    <n v="40000"/>
    <n v="4000"/>
    <x v="2"/>
    <n v="2020"/>
  </r>
  <r>
    <x v="383"/>
    <x v="17"/>
    <x v="374"/>
    <x v="1"/>
    <x v="3"/>
    <s v="Peter Pan"/>
    <x v="3"/>
    <x v="1"/>
    <n v="1"/>
    <s v="Sales"/>
    <n v="13200.000000000002"/>
    <n v="12000"/>
    <n v="13200.000000000002"/>
    <n v="12000"/>
    <n v="1200.0000000000018"/>
    <x v="3"/>
    <n v="2020"/>
  </r>
  <r>
    <x v="384"/>
    <x v="18"/>
    <x v="375"/>
    <x v="1"/>
    <x v="0"/>
    <s v="Farida Ibrahim"/>
    <x v="4"/>
    <x v="0"/>
    <n v="2"/>
    <s v="Sales"/>
    <n v="44000"/>
    <n v="40000"/>
    <n v="88000"/>
    <n v="80000"/>
    <n v="8000"/>
    <x v="4"/>
    <n v="2020"/>
  </r>
  <r>
    <x v="385"/>
    <x v="19"/>
    <x v="376"/>
    <x v="1"/>
    <x v="0"/>
    <s v="Farida Ibrahim"/>
    <x v="5"/>
    <x v="2"/>
    <n v="2"/>
    <s v="Returned"/>
    <n v="7700"/>
    <n v="7000"/>
    <n v="15400"/>
    <n v="14000"/>
    <n v="1400"/>
    <x v="5"/>
    <n v="2020"/>
  </r>
  <r>
    <x v="386"/>
    <x v="20"/>
    <x v="377"/>
    <x v="1"/>
    <x v="1"/>
    <s v="Felex Ada"/>
    <x v="6"/>
    <x v="0"/>
    <n v="10"/>
    <s v="Sales"/>
    <n v="22000"/>
    <n v="20000"/>
    <n v="220000"/>
    <n v="200000"/>
    <n v="20000"/>
    <x v="6"/>
    <n v="2020"/>
  </r>
  <r>
    <x v="387"/>
    <x v="21"/>
    <x v="378"/>
    <x v="1"/>
    <x v="2"/>
    <s v="Winner Sanda"/>
    <x v="7"/>
    <x v="1"/>
    <n v="10"/>
    <s v="Sales"/>
    <n v="9950"/>
    <n v="9000"/>
    <n v="99500"/>
    <n v="90000"/>
    <n v="9500"/>
    <x v="0"/>
    <n v="2020"/>
  </r>
  <r>
    <x v="388"/>
    <x v="22"/>
    <x v="379"/>
    <x v="1"/>
    <x v="3"/>
    <s v="Peter Pan"/>
    <x v="8"/>
    <x v="1"/>
    <n v="10"/>
    <s v="Sales"/>
    <n v="7700.0000000000009"/>
    <n v="7000"/>
    <n v="77000.000000000015"/>
    <n v="70000"/>
    <n v="7000.0000000000146"/>
    <x v="1"/>
    <n v="2020"/>
  </r>
  <r>
    <x v="389"/>
    <x v="23"/>
    <x v="380"/>
    <x v="1"/>
    <x v="0"/>
    <s v="Farida Ibrahim"/>
    <x v="9"/>
    <x v="3"/>
    <n v="10"/>
    <s v="Sales"/>
    <n v="9950"/>
    <n v="9000"/>
    <n v="99500"/>
    <n v="90000"/>
    <n v="9500"/>
    <x v="2"/>
    <n v="2020"/>
  </r>
  <r>
    <x v="390"/>
    <x v="24"/>
    <x v="381"/>
    <x v="1"/>
    <x v="0"/>
    <s v="Farida Ibrahim"/>
    <x v="10"/>
    <x v="2"/>
    <n v="10"/>
    <s v="Sales"/>
    <n v="9950"/>
    <n v="9000"/>
    <n v="99500"/>
    <n v="90000"/>
    <n v="9500"/>
    <x v="3"/>
    <n v="2020"/>
  </r>
  <r>
    <x v="391"/>
    <x v="25"/>
    <x v="382"/>
    <x v="1"/>
    <x v="1"/>
    <s v="Felex Ada"/>
    <x v="11"/>
    <x v="2"/>
    <n v="10"/>
    <s v="Sales"/>
    <n v="9950"/>
    <n v="9000"/>
    <n v="99500"/>
    <n v="90000"/>
    <n v="9500"/>
    <x v="4"/>
    <n v="2020"/>
  </r>
  <r>
    <x v="392"/>
    <x v="26"/>
    <x v="383"/>
    <x v="1"/>
    <x v="2"/>
    <s v="Winner Sanda"/>
    <x v="12"/>
    <x v="0"/>
    <n v="10"/>
    <s v="Sales"/>
    <n v="9950"/>
    <n v="9000"/>
    <n v="99500"/>
    <n v="90000"/>
    <n v="9500"/>
    <x v="5"/>
    <n v="2020"/>
  </r>
  <r>
    <x v="393"/>
    <x v="27"/>
    <x v="384"/>
    <x v="1"/>
    <x v="3"/>
    <s v="Peter Pan"/>
    <x v="13"/>
    <x v="0"/>
    <n v="10"/>
    <s v="Sales"/>
    <n v="9950"/>
    <n v="9000"/>
    <n v="99500"/>
    <n v="90000"/>
    <n v="9500"/>
    <x v="6"/>
    <n v="2020"/>
  </r>
  <r>
    <x v="394"/>
    <x v="28"/>
    <x v="385"/>
    <x v="1"/>
    <x v="0"/>
    <s v="Farida Ibrahim"/>
    <x v="14"/>
    <x v="1"/>
    <n v="10"/>
    <s v="Sales"/>
    <n v="9950"/>
    <n v="9000"/>
    <n v="99500"/>
    <n v="90000"/>
    <n v="9500"/>
    <x v="0"/>
    <n v="2020"/>
  </r>
  <r>
    <x v="395"/>
    <x v="29"/>
    <x v="386"/>
    <x v="1"/>
    <x v="0"/>
    <s v="Farida Ibrahim"/>
    <x v="15"/>
    <x v="0"/>
    <n v="10"/>
    <s v="Sales"/>
    <n v="9950"/>
    <n v="9000"/>
    <n v="99500"/>
    <n v="90000"/>
    <n v="9500"/>
    <x v="1"/>
    <n v="2020"/>
  </r>
  <r>
    <x v="396"/>
    <x v="30"/>
    <x v="387"/>
    <x v="1"/>
    <x v="1"/>
    <s v="Felex Ada"/>
    <x v="16"/>
    <x v="0"/>
    <n v="10"/>
    <s v="Sales"/>
    <n v="9950"/>
    <n v="9000"/>
    <n v="99500"/>
    <n v="90000"/>
    <n v="9500"/>
    <x v="2"/>
    <n v="2020"/>
  </r>
  <r>
    <x v="397"/>
    <x v="31"/>
    <x v="388"/>
    <x v="1"/>
    <x v="2"/>
    <s v="Winner Sanda"/>
    <x v="17"/>
    <x v="2"/>
    <n v="10"/>
    <s v="Sales"/>
    <n v="9950"/>
    <n v="9000"/>
    <n v="99500"/>
    <n v="90000"/>
    <n v="9500"/>
    <x v="3"/>
    <n v="2020"/>
  </r>
  <r>
    <x v="398"/>
    <x v="32"/>
    <x v="389"/>
    <x v="1"/>
    <x v="3"/>
    <s v="Peter Pan"/>
    <x v="18"/>
    <x v="0"/>
    <n v="10"/>
    <s v="Sales"/>
    <n v="9950"/>
    <n v="9000"/>
    <n v="99500"/>
    <n v="90000"/>
    <n v="9500"/>
    <x v="4"/>
    <n v="2020"/>
  </r>
  <r>
    <x v="399"/>
    <x v="33"/>
    <x v="390"/>
    <x v="1"/>
    <x v="0"/>
    <s v="Farida Ibrahim"/>
    <x v="0"/>
    <x v="0"/>
    <n v="10"/>
    <s v="Sales"/>
    <n v="9950"/>
    <n v="9000"/>
    <n v="99500"/>
    <n v="90000"/>
    <n v="9500"/>
    <x v="5"/>
    <n v="2020"/>
  </r>
  <r>
    <x v="400"/>
    <x v="34"/>
    <x v="391"/>
    <x v="1"/>
    <x v="3"/>
    <s v="Peter Pan"/>
    <x v="1"/>
    <x v="0"/>
    <n v="10"/>
    <s v="Sales"/>
    <n v="9950"/>
    <n v="9000"/>
    <n v="99500"/>
    <n v="90000"/>
    <n v="9500"/>
    <x v="6"/>
    <n v="2020"/>
  </r>
  <r>
    <x v="401"/>
    <x v="35"/>
    <x v="392"/>
    <x v="1"/>
    <x v="0"/>
    <s v="Farida Ibrahim"/>
    <x v="2"/>
    <x v="0"/>
    <n v="11"/>
    <s v="Sales"/>
    <n v="9950"/>
    <n v="9000"/>
    <n v="109450"/>
    <n v="99000"/>
    <n v="10450"/>
    <x v="0"/>
    <n v="2020"/>
  </r>
  <r>
    <x v="402"/>
    <x v="36"/>
    <x v="393"/>
    <x v="1"/>
    <x v="3"/>
    <s v="Peter Pan"/>
    <x v="3"/>
    <x v="1"/>
    <n v="11"/>
    <s v="Returned"/>
    <n v="9950"/>
    <n v="9000"/>
    <n v="109450"/>
    <n v="99000"/>
    <n v="10450"/>
    <x v="1"/>
    <n v="2020"/>
  </r>
  <r>
    <x v="403"/>
    <x v="37"/>
    <x v="394"/>
    <x v="1"/>
    <x v="0"/>
    <s v="Farida Ibrahim"/>
    <x v="4"/>
    <x v="0"/>
    <n v="11"/>
    <s v="Sales"/>
    <n v="9950"/>
    <n v="9000"/>
    <n v="109450"/>
    <n v="99000"/>
    <n v="10450"/>
    <x v="2"/>
    <n v="2020"/>
  </r>
  <r>
    <x v="404"/>
    <x v="36"/>
    <x v="395"/>
    <x v="1"/>
    <x v="3"/>
    <s v="Peter Pan"/>
    <x v="5"/>
    <x v="2"/>
    <n v="2"/>
    <s v="Returned"/>
    <n v="10000"/>
    <n v="9000"/>
    <n v="20000"/>
    <n v="18000"/>
    <n v="2000"/>
    <x v="1"/>
    <n v="2020"/>
  </r>
  <r>
    <x v="405"/>
    <x v="39"/>
    <x v="396"/>
    <x v="1"/>
    <x v="0"/>
    <s v="Farida Ibrahim"/>
    <x v="6"/>
    <x v="0"/>
    <n v="3"/>
    <s v="Returned"/>
    <n v="10000"/>
    <n v="9000"/>
    <n v="30000"/>
    <n v="27000"/>
    <n v="3000"/>
    <x v="4"/>
    <n v="2020"/>
  </r>
  <r>
    <x v="406"/>
    <x v="40"/>
    <x v="397"/>
    <x v="1"/>
    <x v="3"/>
    <s v="Peter Pan"/>
    <x v="7"/>
    <x v="1"/>
    <n v="4"/>
    <s v="Returned"/>
    <n v="10000"/>
    <n v="9000"/>
    <n v="40000"/>
    <n v="36000"/>
    <n v="4000"/>
    <x v="5"/>
    <n v="2020"/>
  </r>
  <r>
    <x v="407"/>
    <x v="41"/>
    <x v="398"/>
    <x v="1"/>
    <x v="0"/>
    <s v="Farida Ibrahim"/>
    <x v="8"/>
    <x v="1"/>
    <n v="2"/>
    <s v="Sales"/>
    <n v="6700"/>
    <n v="5001"/>
    <n v="13400"/>
    <n v="10002"/>
    <n v="3398"/>
    <x v="6"/>
    <n v="2020"/>
  </r>
  <r>
    <x v="408"/>
    <x v="42"/>
    <x v="399"/>
    <x v="1"/>
    <x v="3"/>
    <s v="Peter Pan"/>
    <x v="9"/>
    <x v="3"/>
    <n v="2"/>
    <s v="Sales"/>
    <n v="6700"/>
    <n v="5002"/>
    <n v="13400"/>
    <n v="10004"/>
    <n v="3396"/>
    <x v="0"/>
    <n v="2020"/>
  </r>
  <r>
    <x v="409"/>
    <x v="43"/>
    <x v="400"/>
    <x v="1"/>
    <x v="0"/>
    <s v="Farida Ibrahim"/>
    <x v="10"/>
    <x v="2"/>
    <n v="1"/>
    <s v="Sales"/>
    <n v="22000"/>
    <n v="20000"/>
    <n v="22000"/>
    <n v="20000"/>
    <n v="2000"/>
    <x v="1"/>
    <n v="2020"/>
  </r>
  <r>
    <x v="410"/>
    <x v="44"/>
    <x v="401"/>
    <x v="1"/>
    <x v="3"/>
    <s v="Peter Pan"/>
    <x v="11"/>
    <x v="2"/>
    <n v="1"/>
    <s v="Returned"/>
    <n v="11000"/>
    <n v="10000"/>
    <n v="11000"/>
    <n v="10000"/>
    <n v="1000"/>
    <x v="2"/>
    <n v="2020"/>
  </r>
  <r>
    <x v="411"/>
    <x v="45"/>
    <x v="402"/>
    <x v="1"/>
    <x v="1"/>
    <s v="Felex Ada"/>
    <x v="12"/>
    <x v="0"/>
    <n v="1"/>
    <s v="Sales"/>
    <n v="8500"/>
    <n v="7600"/>
    <n v="8500"/>
    <n v="7600"/>
    <n v="900"/>
    <x v="3"/>
    <n v="2020"/>
  </r>
  <r>
    <x v="412"/>
    <x v="46"/>
    <x v="403"/>
    <x v="1"/>
    <x v="2"/>
    <s v="Winner Sanda"/>
    <x v="13"/>
    <x v="0"/>
    <n v="2"/>
    <s v="Returned"/>
    <n v="8500"/>
    <n v="7600"/>
    <n v="17000"/>
    <n v="15200"/>
    <n v="1800"/>
    <x v="4"/>
    <n v="2020"/>
  </r>
  <r>
    <x v="413"/>
    <x v="47"/>
    <x v="404"/>
    <x v="1"/>
    <x v="3"/>
    <s v="Peter Pan"/>
    <x v="14"/>
    <x v="1"/>
    <n v="3"/>
    <s v="Sales"/>
    <n v="13200.000000000002"/>
    <n v="12000"/>
    <n v="39600.000000000007"/>
    <n v="36000"/>
    <n v="3600.0000000000073"/>
    <x v="5"/>
    <n v="2020"/>
  </r>
  <r>
    <x v="414"/>
    <x v="46"/>
    <x v="405"/>
    <x v="1"/>
    <x v="0"/>
    <s v="Farida Ibrahim"/>
    <x v="15"/>
    <x v="0"/>
    <n v="2"/>
    <s v="Sales"/>
    <n v="22000"/>
    <n v="20000"/>
    <n v="44000"/>
    <n v="40000"/>
    <n v="4000"/>
    <x v="4"/>
    <n v="2020"/>
  </r>
  <r>
    <x v="415"/>
    <x v="49"/>
    <x v="406"/>
    <x v="1"/>
    <x v="0"/>
    <s v="Farida Ibrahim"/>
    <x v="16"/>
    <x v="0"/>
    <n v="2"/>
    <s v="Sales"/>
    <n v="7700"/>
    <n v="7000"/>
    <n v="15400"/>
    <n v="14000"/>
    <n v="1400"/>
    <x v="0"/>
    <n v="2020"/>
  </r>
  <r>
    <x v="416"/>
    <x v="50"/>
    <x v="407"/>
    <x v="1"/>
    <x v="1"/>
    <s v="Felex Ada"/>
    <x v="17"/>
    <x v="2"/>
    <n v="3"/>
    <s v="Sales"/>
    <n v="22000"/>
    <n v="20000"/>
    <n v="66000"/>
    <n v="60000"/>
    <n v="6000"/>
    <x v="1"/>
    <n v="2020"/>
  </r>
  <r>
    <x v="417"/>
    <x v="51"/>
    <x v="408"/>
    <x v="1"/>
    <x v="2"/>
    <s v="Winner Sanda"/>
    <x v="18"/>
    <x v="0"/>
    <n v="1"/>
    <s v="Sales"/>
    <n v="44000"/>
    <n v="40000"/>
    <n v="44000"/>
    <n v="40000"/>
    <n v="4000"/>
    <x v="2"/>
    <n v="2020"/>
  </r>
  <r>
    <x v="418"/>
    <x v="52"/>
    <x v="409"/>
    <x v="1"/>
    <x v="3"/>
    <s v="Peter Pan"/>
    <x v="0"/>
    <x v="0"/>
    <n v="2"/>
    <s v="Sales"/>
    <n v="19800"/>
    <n v="18000"/>
    <n v="39600"/>
    <n v="36000"/>
    <n v="3600"/>
    <x v="3"/>
    <n v="2020"/>
  </r>
  <r>
    <x v="419"/>
    <x v="53"/>
    <x v="410"/>
    <x v="1"/>
    <x v="0"/>
    <s v="Farida Ibrahim"/>
    <x v="1"/>
    <x v="0"/>
    <n v="2"/>
    <s v="Sales"/>
    <n v="9950"/>
    <n v="9000"/>
    <n v="19900"/>
    <n v="18000"/>
    <n v="1900"/>
    <x v="4"/>
    <n v="2020"/>
  </r>
  <r>
    <x v="420"/>
    <x v="54"/>
    <x v="411"/>
    <x v="0"/>
    <x v="0"/>
    <s v="Farida Ibrahim"/>
    <x v="2"/>
    <x v="0"/>
    <n v="2"/>
    <s v="Sales"/>
    <n v="7700"/>
    <n v="7000"/>
    <n v="15400"/>
    <n v="14000"/>
    <n v="1400"/>
    <x v="5"/>
    <n v="2020"/>
  </r>
  <r>
    <x v="421"/>
    <x v="55"/>
    <x v="412"/>
    <x v="0"/>
    <x v="1"/>
    <s v="Felex Ada"/>
    <x v="3"/>
    <x v="1"/>
    <n v="4"/>
    <s v="Sales"/>
    <n v="11000"/>
    <n v="10000"/>
    <n v="44000"/>
    <n v="40000"/>
    <n v="4000"/>
    <x v="6"/>
    <n v="2020"/>
  </r>
  <r>
    <x v="422"/>
    <x v="56"/>
    <x v="413"/>
    <x v="0"/>
    <x v="2"/>
    <s v="Winner Sanda"/>
    <x v="4"/>
    <x v="0"/>
    <n v="1"/>
    <s v="Sales"/>
    <n v="13200.000000000002"/>
    <n v="12000"/>
    <n v="13200.000000000002"/>
    <n v="12000"/>
    <n v="1200.0000000000018"/>
    <x v="0"/>
    <n v="2020"/>
  </r>
  <r>
    <x v="423"/>
    <x v="57"/>
    <x v="414"/>
    <x v="1"/>
    <x v="3"/>
    <s v="Peter Pan"/>
    <x v="5"/>
    <x v="2"/>
    <n v="2"/>
    <s v="Sales"/>
    <n v="9950"/>
    <n v="9000"/>
    <n v="19900"/>
    <n v="18000"/>
    <n v="1900"/>
    <x v="1"/>
    <n v="2020"/>
  </r>
  <r>
    <x v="424"/>
    <x v="56"/>
    <x v="415"/>
    <x v="1"/>
    <x v="0"/>
    <s v="Farida Ibrahim"/>
    <x v="6"/>
    <x v="0"/>
    <n v="2"/>
    <s v="Sales"/>
    <n v="7700"/>
    <n v="7000"/>
    <n v="15400"/>
    <n v="14000"/>
    <n v="1400"/>
    <x v="0"/>
    <n v="2020"/>
  </r>
  <r>
    <x v="425"/>
    <x v="59"/>
    <x v="416"/>
    <x v="1"/>
    <x v="0"/>
    <s v="Farida Ibrahim"/>
    <x v="7"/>
    <x v="1"/>
    <n v="4"/>
    <s v="Sales"/>
    <n v="11000"/>
    <n v="10000"/>
    <n v="44000"/>
    <n v="40000"/>
    <n v="4000"/>
    <x v="3"/>
    <n v="2020"/>
  </r>
  <r>
    <x v="426"/>
    <x v="30"/>
    <x v="417"/>
    <x v="1"/>
    <x v="1"/>
    <s v="Felex Ada"/>
    <x v="8"/>
    <x v="1"/>
    <n v="1"/>
    <s v="Sales"/>
    <n v="13200.000000000002"/>
    <n v="12000"/>
    <n v="13200.000000000002"/>
    <n v="12000"/>
    <n v="1200.0000000000018"/>
    <x v="2"/>
    <n v="2020"/>
  </r>
  <r>
    <x v="427"/>
    <x v="0"/>
    <x v="418"/>
    <x v="0"/>
    <x v="2"/>
    <s v="Winner Sanda"/>
    <x v="9"/>
    <x v="3"/>
    <n v="2"/>
    <s v="Sales"/>
    <n v="9950"/>
    <n v="9000"/>
    <n v="19900"/>
    <n v="18000"/>
    <n v="1900"/>
    <x v="0"/>
    <n v="2020"/>
  </r>
  <r>
    <x v="428"/>
    <x v="1"/>
    <x v="419"/>
    <x v="1"/>
    <x v="3"/>
    <s v="Peter Pan"/>
    <x v="10"/>
    <x v="2"/>
    <n v="2"/>
    <s v="Sales"/>
    <n v="7700"/>
    <n v="7000"/>
    <n v="15400"/>
    <n v="14000"/>
    <n v="1400"/>
    <x v="1"/>
    <n v="2020"/>
  </r>
  <r>
    <x v="429"/>
    <x v="0"/>
    <x v="420"/>
    <x v="1"/>
    <x v="0"/>
    <s v="Farida Ibrahim"/>
    <x v="11"/>
    <x v="2"/>
    <n v="1"/>
    <s v="Sales"/>
    <n v="11000"/>
    <n v="10000"/>
    <n v="11000"/>
    <n v="10000"/>
    <n v="1000"/>
    <x v="0"/>
    <n v="2020"/>
  </r>
  <r>
    <x v="430"/>
    <x v="1"/>
    <x v="421"/>
    <x v="1"/>
    <x v="0"/>
    <s v="Farida Ibrahim"/>
    <x v="12"/>
    <x v="0"/>
    <n v="1"/>
    <s v="Sales"/>
    <n v="7700.0000000000009"/>
    <n v="7000"/>
    <n v="7700.0000000000009"/>
    <n v="7000"/>
    <n v="700.00000000000091"/>
    <x v="1"/>
    <n v="2020"/>
  </r>
  <r>
    <x v="431"/>
    <x v="2"/>
    <x v="422"/>
    <x v="1"/>
    <x v="1"/>
    <s v="Felex Ada"/>
    <x v="13"/>
    <x v="0"/>
    <n v="2"/>
    <s v="Sales"/>
    <n v="9950"/>
    <n v="9000"/>
    <n v="19900"/>
    <n v="18000"/>
    <n v="1900"/>
    <x v="2"/>
    <n v="2020"/>
  </r>
  <r>
    <x v="432"/>
    <x v="3"/>
    <x v="423"/>
    <x v="1"/>
    <x v="2"/>
    <s v="Winner Sanda"/>
    <x v="14"/>
    <x v="1"/>
    <n v="2"/>
    <s v="Sales"/>
    <n v="19800"/>
    <n v="18000"/>
    <n v="39600"/>
    <n v="36000"/>
    <n v="3600"/>
    <x v="3"/>
    <n v="2020"/>
  </r>
  <r>
    <x v="433"/>
    <x v="4"/>
    <x v="424"/>
    <x v="1"/>
    <x v="3"/>
    <s v="Peter Pan"/>
    <x v="15"/>
    <x v="0"/>
    <n v="1"/>
    <s v="Sales"/>
    <n v="44000"/>
    <n v="40000"/>
    <n v="44000"/>
    <n v="40000"/>
    <n v="4000"/>
    <x v="4"/>
    <n v="2020"/>
  </r>
  <r>
    <x v="434"/>
    <x v="5"/>
    <x v="425"/>
    <x v="1"/>
    <x v="0"/>
    <s v="Farida Ibrahim"/>
    <x v="16"/>
    <x v="0"/>
    <n v="1"/>
    <s v="Sales"/>
    <n v="22000"/>
    <n v="20000"/>
    <n v="22000"/>
    <n v="20000"/>
    <n v="2000"/>
    <x v="5"/>
    <n v="2020"/>
  </r>
  <r>
    <x v="435"/>
    <x v="6"/>
    <x v="426"/>
    <x v="1"/>
    <x v="0"/>
    <s v="Farida Ibrahim"/>
    <x v="17"/>
    <x v="2"/>
    <n v="2"/>
    <s v="Sales"/>
    <n v="13000"/>
    <n v="12000"/>
    <n v="26000"/>
    <n v="24000"/>
    <n v="2000"/>
    <x v="6"/>
    <n v="2020"/>
  </r>
  <r>
    <x v="436"/>
    <x v="7"/>
    <x v="427"/>
    <x v="1"/>
    <x v="1"/>
    <s v="Felex Ada"/>
    <x v="18"/>
    <x v="0"/>
    <n v="2"/>
    <s v="Sales"/>
    <n v="6700"/>
    <n v="5000"/>
    <n v="13400"/>
    <n v="10000"/>
    <n v="3400"/>
    <x v="0"/>
    <n v="2020"/>
  </r>
  <r>
    <x v="437"/>
    <x v="8"/>
    <x v="428"/>
    <x v="1"/>
    <x v="2"/>
    <s v="Winner Sanda"/>
    <x v="0"/>
    <x v="0"/>
    <n v="1"/>
    <s v="Sales"/>
    <n v="6700"/>
    <n v="5001"/>
    <n v="6700"/>
    <n v="5001"/>
    <n v="1699"/>
    <x v="1"/>
    <n v="2020"/>
  </r>
  <r>
    <x v="438"/>
    <x v="9"/>
    <x v="50"/>
    <x v="1"/>
    <x v="3"/>
    <s v="Peter Pan"/>
    <x v="1"/>
    <x v="0"/>
    <n v="1"/>
    <s v="Sales"/>
    <n v="6700"/>
    <n v="5002"/>
    <n v="6700"/>
    <n v="5002"/>
    <n v="1698"/>
    <x v="2"/>
    <n v="2020"/>
  </r>
  <r>
    <x v="439"/>
    <x v="10"/>
    <x v="429"/>
    <x v="1"/>
    <x v="0"/>
    <s v="Farida Ibrahim"/>
    <x v="2"/>
    <x v="0"/>
    <n v="2"/>
    <s v="Sales"/>
    <n v="6700"/>
    <n v="5000"/>
    <n v="13400"/>
    <n v="10000"/>
    <n v="3400"/>
    <x v="3"/>
    <n v="2020"/>
  </r>
  <r>
    <x v="440"/>
    <x v="11"/>
    <x v="430"/>
    <x v="1"/>
    <x v="0"/>
    <s v="Farida Ibrahim"/>
    <x v="3"/>
    <x v="1"/>
    <n v="2"/>
    <s v="Sales"/>
    <n v="6700"/>
    <n v="5001"/>
    <n v="13400"/>
    <n v="10002"/>
    <n v="3398"/>
    <x v="4"/>
    <n v="2020"/>
  </r>
  <r>
    <x v="441"/>
    <x v="12"/>
    <x v="431"/>
    <x v="0"/>
    <x v="1"/>
    <s v="Felex Ada"/>
    <x v="4"/>
    <x v="0"/>
    <n v="1"/>
    <s v="Sales"/>
    <n v="6700"/>
    <n v="5002"/>
    <n v="6700"/>
    <n v="5002"/>
    <n v="1698"/>
    <x v="5"/>
    <n v="2020"/>
  </r>
  <r>
    <x v="442"/>
    <x v="13"/>
    <x v="432"/>
    <x v="0"/>
    <x v="2"/>
    <s v="Winner Sanda"/>
    <x v="5"/>
    <x v="2"/>
    <n v="1"/>
    <s v="Sales"/>
    <n v="6700"/>
    <n v="5000"/>
    <n v="6700"/>
    <n v="5000"/>
    <n v="1700"/>
    <x v="6"/>
    <n v="2020"/>
  </r>
  <r>
    <x v="443"/>
    <x v="14"/>
    <x v="433"/>
    <x v="0"/>
    <x v="3"/>
    <s v="Peter Pan"/>
    <x v="6"/>
    <x v="0"/>
    <n v="2"/>
    <s v="Sales"/>
    <n v="6700"/>
    <n v="5001"/>
    <n v="13400"/>
    <n v="10002"/>
    <n v="3398"/>
    <x v="0"/>
    <n v="2020"/>
  </r>
  <r>
    <x v="444"/>
    <x v="15"/>
    <x v="434"/>
    <x v="1"/>
    <x v="0"/>
    <s v="Farida Ibrahim"/>
    <x v="7"/>
    <x v="1"/>
    <n v="2"/>
    <s v="Sales"/>
    <n v="6700"/>
    <n v="5002"/>
    <n v="13400"/>
    <n v="10004"/>
    <n v="3396"/>
    <x v="1"/>
    <n v="2020"/>
  </r>
  <r>
    <x v="445"/>
    <x v="16"/>
    <x v="435"/>
    <x v="1"/>
    <x v="0"/>
    <s v="Farida Ibrahim"/>
    <x v="8"/>
    <x v="1"/>
    <n v="1"/>
    <s v="Sales"/>
    <n v="22000"/>
    <n v="20000"/>
    <n v="22000"/>
    <n v="20000"/>
    <n v="2000"/>
    <x v="2"/>
    <n v="2020"/>
  </r>
  <r>
    <x v="446"/>
    <x v="17"/>
    <x v="436"/>
    <x v="1"/>
    <x v="1"/>
    <s v="Felex Ada"/>
    <x v="9"/>
    <x v="3"/>
    <n v="1"/>
    <s v="Returned"/>
    <n v="11000"/>
    <n v="10000"/>
    <n v="11000"/>
    <n v="10000"/>
    <n v="1000"/>
    <x v="3"/>
    <n v="2020"/>
  </r>
  <r>
    <x v="447"/>
    <x v="18"/>
    <x v="437"/>
    <x v="1"/>
    <x v="2"/>
    <s v="Winner Sanda"/>
    <x v="10"/>
    <x v="2"/>
    <n v="1"/>
    <s v="Sales"/>
    <n v="8500"/>
    <n v="7600"/>
    <n v="8500"/>
    <n v="7600"/>
    <n v="900"/>
    <x v="4"/>
    <n v="2020"/>
  </r>
  <r>
    <x v="448"/>
    <x v="19"/>
    <x v="438"/>
    <x v="0"/>
    <x v="3"/>
    <s v="Peter Pan"/>
    <x v="11"/>
    <x v="2"/>
    <n v="2"/>
    <s v="Returned"/>
    <n v="8500"/>
    <n v="7600"/>
    <n v="17000"/>
    <n v="15200"/>
    <n v="1800"/>
    <x v="5"/>
    <n v="2020"/>
  </r>
  <r>
    <x v="449"/>
    <x v="20"/>
    <x v="439"/>
    <x v="1"/>
    <x v="0"/>
    <s v="Farida Ibrahim"/>
    <x v="12"/>
    <x v="0"/>
    <n v="3"/>
    <s v="Sales"/>
    <n v="13200.000000000002"/>
    <n v="12000"/>
    <n v="39600.000000000007"/>
    <n v="36000"/>
    <n v="3600.0000000000073"/>
    <x v="6"/>
    <n v="2020"/>
  </r>
  <r>
    <x v="450"/>
    <x v="21"/>
    <x v="440"/>
    <x v="1"/>
    <x v="0"/>
    <s v="Farida Ibrahim"/>
    <x v="13"/>
    <x v="0"/>
    <n v="2"/>
    <s v="Sales"/>
    <n v="22000"/>
    <n v="20000"/>
    <n v="44000"/>
    <n v="40000"/>
    <n v="4000"/>
    <x v="0"/>
    <n v="2020"/>
  </r>
  <r>
    <x v="451"/>
    <x v="22"/>
    <x v="441"/>
    <x v="1"/>
    <x v="1"/>
    <s v="Felex Ada"/>
    <x v="14"/>
    <x v="1"/>
    <n v="2"/>
    <s v="Sales"/>
    <n v="7700"/>
    <n v="7000"/>
    <n v="15400"/>
    <n v="14000"/>
    <n v="1400"/>
    <x v="1"/>
    <n v="2020"/>
  </r>
  <r>
    <x v="452"/>
    <x v="23"/>
    <x v="442"/>
    <x v="1"/>
    <x v="2"/>
    <s v="Winner Sanda"/>
    <x v="15"/>
    <x v="0"/>
    <n v="3"/>
    <s v="Sales"/>
    <n v="22000"/>
    <n v="20000"/>
    <n v="66000"/>
    <n v="60000"/>
    <n v="6000"/>
    <x v="2"/>
    <n v="2020"/>
  </r>
  <r>
    <x v="453"/>
    <x v="24"/>
    <x v="443"/>
    <x v="1"/>
    <x v="3"/>
    <s v="Peter Pan"/>
    <x v="16"/>
    <x v="0"/>
    <n v="1"/>
    <s v="Sales"/>
    <n v="44000"/>
    <n v="40000"/>
    <n v="44000"/>
    <n v="40000"/>
    <n v="4000"/>
    <x v="3"/>
    <n v="2020"/>
  </r>
  <r>
    <x v="454"/>
    <x v="25"/>
    <x v="444"/>
    <x v="1"/>
    <x v="0"/>
    <s v="Farida Ibrahim"/>
    <x v="17"/>
    <x v="2"/>
    <n v="2"/>
    <s v="Sales"/>
    <n v="19800"/>
    <n v="18000"/>
    <n v="39600"/>
    <n v="36000"/>
    <n v="3600"/>
    <x v="4"/>
    <n v="2020"/>
  </r>
  <r>
    <x v="455"/>
    <x v="26"/>
    <x v="445"/>
    <x v="1"/>
    <x v="0"/>
    <s v="Farida Ibrahim"/>
    <x v="18"/>
    <x v="0"/>
    <n v="2"/>
    <s v="Sales"/>
    <n v="9950"/>
    <n v="9000"/>
    <n v="19900"/>
    <n v="18000"/>
    <n v="1900"/>
    <x v="5"/>
    <n v="2020"/>
  </r>
  <r>
    <x v="456"/>
    <x v="27"/>
    <x v="446"/>
    <x v="1"/>
    <x v="1"/>
    <s v="Felex Ada"/>
    <x v="0"/>
    <x v="0"/>
    <n v="2"/>
    <s v="Sales"/>
    <n v="7700"/>
    <n v="7000"/>
    <n v="15400"/>
    <n v="14000"/>
    <n v="1400"/>
    <x v="6"/>
    <n v="2020"/>
  </r>
  <r>
    <x v="457"/>
    <x v="28"/>
    <x v="447"/>
    <x v="1"/>
    <x v="2"/>
    <s v="Winner Sanda"/>
    <x v="1"/>
    <x v="0"/>
    <n v="4"/>
    <s v="Sales"/>
    <n v="11000"/>
    <n v="10000"/>
    <n v="44000"/>
    <n v="40000"/>
    <n v="4000"/>
    <x v="0"/>
    <n v="2020"/>
  </r>
  <r>
    <x v="458"/>
    <x v="29"/>
    <x v="448"/>
    <x v="1"/>
    <x v="3"/>
    <s v="Peter Pan"/>
    <x v="2"/>
    <x v="0"/>
    <n v="1"/>
    <s v="Sales"/>
    <n v="13200.000000000002"/>
    <n v="12000"/>
    <n v="13200.000000000002"/>
    <n v="12000"/>
    <n v="1200.0000000000018"/>
    <x v="1"/>
    <n v="2020"/>
  </r>
  <r>
    <x v="459"/>
    <x v="30"/>
    <x v="449"/>
    <x v="1"/>
    <x v="0"/>
    <s v="Farida Ibrahim"/>
    <x v="3"/>
    <x v="1"/>
    <n v="2"/>
    <s v="Sales"/>
    <n v="9950"/>
    <n v="9000"/>
    <n v="19900"/>
    <n v="18000"/>
    <n v="1900"/>
    <x v="2"/>
    <n v="2020"/>
  </r>
  <r>
    <x v="460"/>
    <x v="31"/>
    <x v="450"/>
    <x v="1"/>
    <x v="0"/>
    <s v="Farida Ibrahim"/>
    <x v="4"/>
    <x v="0"/>
    <n v="2"/>
    <s v="Sales"/>
    <n v="7700"/>
    <n v="7000"/>
    <n v="15400"/>
    <n v="14000"/>
    <n v="1400"/>
    <x v="3"/>
    <n v="2020"/>
  </r>
  <r>
    <x v="461"/>
    <x v="32"/>
    <x v="451"/>
    <x v="1"/>
    <x v="1"/>
    <s v="Felex Ada"/>
    <x v="5"/>
    <x v="2"/>
    <n v="4"/>
    <s v="Sales"/>
    <n v="11000"/>
    <n v="10000"/>
    <n v="44000"/>
    <n v="40000"/>
    <n v="4000"/>
    <x v="4"/>
    <n v="2020"/>
  </r>
  <r>
    <x v="462"/>
    <x v="33"/>
    <x v="452"/>
    <x v="0"/>
    <x v="2"/>
    <s v="Winner Sanda"/>
    <x v="6"/>
    <x v="0"/>
    <n v="1"/>
    <s v="Sales"/>
    <n v="13200.000000000002"/>
    <n v="12000"/>
    <n v="13200.000000000002"/>
    <n v="12000"/>
    <n v="1200.0000000000018"/>
    <x v="5"/>
    <n v="2020"/>
  </r>
  <r>
    <x v="463"/>
    <x v="34"/>
    <x v="453"/>
    <x v="0"/>
    <x v="3"/>
    <s v="Peter Pan"/>
    <x v="7"/>
    <x v="1"/>
    <n v="2"/>
    <s v="Sales"/>
    <n v="9950"/>
    <n v="9000"/>
    <n v="19900"/>
    <n v="18000"/>
    <n v="1900"/>
    <x v="6"/>
    <n v="2020"/>
  </r>
  <r>
    <x v="464"/>
    <x v="35"/>
    <x v="454"/>
    <x v="0"/>
    <x v="0"/>
    <s v="Farida Ibrahim"/>
    <x v="8"/>
    <x v="1"/>
    <n v="2"/>
    <s v="Sales"/>
    <n v="7700"/>
    <n v="7000"/>
    <n v="15400"/>
    <n v="14000"/>
    <n v="1400"/>
    <x v="0"/>
    <n v="2020"/>
  </r>
  <r>
    <x v="465"/>
    <x v="36"/>
    <x v="455"/>
    <x v="1"/>
    <x v="0"/>
    <s v="Farida Ibrahim"/>
    <x v="9"/>
    <x v="3"/>
    <n v="1"/>
    <s v="Sales"/>
    <n v="11000"/>
    <n v="10000"/>
    <n v="11000"/>
    <n v="10000"/>
    <n v="1000"/>
    <x v="1"/>
    <n v="2020"/>
  </r>
  <r>
    <x v="466"/>
    <x v="37"/>
    <x v="456"/>
    <x v="1"/>
    <x v="1"/>
    <s v="Felex Ada"/>
    <x v="10"/>
    <x v="2"/>
    <n v="1"/>
    <s v="Sales"/>
    <n v="7700.0000000000009"/>
    <n v="7000"/>
    <n v="7700.0000000000009"/>
    <n v="7000"/>
    <n v="700.00000000000091"/>
    <x v="2"/>
    <n v="2020"/>
  </r>
  <r>
    <x v="467"/>
    <x v="36"/>
    <x v="457"/>
    <x v="1"/>
    <x v="2"/>
    <s v="Winner Sanda"/>
    <x v="11"/>
    <x v="2"/>
    <n v="2"/>
    <s v="Sales"/>
    <n v="9950"/>
    <n v="9000"/>
    <n v="19900"/>
    <n v="18000"/>
    <n v="1900"/>
    <x v="1"/>
    <n v="2020"/>
  </r>
  <r>
    <x v="468"/>
    <x v="39"/>
    <x v="458"/>
    <x v="1"/>
    <x v="3"/>
    <s v="Peter Pan"/>
    <x v="12"/>
    <x v="0"/>
    <n v="2"/>
    <s v="Sales"/>
    <n v="19800"/>
    <n v="18000"/>
    <n v="39600"/>
    <n v="36000"/>
    <n v="3600"/>
    <x v="4"/>
    <n v="2020"/>
  </r>
  <r>
    <x v="469"/>
    <x v="40"/>
    <x v="459"/>
    <x v="0"/>
    <x v="0"/>
    <s v="Farida Ibrahim"/>
    <x v="13"/>
    <x v="0"/>
    <n v="1"/>
    <s v="Sales"/>
    <n v="44000"/>
    <n v="40000"/>
    <n v="44000"/>
    <n v="40000"/>
    <n v="4000"/>
    <x v="5"/>
    <n v="2020"/>
  </r>
  <r>
    <x v="470"/>
    <x v="41"/>
    <x v="460"/>
    <x v="1"/>
    <x v="0"/>
    <s v="Farida Ibrahim"/>
    <x v="14"/>
    <x v="1"/>
    <n v="1"/>
    <s v="Sales"/>
    <n v="22000"/>
    <n v="20000"/>
    <n v="22000"/>
    <n v="20000"/>
    <n v="2000"/>
    <x v="6"/>
    <n v="2020"/>
  </r>
  <r>
    <x v="471"/>
    <x v="42"/>
    <x v="461"/>
    <x v="1"/>
    <x v="1"/>
    <s v="Felex Ada"/>
    <x v="15"/>
    <x v="0"/>
    <n v="2"/>
    <s v="Sales"/>
    <n v="13000"/>
    <n v="12000"/>
    <n v="26000"/>
    <n v="24000"/>
    <n v="2000"/>
    <x v="0"/>
    <n v="2020"/>
  </r>
  <r>
    <x v="472"/>
    <x v="43"/>
    <x v="462"/>
    <x v="1"/>
    <x v="2"/>
    <s v="Winner Sanda"/>
    <x v="16"/>
    <x v="0"/>
    <n v="2"/>
    <s v="Sales"/>
    <n v="6700"/>
    <n v="5000"/>
    <n v="13400"/>
    <n v="10000"/>
    <n v="3400"/>
    <x v="1"/>
    <n v="2020"/>
  </r>
  <r>
    <x v="473"/>
    <x v="44"/>
    <x v="463"/>
    <x v="1"/>
    <x v="3"/>
    <s v="Peter Pan"/>
    <x v="17"/>
    <x v="2"/>
    <n v="1"/>
    <s v="Sales"/>
    <n v="6700"/>
    <n v="5001"/>
    <n v="6700"/>
    <n v="5001"/>
    <n v="1699"/>
    <x v="2"/>
    <n v="2020"/>
  </r>
  <r>
    <x v="474"/>
    <x v="45"/>
    <x v="464"/>
    <x v="1"/>
    <x v="0"/>
    <s v="Farida Ibrahim"/>
    <x v="18"/>
    <x v="0"/>
    <n v="1"/>
    <s v="Sales"/>
    <n v="6700"/>
    <n v="5002"/>
    <n v="6700"/>
    <n v="5002"/>
    <n v="1698"/>
    <x v="3"/>
    <n v="2020"/>
  </r>
  <r>
    <x v="475"/>
    <x v="46"/>
    <x v="465"/>
    <x v="1"/>
    <x v="0"/>
    <s v="Farida Ibrahim"/>
    <x v="0"/>
    <x v="0"/>
    <n v="2"/>
    <s v="Sales"/>
    <n v="6700"/>
    <n v="5000"/>
    <n v="13400"/>
    <n v="10000"/>
    <n v="3400"/>
    <x v="4"/>
    <n v="2020"/>
  </r>
  <r>
    <x v="476"/>
    <x v="47"/>
    <x v="466"/>
    <x v="1"/>
    <x v="1"/>
    <s v="Felex Ada"/>
    <x v="1"/>
    <x v="0"/>
    <n v="2"/>
    <s v="Sales"/>
    <n v="6700"/>
    <n v="5001"/>
    <n v="13400"/>
    <n v="10002"/>
    <n v="3398"/>
    <x v="5"/>
    <n v="2020"/>
  </r>
  <r>
    <x v="477"/>
    <x v="46"/>
    <x v="467"/>
    <x v="1"/>
    <x v="2"/>
    <s v="Winner Sanda"/>
    <x v="2"/>
    <x v="0"/>
    <n v="1"/>
    <s v="Sales"/>
    <n v="6700"/>
    <n v="5002"/>
    <n v="6700"/>
    <n v="5002"/>
    <n v="1698"/>
    <x v="4"/>
    <n v="2020"/>
  </r>
  <r>
    <x v="478"/>
    <x v="49"/>
    <x v="468"/>
    <x v="1"/>
    <x v="3"/>
    <s v="Peter Pan"/>
    <x v="3"/>
    <x v="1"/>
    <n v="1"/>
    <s v="Sales"/>
    <n v="6700"/>
    <n v="5000"/>
    <n v="6700"/>
    <n v="5000"/>
    <n v="1700"/>
    <x v="0"/>
    <n v="2020"/>
  </r>
  <r>
    <x v="479"/>
    <x v="50"/>
    <x v="469"/>
    <x v="1"/>
    <x v="0"/>
    <s v="Farida Ibrahim"/>
    <x v="4"/>
    <x v="0"/>
    <n v="2"/>
    <s v="Sales"/>
    <n v="6700"/>
    <n v="5001"/>
    <n v="13400"/>
    <n v="10002"/>
    <n v="3398"/>
    <x v="1"/>
    <n v="2020"/>
  </r>
  <r>
    <x v="480"/>
    <x v="51"/>
    <x v="470"/>
    <x v="1"/>
    <x v="0"/>
    <s v="Farida Ibrahim"/>
    <x v="5"/>
    <x v="2"/>
    <n v="2"/>
    <s v="Sales"/>
    <n v="6700"/>
    <n v="5002"/>
    <n v="13400"/>
    <n v="10004"/>
    <n v="3396"/>
    <x v="2"/>
    <n v="2020"/>
  </r>
  <r>
    <x v="481"/>
    <x v="52"/>
    <x v="471"/>
    <x v="1"/>
    <x v="1"/>
    <s v="Felex Ada"/>
    <x v="6"/>
    <x v="0"/>
    <n v="1"/>
    <s v="Sales"/>
    <n v="22000"/>
    <n v="20000"/>
    <n v="22000"/>
    <n v="20000"/>
    <n v="2000"/>
    <x v="3"/>
    <n v="2020"/>
  </r>
  <r>
    <x v="482"/>
    <x v="53"/>
    <x v="472"/>
    <x v="1"/>
    <x v="2"/>
    <s v="Winner Sanda"/>
    <x v="7"/>
    <x v="1"/>
    <n v="1"/>
    <s v="Returned"/>
    <n v="11000"/>
    <n v="10000"/>
    <n v="11000"/>
    <n v="10000"/>
    <n v="1000"/>
    <x v="4"/>
    <n v="2020"/>
  </r>
  <r>
    <x v="483"/>
    <x v="54"/>
    <x v="473"/>
    <x v="0"/>
    <x v="3"/>
    <s v="Peter Pan"/>
    <x v="8"/>
    <x v="1"/>
    <n v="1"/>
    <s v="Sales"/>
    <n v="8500"/>
    <n v="7600"/>
    <n v="8500"/>
    <n v="7600"/>
    <n v="900"/>
    <x v="5"/>
    <n v="2020"/>
  </r>
  <r>
    <x v="484"/>
    <x v="55"/>
    <x v="474"/>
    <x v="0"/>
    <x v="0"/>
    <s v="Farida Ibrahim"/>
    <x v="9"/>
    <x v="3"/>
    <n v="2"/>
    <s v="Returned"/>
    <n v="8500"/>
    <n v="7600"/>
    <n v="17000"/>
    <n v="15200"/>
    <n v="1800"/>
    <x v="6"/>
    <n v="2020"/>
  </r>
  <r>
    <x v="485"/>
    <x v="56"/>
    <x v="475"/>
    <x v="0"/>
    <x v="0"/>
    <s v="Farida Ibrahim"/>
    <x v="10"/>
    <x v="2"/>
    <n v="3"/>
    <s v="Sales"/>
    <n v="13200.000000000002"/>
    <n v="12000"/>
    <n v="39600.000000000007"/>
    <n v="36000"/>
    <n v="3600.0000000000073"/>
    <x v="0"/>
    <n v="2020"/>
  </r>
  <r>
    <x v="486"/>
    <x v="57"/>
    <x v="476"/>
    <x v="1"/>
    <x v="1"/>
    <s v="Felex Ada"/>
    <x v="11"/>
    <x v="2"/>
    <n v="2"/>
    <s v="Sales"/>
    <n v="22000"/>
    <n v="20000"/>
    <n v="44000"/>
    <n v="40000"/>
    <n v="4000"/>
    <x v="1"/>
    <n v="2020"/>
  </r>
  <r>
    <x v="487"/>
    <x v="56"/>
    <x v="477"/>
    <x v="1"/>
    <x v="2"/>
    <s v="Winner Sanda"/>
    <x v="12"/>
    <x v="0"/>
    <n v="2"/>
    <s v="Sales"/>
    <n v="7700"/>
    <n v="7000"/>
    <n v="15400"/>
    <n v="14000"/>
    <n v="1400"/>
    <x v="0"/>
    <n v="2020"/>
  </r>
  <r>
    <x v="488"/>
    <x v="0"/>
    <x v="478"/>
    <x v="1"/>
    <x v="3"/>
    <s v="Peter Pan"/>
    <x v="13"/>
    <x v="0"/>
    <n v="3"/>
    <s v="Sales"/>
    <n v="22000"/>
    <n v="20000"/>
    <n v="66000"/>
    <n v="60000"/>
    <n v="6000"/>
    <x v="0"/>
    <n v="2020"/>
  </r>
  <r>
    <x v="489"/>
    <x v="1"/>
    <x v="479"/>
    <x v="1"/>
    <x v="0"/>
    <s v="Farida Ibrahim"/>
    <x v="14"/>
    <x v="1"/>
    <n v="1"/>
    <s v="Sales"/>
    <n v="44000"/>
    <n v="40000"/>
    <n v="44000"/>
    <n v="40000"/>
    <n v="4000"/>
    <x v="1"/>
    <n v="2020"/>
  </r>
  <r>
    <x v="490"/>
    <x v="2"/>
    <x v="480"/>
    <x v="0"/>
    <x v="0"/>
    <s v="Farida Ibrahim"/>
    <x v="15"/>
    <x v="0"/>
    <n v="2"/>
    <s v="Sales"/>
    <n v="19800"/>
    <n v="18000"/>
    <n v="39600"/>
    <n v="36000"/>
    <n v="3600"/>
    <x v="2"/>
    <n v="2020"/>
  </r>
  <r>
    <x v="491"/>
    <x v="3"/>
    <x v="481"/>
    <x v="1"/>
    <x v="1"/>
    <s v="Felex Ada"/>
    <x v="16"/>
    <x v="0"/>
    <n v="2"/>
    <s v="Sales"/>
    <n v="9950"/>
    <n v="9000"/>
    <n v="19900"/>
    <n v="18000"/>
    <n v="1900"/>
    <x v="3"/>
    <n v="2020"/>
  </r>
  <r>
    <x v="492"/>
    <x v="4"/>
    <x v="482"/>
    <x v="1"/>
    <x v="2"/>
    <s v="Winner Sanda"/>
    <x v="17"/>
    <x v="2"/>
    <n v="2"/>
    <s v="Sales"/>
    <n v="7700"/>
    <n v="7000"/>
    <n v="15400"/>
    <n v="14000"/>
    <n v="1400"/>
    <x v="4"/>
    <n v="2020"/>
  </r>
  <r>
    <x v="493"/>
    <x v="5"/>
    <x v="483"/>
    <x v="1"/>
    <x v="3"/>
    <s v="Peter Pan"/>
    <x v="18"/>
    <x v="0"/>
    <n v="4"/>
    <s v="Sales"/>
    <n v="11000"/>
    <n v="10000"/>
    <n v="44000"/>
    <n v="40000"/>
    <n v="4000"/>
    <x v="5"/>
    <n v="2020"/>
  </r>
  <r>
    <x v="494"/>
    <x v="6"/>
    <x v="484"/>
    <x v="1"/>
    <x v="0"/>
    <s v="Farida Ibrahim"/>
    <x v="0"/>
    <x v="0"/>
    <n v="1"/>
    <s v="Sales"/>
    <n v="13200.000000000002"/>
    <n v="12000"/>
    <n v="13200.000000000002"/>
    <n v="12000"/>
    <n v="1200.0000000000018"/>
    <x v="6"/>
    <n v="2020"/>
  </r>
  <r>
    <x v="495"/>
    <x v="7"/>
    <x v="485"/>
    <x v="1"/>
    <x v="0"/>
    <s v="Farida Ibrahim"/>
    <x v="1"/>
    <x v="0"/>
    <n v="2"/>
    <s v="Sales"/>
    <n v="9950"/>
    <n v="9000"/>
    <n v="19900"/>
    <n v="18000"/>
    <n v="1900"/>
    <x v="0"/>
    <n v="2020"/>
  </r>
  <r>
    <x v="496"/>
    <x v="8"/>
    <x v="486"/>
    <x v="1"/>
    <x v="1"/>
    <s v="Felex Ada"/>
    <x v="2"/>
    <x v="0"/>
    <n v="2"/>
    <s v="Sales"/>
    <n v="7700"/>
    <n v="7000"/>
    <n v="15400"/>
    <n v="14000"/>
    <n v="1400"/>
    <x v="1"/>
    <n v="2020"/>
  </r>
  <r>
    <x v="497"/>
    <x v="9"/>
    <x v="487"/>
    <x v="1"/>
    <x v="2"/>
    <s v="Winner Sanda"/>
    <x v="3"/>
    <x v="1"/>
    <n v="4"/>
    <s v="Sales"/>
    <n v="11000"/>
    <n v="10000"/>
    <n v="44000"/>
    <n v="40000"/>
    <n v="4000"/>
    <x v="2"/>
    <n v="2020"/>
  </r>
  <r>
    <x v="498"/>
    <x v="10"/>
    <x v="488"/>
    <x v="1"/>
    <x v="3"/>
    <s v="Peter Pan"/>
    <x v="4"/>
    <x v="0"/>
    <n v="1"/>
    <s v="Sales"/>
    <n v="13200.000000000002"/>
    <n v="12000"/>
    <n v="13200.000000000002"/>
    <n v="12000"/>
    <n v="1200.0000000000018"/>
    <x v="3"/>
    <n v="2020"/>
  </r>
  <r>
    <x v="499"/>
    <x v="11"/>
    <x v="489"/>
    <x v="1"/>
    <x v="0"/>
    <s v="Farida Ibrahim"/>
    <x v="5"/>
    <x v="2"/>
    <n v="2"/>
    <s v="Sales"/>
    <n v="9950"/>
    <n v="9000"/>
    <n v="19900"/>
    <n v="18000"/>
    <n v="1900"/>
    <x v="4"/>
    <n v="2020"/>
  </r>
  <r>
    <x v="500"/>
    <x v="12"/>
    <x v="490"/>
    <x v="1"/>
    <x v="0"/>
    <s v="Farida Ibrahim"/>
    <x v="6"/>
    <x v="0"/>
    <n v="2"/>
    <s v="Sales"/>
    <n v="7700"/>
    <n v="7000"/>
    <n v="15400"/>
    <n v="14000"/>
    <n v="1400"/>
    <x v="5"/>
    <n v="2020"/>
  </r>
  <r>
    <x v="501"/>
    <x v="13"/>
    <x v="491"/>
    <x v="1"/>
    <x v="1"/>
    <s v="Felex Ada"/>
    <x v="7"/>
    <x v="1"/>
    <n v="150"/>
    <s v="Sales"/>
    <n v="11000"/>
    <n v="10000"/>
    <n v="1650000"/>
    <n v="1500000"/>
    <n v="150000"/>
    <x v="6"/>
    <n v="2020"/>
  </r>
  <r>
    <x v="502"/>
    <x v="14"/>
    <x v="492"/>
    <x v="1"/>
    <x v="2"/>
    <s v="Winner Sanda"/>
    <x v="8"/>
    <x v="1"/>
    <n v="1"/>
    <s v="Sales"/>
    <n v="7700.0000000000009"/>
    <n v="7000"/>
    <n v="7700.0000000000009"/>
    <n v="7000"/>
    <n v="700.00000000000091"/>
    <x v="0"/>
    <n v="2020"/>
  </r>
  <r>
    <x v="503"/>
    <x v="15"/>
    <x v="493"/>
    <x v="1"/>
    <x v="3"/>
    <s v="Peter Pan"/>
    <x v="9"/>
    <x v="3"/>
    <n v="2"/>
    <s v="Sales"/>
    <n v="9950"/>
    <n v="9000"/>
    <n v="19900"/>
    <n v="18000"/>
    <n v="1900"/>
    <x v="1"/>
    <n v="2020"/>
  </r>
  <r>
    <x v="504"/>
    <x v="16"/>
    <x v="494"/>
    <x v="0"/>
    <x v="0"/>
    <s v="Farida Ibrahim"/>
    <x v="10"/>
    <x v="2"/>
    <n v="2"/>
    <s v="Sales"/>
    <n v="19800"/>
    <n v="18000"/>
    <n v="39600"/>
    <n v="36000"/>
    <n v="3600"/>
    <x v="2"/>
    <n v="2020"/>
  </r>
  <r>
    <x v="505"/>
    <x v="17"/>
    <x v="495"/>
    <x v="0"/>
    <x v="0"/>
    <s v="Farida Ibrahim"/>
    <x v="11"/>
    <x v="2"/>
    <n v="1"/>
    <s v="Sales"/>
    <n v="44000"/>
    <n v="40000"/>
    <n v="44000"/>
    <n v="40000"/>
    <n v="4000"/>
    <x v="3"/>
    <n v="2020"/>
  </r>
  <r>
    <x v="506"/>
    <x v="18"/>
    <x v="496"/>
    <x v="0"/>
    <x v="1"/>
    <s v="Felex Ada"/>
    <x v="12"/>
    <x v="0"/>
    <n v="1"/>
    <s v="Sales"/>
    <n v="22000"/>
    <n v="20000"/>
    <n v="22000"/>
    <n v="20000"/>
    <n v="2000"/>
    <x v="4"/>
    <n v="2020"/>
  </r>
  <r>
    <x v="507"/>
    <x v="19"/>
    <x v="497"/>
    <x v="1"/>
    <x v="2"/>
    <s v="Winner Sanda"/>
    <x v="13"/>
    <x v="0"/>
    <n v="2"/>
    <s v="Sales"/>
    <n v="13000"/>
    <n v="12000"/>
    <n v="26000"/>
    <n v="24000"/>
    <n v="2000"/>
    <x v="5"/>
    <n v="2020"/>
  </r>
  <r>
    <x v="508"/>
    <x v="20"/>
    <x v="498"/>
    <x v="1"/>
    <x v="3"/>
    <s v="Peter Pan"/>
    <x v="14"/>
    <x v="1"/>
    <n v="2"/>
    <s v="Sales"/>
    <n v="6700"/>
    <n v="5000"/>
    <n v="13400"/>
    <n v="10000"/>
    <n v="3400"/>
    <x v="6"/>
    <n v="2020"/>
  </r>
  <r>
    <x v="509"/>
    <x v="21"/>
    <x v="499"/>
    <x v="1"/>
    <x v="0"/>
    <s v="Farida Ibrahim"/>
    <x v="15"/>
    <x v="0"/>
    <n v="1"/>
    <s v="Sales"/>
    <n v="6700"/>
    <n v="5001"/>
    <n v="6700"/>
    <n v="5001"/>
    <n v="1699"/>
    <x v="0"/>
    <n v="2020"/>
  </r>
  <r>
    <x v="510"/>
    <x v="22"/>
    <x v="500"/>
    <x v="1"/>
    <x v="0"/>
    <s v="Farida Ibrahim"/>
    <x v="16"/>
    <x v="0"/>
    <n v="1"/>
    <s v="Sales"/>
    <n v="6700"/>
    <n v="5002"/>
    <n v="6700"/>
    <n v="5002"/>
    <n v="1698"/>
    <x v="1"/>
    <n v="2020"/>
  </r>
  <r>
    <x v="511"/>
    <x v="23"/>
    <x v="501"/>
    <x v="0"/>
    <x v="1"/>
    <s v="Felex Ada"/>
    <x v="17"/>
    <x v="2"/>
    <n v="2"/>
    <s v="Sales"/>
    <n v="6700"/>
    <n v="5000"/>
    <n v="13400"/>
    <n v="10000"/>
    <n v="3400"/>
    <x v="2"/>
    <n v="2020"/>
  </r>
  <r>
    <x v="512"/>
    <x v="24"/>
    <x v="502"/>
    <x v="1"/>
    <x v="2"/>
    <s v="Winner Sanda"/>
    <x v="18"/>
    <x v="0"/>
    <n v="2"/>
    <s v="Sales"/>
    <n v="6700"/>
    <n v="5001"/>
    <n v="13400"/>
    <n v="10002"/>
    <n v="3398"/>
    <x v="3"/>
    <n v="2020"/>
  </r>
  <r>
    <x v="513"/>
    <x v="25"/>
    <x v="503"/>
    <x v="1"/>
    <x v="3"/>
    <s v="Peter Pan"/>
    <x v="0"/>
    <x v="0"/>
    <n v="1"/>
    <s v="Sales"/>
    <n v="6700"/>
    <n v="5002"/>
    <n v="6700"/>
    <n v="5002"/>
    <n v="1698"/>
    <x v="4"/>
    <n v="2020"/>
  </r>
  <r>
    <x v="514"/>
    <x v="26"/>
    <x v="504"/>
    <x v="1"/>
    <x v="0"/>
    <s v="Farida Ibrahim"/>
    <x v="1"/>
    <x v="0"/>
    <n v="1"/>
    <s v="Sales"/>
    <n v="6700"/>
    <n v="5000"/>
    <n v="6700"/>
    <n v="5000"/>
    <n v="1700"/>
    <x v="5"/>
    <n v="2020"/>
  </r>
  <r>
    <x v="515"/>
    <x v="27"/>
    <x v="505"/>
    <x v="1"/>
    <x v="0"/>
    <s v="Farida Ibrahim"/>
    <x v="2"/>
    <x v="0"/>
    <n v="2"/>
    <s v="Sales"/>
    <n v="6700"/>
    <n v="5001"/>
    <n v="13400"/>
    <n v="10002"/>
    <n v="3398"/>
    <x v="6"/>
    <n v="2020"/>
  </r>
  <r>
    <x v="516"/>
    <x v="28"/>
    <x v="506"/>
    <x v="1"/>
    <x v="1"/>
    <s v="Felex Ada"/>
    <x v="3"/>
    <x v="1"/>
    <n v="2"/>
    <s v="Sales"/>
    <n v="6700"/>
    <n v="5002"/>
    <n v="13400"/>
    <n v="10004"/>
    <n v="3396"/>
    <x v="0"/>
    <n v="2020"/>
  </r>
  <r>
    <x v="517"/>
    <x v="29"/>
    <x v="507"/>
    <x v="1"/>
    <x v="2"/>
    <s v="Winner Sanda"/>
    <x v="4"/>
    <x v="0"/>
    <n v="1"/>
    <s v="Sales"/>
    <n v="22000"/>
    <n v="20000"/>
    <n v="22000"/>
    <n v="20000"/>
    <n v="2000"/>
    <x v="1"/>
    <n v="2020"/>
  </r>
  <r>
    <x v="518"/>
    <x v="30"/>
    <x v="508"/>
    <x v="1"/>
    <x v="3"/>
    <s v="Peter Pan"/>
    <x v="5"/>
    <x v="2"/>
    <n v="1"/>
    <s v="Returned"/>
    <n v="11000"/>
    <n v="10000"/>
    <n v="11000"/>
    <n v="10000"/>
    <n v="1000"/>
    <x v="2"/>
    <n v="2020"/>
  </r>
  <r>
    <x v="519"/>
    <x v="31"/>
    <x v="509"/>
    <x v="1"/>
    <x v="0"/>
    <s v="Farida Ibrahim"/>
    <x v="6"/>
    <x v="0"/>
    <n v="1"/>
    <s v="Sales"/>
    <n v="8500"/>
    <n v="7600"/>
    <n v="8500"/>
    <n v="7600"/>
    <n v="900"/>
    <x v="3"/>
    <n v="2020"/>
  </r>
  <r>
    <x v="520"/>
    <x v="32"/>
    <x v="510"/>
    <x v="1"/>
    <x v="0"/>
    <s v="Farida Ibrahim"/>
    <x v="7"/>
    <x v="1"/>
    <n v="2"/>
    <s v="Returned"/>
    <n v="8500"/>
    <n v="7600"/>
    <n v="17000"/>
    <n v="15200"/>
    <n v="1800"/>
    <x v="4"/>
    <n v="2020"/>
  </r>
  <r>
    <x v="521"/>
    <x v="33"/>
    <x v="511"/>
    <x v="1"/>
    <x v="1"/>
    <s v="Felex Ada"/>
    <x v="8"/>
    <x v="1"/>
    <n v="3"/>
    <s v="Sales"/>
    <n v="13200.000000000002"/>
    <n v="12000"/>
    <n v="39600.000000000007"/>
    <n v="36000"/>
    <n v="3600.0000000000073"/>
    <x v="5"/>
    <n v="2020"/>
  </r>
  <r>
    <x v="522"/>
    <x v="34"/>
    <x v="512"/>
    <x v="1"/>
    <x v="2"/>
    <s v="Winner Sanda"/>
    <x v="9"/>
    <x v="3"/>
    <n v="2"/>
    <s v="Sales"/>
    <n v="22000"/>
    <n v="20000"/>
    <n v="44000"/>
    <n v="40000"/>
    <n v="4000"/>
    <x v="6"/>
    <n v="2020"/>
  </r>
  <r>
    <x v="523"/>
    <x v="35"/>
    <x v="513"/>
    <x v="1"/>
    <x v="3"/>
    <s v="Peter Pan"/>
    <x v="10"/>
    <x v="2"/>
    <n v="2"/>
    <s v="Sales"/>
    <n v="7700"/>
    <n v="7000"/>
    <n v="15400"/>
    <n v="14000"/>
    <n v="1400"/>
    <x v="0"/>
    <n v="2020"/>
  </r>
  <r>
    <x v="524"/>
    <x v="36"/>
    <x v="514"/>
    <x v="1"/>
    <x v="0"/>
    <s v="Farida Ibrahim"/>
    <x v="11"/>
    <x v="2"/>
    <n v="3"/>
    <s v="Sales"/>
    <n v="22000"/>
    <n v="20000"/>
    <n v="66000"/>
    <n v="60000"/>
    <n v="6000"/>
    <x v="1"/>
    <n v="2020"/>
  </r>
  <r>
    <x v="525"/>
    <x v="37"/>
    <x v="515"/>
    <x v="0"/>
    <x v="0"/>
    <s v="Farida Ibrahim"/>
    <x v="12"/>
    <x v="0"/>
    <n v="1"/>
    <s v="Sales"/>
    <n v="44000"/>
    <n v="40000"/>
    <n v="44000"/>
    <n v="40000"/>
    <n v="4000"/>
    <x v="2"/>
    <n v="2020"/>
  </r>
  <r>
    <x v="526"/>
    <x v="38"/>
    <x v="516"/>
    <x v="0"/>
    <x v="1"/>
    <s v="Felex Ada"/>
    <x v="13"/>
    <x v="0"/>
    <n v="2"/>
    <s v="Sales"/>
    <n v="19800"/>
    <n v="18000"/>
    <n v="39600"/>
    <n v="36000"/>
    <n v="3600"/>
    <x v="3"/>
    <n v="2020"/>
  </r>
  <r>
    <x v="527"/>
    <x v="39"/>
    <x v="517"/>
    <x v="0"/>
    <x v="2"/>
    <s v="Winner Sanda"/>
    <x v="14"/>
    <x v="1"/>
    <n v="2"/>
    <s v="Sales"/>
    <n v="9950"/>
    <n v="9000"/>
    <n v="19900"/>
    <n v="18000"/>
    <n v="1900"/>
    <x v="4"/>
    <n v="2020"/>
  </r>
  <r>
    <x v="528"/>
    <x v="40"/>
    <x v="518"/>
    <x v="1"/>
    <x v="3"/>
    <s v="Peter Pan"/>
    <x v="15"/>
    <x v="0"/>
    <n v="2"/>
    <s v="Sales"/>
    <n v="7700"/>
    <n v="7000"/>
    <n v="15400"/>
    <n v="14000"/>
    <n v="1400"/>
    <x v="5"/>
    <n v="2020"/>
  </r>
  <r>
    <x v="529"/>
    <x v="41"/>
    <x v="519"/>
    <x v="1"/>
    <x v="0"/>
    <s v="Farida Ibrahim"/>
    <x v="16"/>
    <x v="0"/>
    <n v="4"/>
    <s v="Sales"/>
    <n v="11000"/>
    <n v="10000"/>
    <n v="44000"/>
    <n v="40000"/>
    <n v="4000"/>
    <x v="6"/>
    <n v="2020"/>
  </r>
  <r>
    <x v="530"/>
    <x v="42"/>
    <x v="520"/>
    <x v="1"/>
    <x v="0"/>
    <s v="Farida Ibrahim"/>
    <x v="17"/>
    <x v="2"/>
    <n v="1"/>
    <s v="Sales"/>
    <n v="13200.000000000002"/>
    <n v="12000"/>
    <n v="13200.000000000002"/>
    <n v="12000"/>
    <n v="1200.0000000000018"/>
    <x v="0"/>
    <n v="2020"/>
  </r>
  <r>
    <x v="531"/>
    <x v="43"/>
    <x v="521"/>
    <x v="1"/>
    <x v="1"/>
    <s v="Felex Ada"/>
    <x v="18"/>
    <x v="0"/>
    <n v="2"/>
    <s v="Sales"/>
    <n v="9950"/>
    <n v="9000"/>
    <n v="19900"/>
    <n v="18000"/>
    <n v="1900"/>
    <x v="1"/>
    <n v="2020"/>
  </r>
  <r>
    <x v="532"/>
    <x v="44"/>
    <x v="522"/>
    <x v="0"/>
    <x v="2"/>
    <s v="Winner Sanda"/>
    <x v="0"/>
    <x v="0"/>
    <n v="2"/>
    <s v="Sales"/>
    <n v="7700"/>
    <n v="7000"/>
    <n v="15400"/>
    <n v="14000"/>
    <n v="1400"/>
    <x v="2"/>
    <n v="2020"/>
  </r>
  <r>
    <x v="533"/>
    <x v="45"/>
    <x v="523"/>
    <x v="1"/>
    <x v="3"/>
    <s v="Peter Pan"/>
    <x v="1"/>
    <x v="0"/>
    <n v="4"/>
    <s v="Sales"/>
    <n v="11000"/>
    <n v="10000"/>
    <n v="44000"/>
    <n v="40000"/>
    <n v="4000"/>
    <x v="3"/>
    <n v="2020"/>
  </r>
  <r>
    <x v="534"/>
    <x v="46"/>
    <x v="524"/>
    <x v="1"/>
    <x v="0"/>
    <s v="Farida Ibrahim"/>
    <x v="2"/>
    <x v="0"/>
    <n v="1"/>
    <s v="Sales"/>
    <n v="13200.000000000002"/>
    <n v="12000"/>
    <n v="13200.000000000002"/>
    <n v="12000"/>
    <n v="1200.0000000000018"/>
    <x v="4"/>
    <n v="2020"/>
  </r>
  <r>
    <x v="535"/>
    <x v="47"/>
    <x v="525"/>
    <x v="1"/>
    <x v="0"/>
    <s v="Farida Ibrahim"/>
    <x v="3"/>
    <x v="1"/>
    <n v="2"/>
    <s v="Sales"/>
    <n v="9950"/>
    <n v="9000"/>
    <n v="19900"/>
    <n v="18000"/>
    <n v="1900"/>
    <x v="5"/>
    <n v="2020"/>
  </r>
  <r>
    <x v="536"/>
    <x v="48"/>
    <x v="526"/>
    <x v="1"/>
    <x v="1"/>
    <s v="Felex Ada"/>
    <x v="4"/>
    <x v="0"/>
    <n v="30"/>
    <s v="Sales"/>
    <n v="11000"/>
    <n v="10000"/>
    <n v="330000"/>
    <n v="300000"/>
    <n v="30000"/>
    <x v="6"/>
    <n v="2020"/>
  </r>
  <r>
    <x v="537"/>
    <x v="49"/>
    <x v="527"/>
    <x v="1"/>
    <x v="2"/>
    <s v="Winner Sanda"/>
    <x v="5"/>
    <x v="2"/>
    <n v="1"/>
    <s v="Sales"/>
    <n v="11000"/>
    <n v="10000"/>
    <n v="11000"/>
    <n v="10000"/>
    <n v="1000"/>
    <x v="0"/>
    <n v="2020"/>
  </r>
  <r>
    <x v="538"/>
    <x v="50"/>
    <x v="528"/>
    <x v="1"/>
    <x v="3"/>
    <s v="Peter Pan"/>
    <x v="6"/>
    <x v="0"/>
    <n v="1"/>
    <s v="Sales"/>
    <n v="7700.0000000000009"/>
    <n v="7000"/>
    <n v="7700.0000000000009"/>
    <n v="7000"/>
    <n v="700.00000000000091"/>
    <x v="1"/>
    <n v="2020"/>
  </r>
  <r>
    <x v="539"/>
    <x v="51"/>
    <x v="529"/>
    <x v="1"/>
    <x v="0"/>
    <s v="Farida Ibrahim"/>
    <x v="7"/>
    <x v="1"/>
    <n v="2"/>
    <s v="Sales"/>
    <n v="9950"/>
    <n v="9000"/>
    <n v="19900"/>
    <n v="18000"/>
    <n v="1900"/>
    <x v="2"/>
    <n v="2020"/>
  </r>
  <r>
    <x v="540"/>
    <x v="52"/>
    <x v="530"/>
    <x v="1"/>
    <x v="0"/>
    <s v="Farida Ibrahim"/>
    <x v="8"/>
    <x v="1"/>
    <n v="2"/>
    <s v="Sales"/>
    <n v="19800"/>
    <n v="18000"/>
    <n v="39600"/>
    <n v="36000"/>
    <n v="3600"/>
    <x v="3"/>
    <n v="2020"/>
  </r>
  <r>
    <x v="541"/>
    <x v="53"/>
    <x v="531"/>
    <x v="1"/>
    <x v="1"/>
    <s v="Felex Ada"/>
    <x v="9"/>
    <x v="3"/>
    <n v="1"/>
    <s v="Sales"/>
    <n v="44000"/>
    <n v="40000"/>
    <n v="44000"/>
    <n v="40000"/>
    <n v="4000"/>
    <x v="4"/>
    <n v="2020"/>
  </r>
  <r>
    <x v="542"/>
    <x v="54"/>
    <x v="532"/>
    <x v="1"/>
    <x v="2"/>
    <s v="Winner Sanda"/>
    <x v="10"/>
    <x v="2"/>
    <n v="20"/>
    <s v="Sales"/>
    <n v="13200.000000000002"/>
    <n v="12000"/>
    <n v="264000.00000000006"/>
    <n v="240000"/>
    <n v="24000.000000000058"/>
    <x v="5"/>
    <n v="2020"/>
  </r>
  <r>
    <x v="543"/>
    <x v="55"/>
    <x v="533"/>
    <x v="1"/>
    <x v="3"/>
    <s v="Peter Pan"/>
    <x v="11"/>
    <x v="2"/>
    <n v="2"/>
    <s v="Sales"/>
    <n v="13000"/>
    <n v="12000"/>
    <n v="26000"/>
    <n v="24000"/>
    <n v="2000"/>
    <x v="6"/>
    <n v="2020"/>
  </r>
  <r>
    <x v="544"/>
    <x v="56"/>
    <x v="534"/>
    <x v="1"/>
    <x v="0"/>
    <s v="Farida Ibrahim"/>
    <x v="12"/>
    <x v="0"/>
    <n v="2"/>
    <s v="Sales"/>
    <n v="6700"/>
    <n v="5000"/>
    <n v="13400"/>
    <n v="10000"/>
    <n v="3400"/>
    <x v="0"/>
    <n v="2020"/>
  </r>
  <r>
    <x v="545"/>
    <x v="57"/>
    <x v="535"/>
    <x v="1"/>
    <x v="0"/>
    <s v="Farida Ibrahim"/>
    <x v="13"/>
    <x v="0"/>
    <n v="1"/>
    <s v="Sales"/>
    <n v="6700"/>
    <n v="5001"/>
    <n v="6700"/>
    <n v="5001"/>
    <n v="1699"/>
    <x v="1"/>
    <n v="2020"/>
  </r>
  <r>
    <x v="546"/>
    <x v="58"/>
    <x v="536"/>
    <x v="0"/>
    <x v="1"/>
    <s v="Felex Ada"/>
    <x v="14"/>
    <x v="1"/>
    <n v="1"/>
    <s v="Sales"/>
    <n v="6700"/>
    <n v="5002"/>
    <n v="6700"/>
    <n v="5002"/>
    <n v="1698"/>
    <x v="2"/>
    <n v="2020"/>
  </r>
  <r>
    <x v="547"/>
    <x v="59"/>
    <x v="537"/>
    <x v="0"/>
    <x v="2"/>
    <s v="Winner Sanda"/>
    <x v="15"/>
    <x v="0"/>
    <n v="2"/>
    <s v="Sales"/>
    <n v="6700"/>
    <n v="5000"/>
    <n v="13400"/>
    <n v="10000"/>
    <n v="3400"/>
    <x v="3"/>
    <n v="2020"/>
  </r>
  <r>
    <x v="548"/>
    <x v="60"/>
    <x v="538"/>
    <x v="0"/>
    <x v="3"/>
    <s v="Peter Pan"/>
    <x v="16"/>
    <x v="0"/>
    <n v="2"/>
    <s v="Sales"/>
    <n v="6700"/>
    <n v="5001"/>
    <n v="13400"/>
    <n v="10002"/>
    <n v="3398"/>
    <x v="4"/>
    <n v="2020"/>
  </r>
  <r>
    <x v="549"/>
    <x v="0"/>
    <x v="539"/>
    <x v="1"/>
    <x v="0"/>
    <s v="Farida Ibrahim"/>
    <x v="17"/>
    <x v="2"/>
    <n v="1"/>
    <s v="Sales"/>
    <n v="6700"/>
    <n v="5002"/>
    <n v="6700"/>
    <n v="5002"/>
    <n v="1698"/>
    <x v="0"/>
    <n v="2020"/>
  </r>
  <r>
    <x v="550"/>
    <x v="1"/>
    <x v="50"/>
    <x v="1"/>
    <x v="0"/>
    <s v="Farida Ibrahim"/>
    <x v="18"/>
    <x v="0"/>
    <n v="1"/>
    <s v="Sales"/>
    <n v="6700"/>
    <n v="5000"/>
    <n v="6700"/>
    <n v="5000"/>
    <n v="1700"/>
    <x v="1"/>
    <n v="2020"/>
  </r>
  <r>
    <x v="551"/>
    <x v="0"/>
    <x v="540"/>
    <x v="1"/>
    <x v="1"/>
    <s v="Felex Ada"/>
    <x v="0"/>
    <x v="0"/>
    <n v="2"/>
    <s v="Sales"/>
    <n v="6700"/>
    <n v="5001"/>
    <n v="13400"/>
    <n v="10002"/>
    <n v="3398"/>
    <x v="0"/>
    <n v="2020"/>
  </r>
  <r>
    <x v="552"/>
    <x v="1"/>
    <x v="541"/>
    <x v="1"/>
    <x v="2"/>
    <s v="Winner Sanda"/>
    <x v="1"/>
    <x v="0"/>
    <n v="2"/>
    <s v="Sales"/>
    <n v="6700"/>
    <n v="5002"/>
    <n v="13400"/>
    <n v="10004"/>
    <n v="3396"/>
    <x v="1"/>
    <n v="2020"/>
  </r>
  <r>
    <x v="553"/>
    <x v="2"/>
    <x v="542"/>
    <x v="0"/>
    <x v="3"/>
    <s v="Peter Pan"/>
    <x v="2"/>
    <x v="0"/>
    <n v="1"/>
    <s v="Sales"/>
    <n v="22000"/>
    <n v="20000"/>
    <n v="22000"/>
    <n v="20000"/>
    <n v="2000"/>
    <x v="2"/>
    <n v="2020"/>
  </r>
  <r>
    <x v="554"/>
    <x v="3"/>
    <x v="543"/>
    <x v="1"/>
    <x v="0"/>
    <s v="Farida Ibrahim"/>
    <x v="3"/>
    <x v="1"/>
    <n v="1"/>
    <s v="Returned"/>
    <n v="11000"/>
    <n v="10000"/>
    <n v="11000"/>
    <n v="10000"/>
    <n v="1000"/>
    <x v="3"/>
    <n v="2020"/>
  </r>
  <r>
    <x v="555"/>
    <x v="4"/>
    <x v="544"/>
    <x v="1"/>
    <x v="0"/>
    <s v="Farida Ibrahim"/>
    <x v="4"/>
    <x v="0"/>
    <n v="1"/>
    <s v="Sales"/>
    <n v="8500"/>
    <n v="7600"/>
    <n v="8500"/>
    <n v="7600"/>
    <n v="900"/>
    <x v="4"/>
    <n v="2020"/>
  </r>
  <r>
    <x v="556"/>
    <x v="5"/>
    <x v="545"/>
    <x v="1"/>
    <x v="1"/>
    <s v="Felex Ada"/>
    <x v="5"/>
    <x v="2"/>
    <n v="2"/>
    <s v="Returned"/>
    <n v="8500"/>
    <n v="7600"/>
    <n v="17000"/>
    <n v="15200"/>
    <n v="1800"/>
    <x v="5"/>
    <n v="2020"/>
  </r>
  <r>
    <x v="557"/>
    <x v="6"/>
    <x v="546"/>
    <x v="1"/>
    <x v="2"/>
    <s v="Winner Sanda"/>
    <x v="6"/>
    <x v="0"/>
    <n v="3"/>
    <s v="Sales"/>
    <n v="13200.000000000002"/>
    <n v="12000"/>
    <n v="39600.000000000007"/>
    <n v="36000"/>
    <n v="3600.0000000000073"/>
    <x v="6"/>
    <n v="2020"/>
  </r>
  <r>
    <x v="558"/>
    <x v="7"/>
    <x v="547"/>
    <x v="1"/>
    <x v="3"/>
    <s v="Peter Pan"/>
    <x v="7"/>
    <x v="1"/>
    <n v="2"/>
    <s v="Sales"/>
    <n v="22000"/>
    <n v="20000"/>
    <n v="44000"/>
    <n v="40000"/>
    <n v="4000"/>
    <x v="0"/>
    <n v="2020"/>
  </r>
  <r>
    <x v="559"/>
    <x v="8"/>
    <x v="548"/>
    <x v="1"/>
    <x v="0"/>
    <s v="Farida Ibrahim"/>
    <x v="8"/>
    <x v="1"/>
    <n v="2"/>
    <s v="Sales"/>
    <n v="7700"/>
    <n v="7000"/>
    <n v="15400"/>
    <n v="14000"/>
    <n v="1400"/>
    <x v="1"/>
    <n v="2020"/>
  </r>
  <r>
    <x v="560"/>
    <x v="9"/>
    <x v="549"/>
    <x v="1"/>
    <x v="0"/>
    <s v="Farida Ibrahim"/>
    <x v="9"/>
    <x v="3"/>
    <n v="3"/>
    <s v="Sales"/>
    <n v="22000"/>
    <n v="20000"/>
    <n v="66000"/>
    <n v="60000"/>
    <n v="6000"/>
    <x v="2"/>
    <n v="2020"/>
  </r>
  <r>
    <x v="561"/>
    <x v="10"/>
    <x v="550"/>
    <x v="1"/>
    <x v="1"/>
    <s v="Felex Ada"/>
    <x v="10"/>
    <x v="2"/>
    <n v="1"/>
    <s v="Sales"/>
    <n v="44000"/>
    <n v="40000"/>
    <n v="44000"/>
    <n v="40000"/>
    <n v="4000"/>
    <x v="3"/>
    <n v="2020"/>
  </r>
  <r>
    <x v="562"/>
    <x v="11"/>
    <x v="551"/>
    <x v="1"/>
    <x v="2"/>
    <s v="Winner Sanda"/>
    <x v="11"/>
    <x v="2"/>
    <n v="2"/>
    <s v="Sales"/>
    <n v="19800"/>
    <n v="18000"/>
    <n v="39600"/>
    <n v="36000"/>
    <n v="3600"/>
    <x v="4"/>
    <n v="2020"/>
  </r>
  <r>
    <x v="563"/>
    <x v="12"/>
    <x v="552"/>
    <x v="1"/>
    <x v="3"/>
    <s v="Peter Pan"/>
    <x v="12"/>
    <x v="0"/>
    <n v="2"/>
    <s v="Sales"/>
    <n v="9950"/>
    <n v="9000"/>
    <n v="19900"/>
    <n v="18000"/>
    <n v="1900"/>
    <x v="5"/>
    <n v="2020"/>
  </r>
  <r>
    <x v="564"/>
    <x v="13"/>
    <x v="553"/>
    <x v="1"/>
    <x v="0"/>
    <s v="Farida Ibrahim"/>
    <x v="13"/>
    <x v="0"/>
    <n v="2"/>
    <s v="Sales"/>
    <n v="7700"/>
    <n v="7000"/>
    <n v="15400"/>
    <n v="14000"/>
    <n v="1400"/>
    <x v="6"/>
    <n v="2020"/>
  </r>
  <r>
    <x v="565"/>
    <x v="14"/>
    <x v="554"/>
    <x v="1"/>
    <x v="0"/>
    <s v="Farida Ibrahim"/>
    <x v="14"/>
    <x v="1"/>
    <n v="4"/>
    <s v="Sales"/>
    <n v="11000"/>
    <n v="10000"/>
    <n v="44000"/>
    <n v="40000"/>
    <n v="4000"/>
    <x v="0"/>
    <n v="2020"/>
  </r>
  <r>
    <x v="566"/>
    <x v="15"/>
    <x v="555"/>
    <x v="1"/>
    <x v="1"/>
    <s v="Felex Ada"/>
    <x v="15"/>
    <x v="0"/>
    <n v="1"/>
    <s v="Sales"/>
    <n v="13200.000000000002"/>
    <n v="12000"/>
    <n v="13200.000000000002"/>
    <n v="12000"/>
    <n v="1200.0000000000018"/>
    <x v="1"/>
    <n v="2020"/>
  </r>
  <r>
    <x v="567"/>
    <x v="16"/>
    <x v="556"/>
    <x v="0"/>
    <x v="2"/>
    <s v="Winner Sanda"/>
    <x v="16"/>
    <x v="0"/>
    <n v="2"/>
    <s v="Sales"/>
    <n v="9950"/>
    <n v="9000"/>
    <n v="19900"/>
    <n v="18000"/>
    <n v="1900"/>
    <x v="2"/>
    <n v="2020"/>
  </r>
  <r>
    <x v="568"/>
    <x v="17"/>
    <x v="557"/>
    <x v="0"/>
    <x v="3"/>
    <s v="Peter Pan"/>
    <x v="17"/>
    <x v="2"/>
    <n v="2"/>
    <s v="Sales"/>
    <n v="7700"/>
    <n v="7000"/>
    <n v="15400"/>
    <n v="14000"/>
    <n v="1400"/>
    <x v="3"/>
    <n v="2020"/>
  </r>
  <r>
    <x v="569"/>
    <x v="18"/>
    <x v="558"/>
    <x v="0"/>
    <x v="0"/>
    <s v="Farida Ibrahim"/>
    <x v="18"/>
    <x v="0"/>
    <n v="4"/>
    <s v="Sales"/>
    <n v="11000"/>
    <n v="10000"/>
    <n v="44000"/>
    <n v="40000"/>
    <n v="4000"/>
    <x v="4"/>
    <n v="2020"/>
  </r>
  <r>
    <x v="570"/>
    <x v="19"/>
    <x v="559"/>
    <x v="1"/>
    <x v="0"/>
    <s v="Farida Ibrahim"/>
    <x v="0"/>
    <x v="0"/>
    <n v="1"/>
    <s v="Sales"/>
    <n v="13200.000000000002"/>
    <n v="12000"/>
    <n v="13200.000000000002"/>
    <n v="12000"/>
    <n v="1200.0000000000018"/>
    <x v="5"/>
    <n v="2020"/>
  </r>
  <r>
    <x v="571"/>
    <x v="20"/>
    <x v="560"/>
    <x v="1"/>
    <x v="1"/>
    <s v="Felex Ada"/>
    <x v="1"/>
    <x v="0"/>
    <n v="2"/>
    <s v="Sales"/>
    <n v="44000"/>
    <n v="40000"/>
    <n v="88000"/>
    <n v="80000"/>
    <n v="8000"/>
    <x v="6"/>
    <n v="2020"/>
  </r>
  <r>
    <x v="572"/>
    <x v="21"/>
    <x v="561"/>
    <x v="1"/>
    <x v="2"/>
    <s v="Winner Sanda"/>
    <x v="2"/>
    <x v="0"/>
    <n v="2"/>
    <s v="Returned"/>
    <n v="7700"/>
    <n v="7000"/>
    <n v="15400"/>
    <n v="14000"/>
    <n v="1400"/>
    <x v="0"/>
    <n v="2020"/>
  </r>
  <r>
    <x v="573"/>
    <x v="22"/>
    <x v="562"/>
    <x v="1"/>
    <x v="3"/>
    <s v="Peter Pan"/>
    <x v="3"/>
    <x v="1"/>
    <n v="10"/>
    <s v="Sales"/>
    <n v="22000"/>
    <n v="20000"/>
    <n v="220000"/>
    <n v="200000"/>
    <n v="20000"/>
    <x v="1"/>
    <n v="2020"/>
  </r>
  <r>
    <x v="574"/>
    <x v="23"/>
    <x v="563"/>
    <x v="1"/>
    <x v="0"/>
    <s v="Farida Ibrahim"/>
    <x v="4"/>
    <x v="0"/>
    <n v="10"/>
    <s v="Sales"/>
    <n v="9950"/>
    <n v="9000"/>
    <n v="99500"/>
    <n v="90000"/>
    <n v="9500"/>
    <x v="2"/>
    <n v="2020"/>
  </r>
  <r>
    <x v="575"/>
    <x v="24"/>
    <x v="564"/>
    <x v="1"/>
    <x v="0"/>
    <s v="Farida Ibrahim"/>
    <x v="5"/>
    <x v="2"/>
    <n v="10"/>
    <s v="Sales"/>
    <n v="7700.0000000000009"/>
    <n v="7000"/>
    <n v="77000.000000000015"/>
    <n v="70000"/>
    <n v="7000.0000000000146"/>
    <x v="3"/>
    <n v="2020"/>
  </r>
  <r>
    <x v="576"/>
    <x v="25"/>
    <x v="565"/>
    <x v="1"/>
    <x v="1"/>
    <s v="Felex Ada"/>
    <x v="6"/>
    <x v="0"/>
    <n v="10"/>
    <s v="Sales"/>
    <n v="9950"/>
    <n v="9000"/>
    <n v="99500"/>
    <n v="90000"/>
    <n v="9500"/>
    <x v="4"/>
    <n v="2020"/>
  </r>
  <r>
    <x v="577"/>
    <x v="26"/>
    <x v="566"/>
    <x v="1"/>
    <x v="2"/>
    <s v="Winner Sanda"/>
    <x v="7"/>
    <x v="1"/>
    <n v="10"/>
    <s v="Sales"/>
    <n v="9950"/>
    <n v="9000"/>
    <n v="99500"/>
    <n v="90000"/>
    <n v="9500"/>
    <x v="5"/>
    <n v="2020"/>
  </r>
  <r>
    <x v="578"/>
    <x v="27"/>
    <x v="567"/>
    <x v="1"/>
    <x v="3"/>
    <s v="Peter Pan"/>
    <x v="8"/>
    <x v="1"/>
    <n v="10"/>
    <s v="Sales"/>
    <n v="9950"/>
    <n v="9000"/>
    <n v="99500"/>
    <n v="90000"/>
    <n v="9500"/>
    <x v="6"/>
    <n v="2020"/>
  </r>
  <r>
    <x v="579"/>
    <x v="28"/>
    <x v="568"/>
    <x v="1"/>
    <x v="0"/>
    <s v="Farida Ibrahim"/>
    <x v="9"/>
    <x v="3"/>
    <n v="10"/>
    <s v="Sales"/>
    <n v="9950"/>
    <n v="9000"/>
    <n v="99500"/>
    <n v="90000"/>
    <n v="9500"/>
    <x v="0"/>
    <n v="2020"/>
  </r>
  <r>
    <x v="580"/>
    <x v="29"/>
    <x v="569"/>
    <x v="1"/>
    <x v="0"/>
    <s v="Farida Ibrahim"/>
    <x v="10"/>
    <x v="2"/>
    <n v="10"/>
    <s v="Sales"/>
    <n v="9950"/>
    <n v="9000"/>
    <n v="99500"/>
    <n v="90000"/>
    <n v="9500"/>
    <x v="1"/>
    <n v="2020"/>
  </r>
  <r>
    <x v="581"/>
    <x v="30"/>
    <x v="570"/>
    <x v="1"/>
    <x v="1"/>
    <s v="Felex Ada"/>
    <x v="11"/>
    <x v="2"/>
    <n v="10"/>
    <s v="Sales"/>
    <n v="9950"/>
    <n v="9000"/>
    <n v="99500"/>
    <n v="90000"/>
    <n v="9500"/>
    <x v="2"/>
    <n v="2020"/>
  </r>
  <r>
    <x v="582"/>
    <x v="31"/>
    <x v="571"/>
    <x v="1"/>
    <x v="2"/>
    <s v="Winner Sanda"/>
    <x v="12"/>
    <x v="0"/>
    <n v="10"/>
    <s v="Sales"/>
    <n v="9950"/>
    <n v="9000"/>
    <n v="99500"/>
    <n v="90000"/>
    <n v="9500"/>
    <x v="3"/>
    <n v="2020"/>
  </r>
  <r>
    <x v="583"/>
    <x v="32"/>
    <x v="572"/>
    <x v="1"/>
    <x v="3"/>
    <s v="Peter Pan"/>
    <x v="13"/>
    <x v="0"/>
    <n v="10"/>
    <s v="Sales"/>
    <n v="9950"/>
    <n v="9000"/>
    <n v="99500"/>
    <n v="90000"/>
    <n v="9500"/>
    <x v="4"/>
    <n v="2020"/>
  </r>
  <r>
    <x v="584"/>
    <x v="33"/>
    <x v="573"/>
    <x v="1"/>
    <x v="0"/>
    <s v="Farida Ibrahim"/>
    <x v="14"/>
    <x v="1"/>
    <n v="10"/>
    <s v="Sales"/>
    <n v="9950"/>
    <n v="9000"/>
    <n v="99500"/>
    <n v="90000"/>
    <n v="9500"/>
    <x v="5"/>
    <n v="2020"/>
  </r>
  <r>
    <x v="585"/>
    <x v="34"/>
    <x v="50"/>
    <x v="1"/>
    <x v="0"/>
    <s v="Farida Ibrahim"/>
    <x v="15"/>
    <x v="0"/>
    <n v="10"/>
    <s v="Sales"/>
    <n v="9950"/>
    <n v="9000"/>
    <n v="99500"/>
    <n v="90000"/>
    <n v="9500"/>
    <x v="6"/>
    <n v="2020"/>
  </r>
  <r>
    <x v="586"/>
    <x v="35"/>
    <x v="574"/>
    <x v="1"/>
    <x v="1"/>
    <s v="Felex Ada"/>
    <x v="16"/>
    <x v="0"/>
    <n v="10"/>
    <s v="Sales"/>
    <n v="9950"/>
    <n v="9000"/>
    <n v="99500"/>
    <n v="90000"/>
    <n v="9500"/>
    <x v="0"/>
    <n v="2020"/>
  </r>
  <r>
    <x v="587"/>
    <x v="36"/>
    <x v="575"/>
    <x v="1"/>
    <x v="2"/>
    <s v="Winner Sanda"/>
    <x v="17"/>
    <x v="2"/>
    <n v="10"/>
    <s v="Sales"/>
    <n v="9950"/>
    <n v="9000"/>
    <n v="99500"/>
    <n v="90000"/>
    <n v="9500"/>
    <x v="1"/>
    <n v="2020"/>
  </r>
  <r>
    <x v="588"/>
    <x v="37"/>
    <x v="576"/>
    <x v="1"/>
    <x v="3"/>
    <s v="Peter Pan"/>
    <x v="18"/>
    <x v="0"/>
    <n v="11"/>
    <s v="Sales"/>
    <n v="9950"/>
    <n v="9000"/>
    <n v="109450"/>
    <n v="99000"/>
    <n v="10450"/>
    <x v="2"/>
    <n v="2020"/>
  </r>
  <r>
    <x v="589"/>
    <x v="38"/>
    <x v="577"/>
    <x v="1"/>
    <x v="0"/>
    <s v="Farida Ibrahim"/>
    <x v="0"/>
    <x v="0"/>
    <n v="11"/>
    <s v="Returned"/>
    <n v="9950"/>
    <n v="9000"/>
    <n v="109450"/>
    <n v="99000"/>
    <n v="10450"/>
    <x v="3"/>
    <n v="2020"/>
  </r>
  <r>
    <x v="590"/>
    <x v="39"/>
    <x v="578"/>
    <x v="1"/>
    <x v="0"/>
    <s v="Farida Ibrahim"/>
    <x v="1"/>
    <x v="0"/>
    <n v="11"/>
    <s v="Sales"/>
    <n v="9950"/>
    <n v="9000"/>
    <n v="109450"/>
    <n v="99000"/>
    <n v="10450"/>
    <x v="4"/>
    <n v="2020"/>
  </r>
  <r>
    <x v="591"/>
    <x v="40"/>
    <x v="579"/>
    <x v="1"/>
    <x v="1"/>
    <s v="Felex Ada"/>
    <x v="2"/>
    <x v="0"/>
    <n v="2"/>
    <s v="Returned"/>
    <n v="10000"/>
    <n v="9000"/>
    <n v="20000"/>
    <n v="18000"/>
    <n v="2000"/>
    <x v="5"/>
    <n v="2020"/>
  </r>
  <r>
    <x v="592"/>
    <x v="41"/>
    <x v="580"/>
    <x v="1"/>
    <x v="2"/>
    <s v="Winner Sanda"/>
    <x v="3"/>
    <x v="1"/>
    <n v="3"/>
    <s v="Returned"/>
    <n v="10000"/>
    <n v="9000"/>
    <n v="30000"/>
    <n v="27000"/>
    <n v="3000"/>
    <x v="6"/>
    <n v="2020"/>
  </r>
  <r>
    <x v="593"/>
    <x v="42"/>
    <x v="581"/>
    <x v="1"/>
    <x v="3"/>
    <s v="Peter Pan"/>
    <x v="4"/>
    <x v="0"/>
    <n v="4"/>
    <s v="Returned"/>
    <n v="10000"/>
    <n v="9000"/>
    <n v="40000"/>
    <n v="36000"/>
    <n v="4000"/>
    <x v="0"/>
    <n v="2020"/>
  </r>
  <r>
    <x v="594"/>
    <x v="54"/>
    <x v="582"/>
    <x v="1"/>
    <x v="0"/>
    <s v="Farida Ibrahim"/>
    <x v="5"/>
    <x v="2"/>
    <n v="1"/>
    <s v="Sales"/>
    <n v="6700"/>
    <n v="5002"/>
    <n v="6700"/>
    <n v="5002"/>
    <n v="1698"/>
    <x v="5"/>
    <n v="2020"/>
  </r>
  <r>
    <x v="595"/>
    <x v="61"/>
    <x v="583"/>
    <x v="1"/>
    <x v="0"/>
    <s v="Farida Ibrahim"/>
    <x v="0"/>
    <x v="0"/>
    <n v="1"/>
    <s v="Sales"/>
    <n v="2250"/>
    <n v="2200"/>
    <n v="2250"/>
    <n v="2200"/>
    <n v="50"/>
    <x v="5"/>
    <n v="2020"/>
  </r>
  <r>
    <x v="596"/>
    <x v="62"/>
    <x v="584"/>
    <x v="1"/>
    <x v="1"/>
    <s v="Felex Ada"/>
    <x v="1"/>
    <x v="0"/>
    <n v="1"/>
    <s v="Sales"/>
    <n v="100"/>
    <n v="90"/>
    <n v="100"/>
    <n v="90"/>
    <n v="10"/>
    <x v="6"/>
    <n v="2020"/>
  </r>
  <r>
    <x v="597"/>
    <x v="63"/>
    <x v="585"/>
    <x v="1"/>
    <x v="2"/>
    <s v="Winner Sanda"/>
    <x v="2"/>
    <x v="0"/>
    <n v="2"/>
    <s v="Sales"/>
    <n v="100"/>
    <n v="80"/>
    <n v="200"/>
    <n v="160"/>
    <n v="40"/>
    <x v="0"/>
    <n v="2020"/>
  </r>
  <r>
    <x v="598"/>
    <x v="64"/>
    <x v="586"/>
    <x v="0"/>
    <x v="3"/>
    <s v="Peter Pan"/>
    <x v="3"/>
    <x v="1"/>
    <n v="2"/>
    <s v="Sales"/>
    <n v="2000"/>
    <n v="1850"/>
    <n v="4000"/>
    <n v="3700"/>
    <n v="300"/>
    <x v="1"/>
    <n v="2020"/>
  </r>
  <r>
    <x v="599"/>
    <x v="65"/>
    <x v="587"/>
    <x v="0"/>
    <x v="0"/>
    <s v="Farida Ibrahim"/>
    <x v="4"/>
    <x v="0"/>
    <n v="1"/>
    <s v="Sales"/>
    <n v="9500"/>
    <n v="8000"/>
    <n v="9500"/>
    <n v="8000"/>
    <n v="1500"/>
    <x v="2"/>
    <n v="2020"/>
  </r>
  <r>
    <x v="600"/>
    <x v="66"/>
    <x v="588"/>
    <x v="0"/>
    <x v="0"/>
    <s v="Farida Ibrahim"/>
    <x v="5"/>
    <x v="2"/>
    <n v="100"/>
    <s v="Sales"/>
    <n v="4700"/>
    <n v="4000"/>
    <n v="470000"/>
    <n v="400000"/>
    <n v="70000"/>
    <x v="3"/>
    <n v="2020"/>
  </r>
  <r>
    <x v="601"/>
    <x v="67"/>
    <x v="589"/>
    <x v="1"/>
    <x v="1"/>
    <s v="Felex Ada"/>
    <x v="6"/>
    <x v="0"/>
    <n v="2"/>
    <s v="Sales"/>
    <n v="400"/>
    <n v="360"/>
    <n v="800"/>
    <n v="720"/>
    <n v="80"/>
    <x v="4"/>
    <n v="2020"/>
  </r>
  <r>
    <x v="602"/>
    <x v="68"/>
    <x v="590"/>
    <x v="1"/>
    <x v="2"/>
    <s v="Winner Sanda"/>
    <x v="7"/>
    <x v="1"/>
    <n v="2"/>
    <s v="Sales"/>
    <n v="100"/>
    <n v="90"/>
    <n v="200"/>
    <n v="180"/>
    <n v="20"/>
    <x v="5"/>
    <n v="2020"/>
  </r>
  <r>
    <x v="603"/>
    <x v="69"/>
    <x v="591"/>
    <x v="1"/>
    <x v="3"/>
    <s v="Peter Pan"/>
    <x v="8"/>
    <x v="1"/>
    <n v="20"/>
    <s v="Sales"/>
    <n v="1600"/>
    <n v="1590"/>
    <n v="32000"/>
    <n v="31800"/>
    <n v="200"/>
    <x v="6"/>
    <n v="2020"/>
  </r>
  <r>
    <x v="604"/>
    <x v="70"/>
    <x v="592"/>
    <x v="1"/>
    <x v="0"/>
    <s v="Farida Ibrahim"/>
    <x v="9"/>
    <x v="3"/>
    <n v="1"/>
    <s v="Sales"/>
    <n v="50"/>
    <n v="45"/>
    <n v="50"/>
    <n v="45"/>
    <n v="5"/>
    <x v="0"/>
    <n v="2020"/>
  </r>
  <r>
    <x v="605"/>
    <x v="71"/>
    <x v="593"/>
    <x v="0"/>
    <x v="0"/>
    <s v="Farida Ibrahim"/>
    <x v="10"/>
    <x v="2"/>
    <n v="2"/>
    <s v="Sales"/>
    <n v="600"/>
    <n v="450"/>
    <n v="1200"/>
    <n v="900"/>
    <n v="300"/>
    <x v="1"/>
    <n v="2020"/>
  </r>
  <r>
    <x v="606"/>
    <x v="72"/>
    <x v="594"/>
    <x v="1"/>
    <x v="1"/>
    <s v="Felex Ada"/>
    <x v="11"/>
    <x v="2"/>
    <n v="2"/>
    <s v="Sales"/>
    <n v="170"/>
    <n v="150"/>
    <n v="340"/>
    <n v="300"/>
    <n v="40"/>
    <x v="2"/>
    <n v="2020"/>
  </r>
  <r>
    <x v="607"/>
    <x v="73"/>
    <x v="595"/>
    <x v="1"/>
    <x v="2"/>
    <s v="Winner Sanda"/>
    <x v="12"/>
    <x v="0"/>
    <n v="1"/>
    <s v="Sales"/>
    <n v="25"/>
    <n v="20"/>
    <n v="25"/>
    <n v="20"/>
    <n v="5"/>
    <x v="3"/>
    <n v="2020"/>
  </r>
  <r>
    <x v="608"/>
    <x v="74"/>
    <x v="596"/>
    <x v="1"/>
    <x v="3"/>
    <s v="Peter Pan"/>
    <x v="13"/>
    <x v="0"/>
    <n v="1"/>
    <s v="Sales"/>
    <n v="10000"/>
    <n v="9000"/>
    <n v="10000"/>
    <n v="9000"/>
    <n v="1000"/>
    <x v="4"/>
    <n v="2020"/>
  </r>
  <r>
    <x v="609"/>
    <x v="75"/>
    <x v="597"/>
    <x v="1"/>
    <x v="0"/>
    <s v="Farida Ibrahim"/>
    <x v="5"/>
    <x v="2"/>
    <n v="2"/>
    <s v="Sales"/>
    <n v="6700"/>
    <n v="5001"/>
    <n v="13400"/>
    <n v="10002"/>
    <n v="3398"/>
    <x v="5"/>
    <n v="2020"/>
  </r>
  <r>
    <x v="610"/>
    <x v="76"/>
    <x v="598"/>
    <x v="1"/>
    <x v="0"/>
    <s v="Farida Ibrahim"/>
    <x v="6"/>
    <x v="0"/>
    <n v="2"/>
    <s v="Sales"/>
    <n v="6700"/>
    <n v="5002"/>
    <n v="13400"/>
    <n v="10004"/>
    <n v="3396"/>
    <x v="6"/>
    <n v="2020"/>
  </r>
  <r>
    <x v="611"/>
    <x v="77"/>
    <x v="599"/>
    <x v="1"/>
    <x v="1"/>
    <s v="Felex Ada"/>
    <x v="7"/>
    <x v="1"/>
    <n v="1"/>
    <s v="Sales"/>
    <n v="22000"/>
    <n v="20000"/>
    <n v="22000"/>
    <n v="20000"/>
    <n v="2000"/>
    <x v="0"/>
    <n v="2020"/>
  </r>
  <r>
    <x v="612"/>
    <x v="78"/>
    <x v="600"/>
    <x v="1"/>
    <x v="2"/>
    <s v="Winner Sanda"/>
    <x v="8"/>
    <x v="1"/>
    <n v="1"/>
    <s v="Returned"/>
    <n v="10000"/>
    <n v="9000"/>
    <n v="10000"/>
    <n v="9000"/>
    <n v="1000"/>
    <x v="1"/>
    <n v="2020"/>
  </r>
  <r>
    <x v="613"/>
    <x v="79"/>
    <x v="601"/>
    <x v="1"/>
    <x v="3"/>
    <s v="Peter Pan"/>
    <x v="18"/>
    <x v="0"/>
    <n v="1"/>
    <s v="Sales"/>
    <n v="8500"/>
    <n v="7600"/>
    <n v="8500"/>
    <n v="7600"/>
    <n v="900"/>
    <x v="2"/>
    <n v="2020"/>
  </r>
  <r>
    <x v="614"/>
    <x v="80"/>
    <x v="602"/>
    <x v="1"/>
    <x v="0"/>
    <s v="Farida Ibrahim"/>
    <x v="0"/>
    <x v="0"/>
    <n v="2"/>
    <s v="Sales"/>
    <n v="8500"/>
    <n v="7600"/>
    <n v="17000"/>
    <n v="15200"/>
    <n v="1800"/>
    <x v="3"/>
    <n v="2020"/>
  </r>
  <r>
    <x v="615"/>
    <x v="81"/>
    <x v="603"/>
    <x v="1"/>
    <x v="0"/>
    <s v="Farida Ibrahim"/>
    <x v="1"/>
    <x v="0"/>
    <n v="3"/>
    <s v="Sales"/>
    <n v="13200.000000000002"/>
    <n v="12000"/>
    <n v="39600.000000000007"/>
    <n v="36000"/>
    <n v="3600.0000000000073"/>
    <x v="4"/>
    <n v="2020"/>
  </r>
  <r>
    <x v="616"/>
    <x v="82"/>
    <x v="604"/>
    <x v="1"/>
    <x v="1"/>
    <s v="Felex Ada"/>
    <x v="2"/>
    <x v="0"/>
    <n v="2"/>
    <s v="Sales"/>
    <n v="22000"/>
    <n v="20000"/>
    <n v="44000"/>
    <n v="40000"/>
    <n v="4000"/>
    <x v="5"/>
    <n v="2020"/>
  </r>
  <r>
    <x v="617"/>
    <x v="83"/>
    <x v="605"/>
    <x v="1"/>
    <x v="2"/>
    <s v="Winner Sanda"/>
    <x v="3"/>
    <x v="1"/>
    <n v="2"/>
    <s v="Sales"/>
    <n v="7700"/>
    <n v="7000"/>
    <n v="15400"/>
    <n v="14000"/>
    <n v="1400"/>
    <x v="6"/>
    <n v="2020"/>
  </r>
  <r>
    <x v="618"/>
    <x v="84"/>
    <x v="606"/>
    <x v="1"/>
    <x v="3"/>
    <s v="Peter Pan"/>
    <x v="4"/>
    <x v="0"/>
    <n v="3"/>
    <s v="Sales"/>
    <n v="22000"/>
    <n v="20000"/>
    <n v="66000"/>
    <n v="60000"/>
    <n v="6000"/>
    <x v="0"/>
    <n v="2020"/>
  </r>
  <r>
    <x v="619"/>
    <x v="85"/>
    <x v="607"/>
    <x v="0"/>
    <x v="0"/>
    <s v="Farida Ibrahim"/>
    <x v="5"/>
    <x v="2"/>
    <n v="1"/>
    <s v="Sales"/>
    <n v="44000"/>
    <n v="40000"/>
    <n v="44000"/>
    <n v="40000"/>
    <n v="4000"/>
    <x v="1"/>
    <n v="2020"/>
  </r>
  <r>
    <x v="620"/>
    <x v="86"/>
    <x v="608"/>
    <x v="0"/>
    <x v="0"/>
    <s v="Farida Ibrahim"/>
    <x v="6"/>
    <x v="0"/>
    <n v="2"/>
    <s v="Sales"/>
    <n v="19800"/>
    <n v="18000"/>
    <n v="39600"/>
    <n v="36000"/>
    <n v="3600"/>
    <x v="2"/>
    <n v="2020"/>
  </r>
  <r>
    <x v="621"/>
    <x v="87"/>
    <x v="609"/>
    <x v="0"/>
    <x v="1"/>
    <s v="Felex Ada"/>
    <x v="7"/>
    <x v="1"/>
    <n v="2"/>
    <s v="Sales"/>
    <n v="9950"/>
    <n v="9000"/>
    <n v="19900"/>
    <n v="18000"/>
    <n v="1900"/>
    <x v="3"/>
    <n v="2020"/>
  </r>
  <r>
    <x v="622"/>
    <x v="88"/>
    <x v="50"/>
    <x v="1"/>
    <x v="2"/>
    <s v="Winner Sanda"/>
    <x v="8"/>
    <x v="1"/>
    <n v="2"/>
    <s v="Sales"/>
    <n v="7700"/>
    <n v="7000"/>
    <n v="15400"/>
    <n v="14000"/>
    <n v="1400"/>
    <x v="4"/>
    <n v="2020"/>
  </r>
  <r>
    <x v="623"/>
    <x v="89"/>
    <x v="610"/>
    <x v="1"/>
    <x v="3"/>
    <s v="Peter Pan"/>
    <x v="9"/>
    <x v="3"/>
    <n v="4"/>
    <s v="Sales"/>
    <n v="11000"/>
    <n v="10000"/>
    <n v="44000"/>
    <n v="40000"/>
    <n v="4000"/>
    <x v="5"/>
    <n v="2020"/>
  </r>
  <r>
    <x v="624"/>
    <x v="90"/>
    <x v="611"/>
    <x v="1"/>
    <x v="0"/>
    <s v="Farida Ibrahim"/>
    <x v="10"/>
    <x v="2"/>
    <n v="1"/>
    <s v="Sales"/>
    <n v="13200.000000000002"/>
    <n v="12000"/>
    <n v="13200.000000000002"/>
    <n v="12000"/>
    <n v="1200.0000000000018"/>
    <x v="6"/>
    <n v="2020"/>
  </r>
  <r>
    <x v="625"/>
    <x v="91"/>
    <x v="612"/>
    <x v="1"/>
    <x v="0"/>
    <s v="Farida Ibrahim"/>
    <x v="11"/>
    <x v="2"/>
    <n v="2"/>
    <s v="Sales"/>
    <n v="9950"/>
    <n v="9000"/>
    <n v="19900"/>
    <n v="18000"/>
    <n v="1900"/>
    <x v="0"/>
    <n v="2020"/>
  </r>
  <r>
    <x v="626"/>
    <x v="61"/>
    <x v="613"/>
    <x v="0"/>
    <x v="1"/>
    <s v="Felex Ada"/>
    <x v="12"/>
    <x v="0"/>
    <n v="2"/>
    <s v="Sales"/>
    <n v="7700"/>
    <n v="7000"/>
    <n v="15400"/>
    <n v="14000"/>
    <n v="1400"/>
    <x v="5"/>
    <n v="2020"/>
  </r>
  <r>
    <x v="627"/>
    <x v="62"/>
    <x v="614"/>
    <x v="1"/>
    <x v="2"/>
    <s v="Winner Sanda"/>
    <x v="13"/>
    <x v="0"/>
    <n v="4"/>
    <s v="Sales"/>
    <n v="11000"/>
    <n v="10000"/>
    <n v="44000"/>
    <n v="40000"/>
    <n v="4000"/>
    <x v="6"/>
    <n v="2020"/>
  </r>
  <r>
    <x v="628"/>
    <x v="63"/>
    <x v="615"/>
    <x v="1"/>
    <x v="3"/>
    <s v="Peter Pan"/>
    <x v="14"/>
    <x v="1"/>
    <n v="1"/>
    <s v="Sales"/>
    <n v="13200.000000000002"/>
    <n v="12000"/>
    <n v="13200.000000000002"/>
    <n v="12000"/>
    <n v="1200.0000000000018"/>
    <x v="0"/>
    <n v="2020"/>
  </r>
  <r>
    <x v="629"/>
    <x v="64"/>
    <x v="616"/>
    <x v="1"/>
    <x v="0"/>
    <s v="Farida Ibrahim"/>
    <x v="5"/>
    <x v="2"/>
    <n v="2"/>
    <s v="Sales"/>
    <n v="9950"/>
    <n v="9000"/>
    <n v="19900"/>
    <n v="18000"/>
    <n v="1900"/>
    <x v="1"/>
    <n v="2020"/>
  </r>
  <r>
    <x v="630"/>
    <x v="65"/>
    <x v="617"/>
    <x v="1"/>
    <x v="0"/>
    <s v="Farida Ibrahim"/>
    <x v="6"/>
    <x v="0"/>
    <n v="2"/>
    <s v="Sales"/>
    <n v="7700"/>
    <n v="7000"/>
    <n v="15400"/>
    <n v="14000"/>
    <n v="1400"/>
    <x v="2"/>
    <n v="2020"/>
  </r>
  <r>
    <x v="631"/>
    <x v="66"/>
    <x v="618"/>
    <x v="1"/>
    <x v="1"/>
    <s v="Felex Ada"/>
    <x v="7"/>
    <x v="1"/>
    <n v="1"/>
    <s v="Sales"/>
    <n v="11000"/>
    <n v="10000"/>
    <n v="11000"/>
    <n v="10000"/>
    <n v="1000"/>
    <x v="3"/>
    <n v="2020"/>
  </r>
  <r>
    <x v="632"/>
    <x v="67"/>
    <x v="619"/>
    <x v="1"/>
    <x v="2"/>
    <s v="Winner Sanda"/>
    <x v="8"/>
    <x v="1"/>
    <n v="1"/>
    <s v="Sales"/>
    <n v="7700.0000000000009"/>
    <n v="7000"/>
    <n v="7700.0000000000009"/>
    <n v="7000"/>
    <n v="700.00000000000091"/>
    <x v="4"/>
    <n v="2020"/>
  </r>
  <r>
    <x v="633"/>
    <x v="68"/>
    <x v="620"/>
    <x v="1"/>
    <x v="3"/>
    <s v="Peter Pan"/>
    <x v="0"/>
    <x v="0"/>
    <n v="2"/>
    <s v="Sales"/>
    <n v="9950"/>
    <n v="9000"/>
    <n v="19900"/>
    <n v="18000"/>
    <n v="1900"/>
    <x v="5"/>
    <n v="2020"/>
  </r>
  <r>
    <x v="634"/>
    <x v="69"/>
    <x v="621"/>
    <x v="1"/>
    <x v="0"/>
    <s v="Farida Ibrahim"/>
    <x v="1"/>
    <x v="0"/>
    <n v="2"/>
    <s v="Sales"/>
    <n v="19800"/>
    <n v="18000"/>
    <n v="39600"/>
    <n v="36000"/>
    <n v="3600"/>
    <x v="6"/>
    <n v="2020"/>
  </r>
  <r>
    <x v="635"/>
    <x v="70"/>
    <x v="622"/>
    <x v="1"/>
    <x v="0"/>
    <s v="Farida Ibrahim"/>
    <x v="2"/>
    <x v="0"/>
    <n v="1"/>
    <s v="Sales"/>
    <n v="44000"/>
    <n v="40000"/>
    <n v="44000"/>
    <n v="40000"/>
    <n v="4000"/>
    <x v="0"/>
    <n v="2020"/>
  </r>
  <r>
    <x v="636"/>
    <x v="71"/>
    <x v="623"/>
    <x v="1"/>
    <x v="1"/>
    <s v="Felex Ada"/>
    <x v="3"/>
    <x v="1"/>
    <n v="1"/>
    <s v="Sales"/>
    <n v="22000"/>
    <n v="20000"/>
    <n v="22000"/>
    <n v="20000"/>
    <n v="2000"/>
    <x v="1"/>
    <n v="2020"/>
  </r>
  <r>
    <x v="637"/>
    <x v="72"/>
    <x v="624"/>
    <x v="1"/>
    <x v="2"/>
    <s v="Winner Sanda"/>
    <x v="4"/>
    <x v="0"/>
    <n v="2"/>
    <s v="Sales"/>
    <n v="13000"/>
    <n v="12000"/>
    <n v="26000"/>
    <n v="24000"/>
    <n v="2000"/>
    <x v="2"/>
    <n v="2020"/>
  </r>
  <r>
    <x v="638"/>
    <x v="73"/>
    <x v="625"/>
    <x v="1"/>
    <x v="3"/>
    <s v="Peter Pan"/>
    <x v="5"/>
    <x v="2"/>
    <n v="2"/>
    <s v="Sales"/>
    <n v="6700"/>
    <n v="5000"/>
    <n v="13400"/>
    <n v="10000"/>
    <n v="3400"/>
    <x v="3"/>
    <n v="2020"/>
  </r>
  <r>
    <x v="639"/>
    <x v="74"/>
    <x v="626"/>
    <x v="1"/>
    <x v="0"/>
    <s v="Farida Ibrahim"/>
    <x v="6"/>
    <x v="0"/>
    <n v="1"/>
    <s v="Sales"/>
    <n v="6700"/>
    <n v="5001"/>
    <n v="6700"/>
    <n v="5001"/>
    <n v="1699"/>
    <x v="4"/>
    <n v="2020"/>
  </r>
  <r>
    <x v="640"/>
    <x v="75"/>
    <x v="627"/>
    <x v="0"/>
    <x v="0"/>
    <s v="Farida Ibrahim"/>
    <x v="7"/>
    <x v="1"/>
    <n v="1"/>
    <s v="Sales"/>
    <n v="6700"/>
    <n v="5002"/>
    <n v="6700"/>
    <n v="5002"/>
    <n v="1698"/>
    <x v="5"/>
    <n v="2020"/>
  </r>
  <r>
    <x v="641"/>
    <x v="76"/>
    <x v="628"/>
    <x v="0"/>
    <x v="1"/>
    <s v="Felex Ada"/>
    <x v="8"/>
    <x v="1"/>
    <n v="2"/>
    <s v="Sales"/>
    <n v="6700"/>
    <n v="5000"/>
    <n v="13400"/>
    <n v="10000"/>
    <n v="3400"/>
    <x v="6"/>
    <n v="2020"/>
  </r>
  <r>
    <x v="642"/>
    <x v="77"/>
    <x v="629"/>
    <x v="0"/>
    <x v="2"/>
    <s v="Winner Sanda"/>
    <x v="5"/>
    <x v="2"/>
    <n v="2"/>
    <s v="Sales"/>
    <n v="6700"/>
    <n v="5001"/>
    <n v="13400"/>
    <n v="10002"/>
    <n v="3398"/>
    <x v="0"/>
    <n v="2020"/>
  </r>
  <r>
    <x v="643"/>
    <x v="78"/>
    <x v="630"/>
    <x v="1"/>
    <x v="3"/>
    <s v="Peter Pan"/>
    <x v="6"/>
    <x v="0"/>
    <n v="1"/>
    <s v="Sales"/>
    <n v="6700"/>
    <n v="5002"/>
    <n v="6700"/>
    <n v="5002"/>
    <n v="1698"/>
    <x v="1"/>
    <n v="2020"/>
  </r>
  <r>
    <x v="644"/>
    <x v="79"/>
    <x v="631"/>
    <x v="1"/>
    <x v="0"/>
    <s v="Farida Ibrahim"/>
    <x v="7"/>
    <x v="1"/>
    <n v="1"/>
    <s v="Sales"/>
    <n v="6700"/>
    <n v="5000"/>
    <n v="6700"/>
    <n v="5000"/>
    <n v="1700"/>
    <x v="2"/>
    <n v="2020"/>
  </r>
  <r>
    <x v="645"/>
    <x v="80"/>
    <x v="50"/>
    <x v="1"/>
    <x v="0"/>
    <s v="Farida Ibrahim"/>
    <x v="8"/>
    <x v="1"/>
    <n v="2"/>
    <s v="Sales"/>
    <n v="6700"/>
    <n v="5001"/>
    <n v="13400"/>
    <n v="10002"/>
    <n v="3398"/>
    <x v="3"/>
    <n v="2020"/>
  </r>
  <r>
    <x v="646"/>
    <x v="81"/>
    <x v="632"/>
    <x v="1"/>
    <x v="1"/>
    <s v="Felex Ada"/>
    <x v="13"/>
    <x v="0"/>
    <n v="2"/>
    <s v="Sales"/>
    <n v="6700"/>
    <n v="5002"/>
    <n v="13400"/>
    <n v="10004"/>
    <n v="3396"/>
    <x v="4"/>
    <n v="2020"/>
  </r>
  <r>
    <x v="647"/>
    <x v="82"/>
    <x v="633"/>
    <x v="0"/>
    <x v="2"/>
    <s v="Winner Sanda"/>
    <x v="14"/>
    <x v="1"/>
    <n v="1"/>
    <s v="Sales"/>
    <n v="22000"/>
    <n v="20000"/>
    <n v="22000"/>
    <n v="20000"/>
    <n v="2000"/>
    <x v="5"/>
    <n v="2020"/>
  </r>
  <r>
    <x v="648"/>
    <x v="83"/>
    <x v="634"/>
    <x v="1"/>
    <x v="3"/>
    <s v="Peter Pan"/>
    <x v="15"/>
    <x v="0"/>
    <n v="1"/>
    <s v="Returned"/>
    <n v="10000"/>
    <n v="9000"/>
    <n v="10000"/>
    <n v="9000"/>
    <n v="1000"/>
    <x v="6"/>
    <n v="2020"/>
  </r>
  <r>
    <x v="649"/>
    <x v="84"/>
    <x v="635"/>
    <x v="1"/>
    <x v="0"/>
    <s v="Farida Ibrahim"/>
    <x v="16"/>
    <x v="0"/>
    <n v="1"/>
    <s v="Sales"/>
    <n v="8500"/>
    <n v="7600"/>
    <n v="8500"/>
    <n v="7600"/>
    <n v="900"/>
    <x v="0"/>
    <n v="2020"/>
  </r>
  <r>
    <x v="650"/>
    <x v="85"/>
    <x v="636"/>
    <x v="1"/>
    <x v="0"/>
    <s v="Farida Ibrahim"/>
    <x v="17"/>
    <x v="2"/>
    <n v="2"/>
    <s v="Returned"/>
    <n v="8500"/>
    <n v="7600"/>
    <n v="17000"/>
    <n v="15200"/>
    <n v="1800"/>
    <x v="1"/>
    <n v="2020"/>
  </r>
  <r>
    <x v="651"/>
    <x v="86"/>
    <x v="637"/>
    <x v="1"/>
    <x v="1"/>
    <s v="Felex Ada"/>
    <x v="18"/>
    <x v="0"/>
    <n v="3"/>
    <s v="Sales"/>
    <n v="13200.000000000002"/>
    <n v="12000"/>
    <n v="39600.000000000007"/>
    <n v="36000"/>
    <n v="3600.0000000000073"/>
    <x v="2"/>
    <n v="2020"/>
  </r>
  <r>
    <x v="652"/>
    <x v="87"/>
    <x v="638"/>
    <x v="1"/>
    <x v="2"/>
    <s v="Winner Sanda"/>
    <x v="0"/>
    <x v="0"/>
    <n v="2"/>
    <s v="Sales"/>
    <n v="22000"/>
    <n v="20000"/>
    <n v="44000"/>
    <n v="40000"/>
    <n v="4000"/>
    <x v="3"/>
    <n v="2020"/>
  </r>
  <r>
    <x v="653"/>
    <x v="88"/>
    <x v="639"/>
    <x v="1"/>
    <x v="3"/>
    <s v="Peter Pan"/>
    <x v="1"/>
    <x v="0"/>
    <n v="2"/>
    <s v="Sales"/>
    <n v="7700"/>
    <n v="7000"/>
    <n v="15400"/>
    <n v="14000"/>
    <n v="1400"/>
    <x v="4"/>
    <n v="2020"/>
  </r>
  <r>
    <x v="654"/>
    <x v="89"/>
    <x v="640"/>
    <x v="1"/>
    <x v="0"/>
    <s v="Farida Ibrahim"/>
    <x v="5"/>
    <x v="2"/>
    <n v="3"/>
    <s v="Sales"/>
    <n v="22000"/>
    <n v="20000"/>
    <n v="66000"/>
    <n v="60000"/>
    <n v="6000"/>
    <x v="5"/>
    <n v="2020"/>
  </r>
  <r>
    <x v="655"/>
    <x v="90"/>
    <x v="641"/>
    <x v="1"/>
    <x v="0"/>
    <s v="Farida Ibrahim"/>
    <x v="6"/>
    <x v="0"/>
    <n v="1"/>
    <s v="Sales"/>
    <n v="44000"/>
    <n v="40000"/>
    <n v="44000"/>
    <n v="40000"/>
    <n v="4000"/>
    <x v="6"/>
    <n v="2020"/>
  </r>
  <r>
    <x v="656"/>
    <x v="91"/>
    <x v="642"/>
    <x v="1"/>
    <x v="1"/>
    <s v="Felex Ada"/>
    <x v="7"/>
    <x v="1"/>
    <n v="2"/>
    <s v="Sales"/>
    <n v="19800"/>
    <n v="18000"/>
    <n v="39600"/>
    <n v="36000"/>
    <n v="3600"/>
    <x v="0"/>
    <n v="2020"/>
  </r>
  <r>
    <x v="657"/>
    <x v="61"/>
    <x v="643"/>
    <x v="1"/>
    <x v="2"/>
    <s v="Winner Sanda"/>
    <x v="8"/>
    <x v="1"/>
    <n v="2"/>
    <s v="Sales"/>
    <n v="9950"/>
    <n v="9000"/>
    <n v="19900"/>
    <n v="18000"/>
    <n v="1900"/>
    <x v="5"/>
    <n v="2020"/>
  </r>
  <r>
    <x v="658"/>
    <x v="62"/>
    <x v="644"/>
    <x v="1"/>
    <x v="3"/>
    <s v="Peter Pan"/>
    <x v="6"/>
    <x v="0"/>
    <n v="2"/>
    <s v="Sales"/>
    <n v="7700"/>
    <n v="7000"/>
    <n v="15400"/>
    <n v="14000"/>
    <n v="1400"/>
    <x v="6"/>
    <n v="2020"/>
  </r>
  <r>
    <x v="659"/>
    <x v="63"/>
    <x v="645"/>
    <x v="1"/>
    <x v="0"/>
    <s v="Farida Ibrahim"/>
    <x v="7"/>
    <x v="1"/>
    <n v="4"/>
    <s v="Sales"/>
    <n v="11000"/>
    <n v="10000"/>
    <n v="44000"/>
    <n v="40000"/>
    <n v="4000"/>
    <x v="0"/>
    <n v="2020"/>
  </r>
  <r>
    <x v="660"/>
    <x v="64"/>
    <x v="646"/>
    <x v="1"/>
    <x v="0"/>
    <s v="Farida Ibrahim"/>
    <x v="8"/>
    <x v="1"/>
    <n v="1"/>
    <s v="Sales"/>
    <n v="13200.000000000002"/>
    <n v="12000"/>
    <n v="13200.000000000002"/>
    <n v="12000"/>
    <n v="1200.0000000000018"/>
    <x v="1"/>
    <n v="2020"/>
  </r>
  <r>
    <x v="661"/>
    <x v="65"/>
    <x v="647"/>
    <x v="0"/>
    <x v="1"/>
    <s v="Felex Ada"/>
    <x v="9"/>
    <x v="3"/>
    <n v="2"/>
    <s v="Sales"/>
    <n v="9950"/>
    <n v="9000"/>
    <n v="19900"/>
    <n v="18000"/>
    <n v="1900"/>
    <x v="2"/>
    <n v="2020"/>
  </r>
  <r>
    <x v="662"/>
    <x v="66"/>
    <x v="648"/>
    <x v="0"/>
    <x v="2"/>
    <s v="Winner Sanda"/>
    <x v="10"/>
    <x v="2"/>
    <n v="2"/>
    <s v="Sales"/>
    <n v="7700"/>
    <n v="7000"/>
    <n v="15400"/>
    <n v="14000"/>
    <n v="1400"/>
    <x v="3"/>
    <n v="2020"/>
  </r>
  <r>
    <x v="663"/>
    <x v="67"/>
    <x v="649"/>
    <x v="0"/>
    <x v="3"/>
    <s v="Peter Pan"/>
    <x v="11"/>
    <x v="2"/>
    <n v="4"/>
    <s v="Sales"/>
    <n v="11000"/>
    <n v="10000"/>
    <n v="44000"/>
    <n v="40000"/>
    <n v="4000"/>
    <x v="4"/>
    <n v="2020"/>
  </r>
  <r>
    <x v="664"/>
    <x v="68"/>
    <x v="650"/>
    <x v="1"/>
    <x v="0"/>
    <s v="Farida Ibrahim"/>
    <x v="12"/>
    <x v="0"/>
    <n v="1"/>
    <s v="Sales"/>
    <n v="13200.000000000002"/>
    <n v="12000"/>
    <n v="13200.000000000002"/>
    <n v="12000"/>
    <n v="1200.0000000000018"/>
    <x v="5"/>
    <n v="2020"/>
  </r>
  <r>
    <x v="665"/>
    <x v="69"/>
    <x v="651"/>
    <x v="1"/>
    <x v="0"/>
    <s v="Farida Ibrahim"/>
    <x v="13"/>
    <x v="0"/>
    <n v="2"/>
    <s v="Sales"/>
    <n v="1900"/>
    <n v="1800"/>
    <n v="3800"/>
    <n v="3600"/>
    <n v="200"/>
    <x v="6"/>
    <n v="2020"/>
  </r>
  <r>
    <x v="666"/>
    <x v="70"/>
    <x v="652"/>
    <x v="1"/>
    <x v="1"/>
    <s v="Felex Ada"/>
    <x v="14"/>
    <x v="1"/>
    <n v="2"/>
    <s v="Sales"/>
    <n v="200"/>
    <n v="190"/>
    <n v="400"/>
    <n v="380"/>
    <n v="20"/>
    <x v="0"/>
    <n v="2020"/>
  </r>
  <r>
    <x v="667"/>
    <x v="71"/>
    <x v="653"/>
    <x v="1"/>
    <x v="2"/>
    <s v="Winner Sanda"/>
    <x v="15"/>
    <x v="0"/>
    <n v="1"/>
    <s v="Sales"/>
    <n v="2250"/>
    <n v="2200"/>
    <n v="2250"/>
    <n v="2200"/>
    <n v="50"/>
    <x v="1"/>
    <n v="2020"/>
  </r>
  <r>
    <x v="668"/>
    <x v="72"/>
    <x v="654"/>
    <x v="0"/>
    <x v="3"/>
    <s v="Peter Pan"/>
    <x v="16"/>
    <x v="0"/>
    <n v="1"/>
    <s v="Sales"/>
    <n v="100"/>
    <n v="90"/>
    <n v="100"/>
    <n v="90"/>
    <n v="10"/>
    <x v="2"/>
    <n v="2020"/>
  </r>
  <r>
    <x v="669"/>
    <x v="73"/>
    <x v="655"/>
    <x v="1"/>
    <x v="0"/>
    <s v="Farida Ibrahim"/>
    <x v="17"/>
    <x v="2"/>
    <n v="2"/>
    <s v="Sales"/>
    <n v="100"/>
    <n v="80"/>
    <n v="200"/>
    <n v="160"/>
    <n v="40"/>
    <x v="3"/>
    <n v="2020"/>
  </r>
  <r>
    <x v="670"/>
    <x v="74"/>
    <x v="656"/>
    <x v="1"/>
    <x v="0"/>
    <s v="Farida Ibrahim"/>
    <x v="18"/>
    <x v="0"/>
    <n v="2"/>
    <s v="Sales"/>
    <n v="2000"/>
    <n v="1850"/>
    <n v="4000"/>
    <n v="3700"/>
    <n v="300"/>
    <x v="4"/>
    <n v="2020"/>
  </r>
  <r>
    <x v="671"/>
    <x v="75"/>
    <x v="657"/>
    <x v="1"/>
    <x v="1"/>
    <s v="Felex Ada"/>
    <x v="0"/>
    <x v="0"/>
    <n v="1"/>
    <s v="Sales"/>
    <n v="9500"/>
    <n v="8000"/>
    <n v="9500"/>
    <n v="8000"/>
    <n v="1500"/>
    <x v="5"/>
    <n v="2020"/>
  </r>
  <r>
    <x v="672"/>
    <x v="76"/>
    <x v="658"/>
    <x v="1"/>
    <x v="2"/>
    <s v="Winner Sanda"/>
    <x v="1"/>
    <x v="0"/>
    <n v="1"/>
    <s v="Sales"/>
    <n v="4700"/>
    <n v="4000"/>
    <n v="4700"/>
    <n v="4000"/>
    <n v="700"/>
    <x v="6"/>
    <n v="2020"/>
  </r>
  <r>
    <x v="673"/>
    <x v="77"/>
    <x v="659"/>
    <x v="1"/>
    <x v="3"/>
    <s v="Peter Pan"/>
    <x v="2"/>
    <x v="0"/>
    <n v="2"/>
    <s v="Sales"/>
    <n v="400"/>
    <n v="360"/>
    <n v="800"/>
    <n v="720"/>
    <n v="80"/>
    <x v="0"/>
    <n v="2020"/>
  </r>
  <r>
    <x v="674"/>
    <x v="78"/>
    <x v="660"/>
    <x v="1"/>
    <x v="0"/>
    <s v="Farida Ibrahim"/>
    <x v="3"/>
    <x v="1"/>
    <n v="2"/>
    <s v="Sales"/>
    <n v="100"/>
    <n v="90"/>
    <n v="200"/>
    <n v="180"/>
    <n v="20"/>
    <x v="1"/>
    <n v="2020"/>
  </r>
  <r>
    <x v="675"/>
    <x v="79"/>
    <x v="661"/>
    <x v="1"/>
    <x v="0"/>
    <s v="Farida Ibrahim"/>
    <x v="4"/>
    <x v="0"/>
    <n v="1"/>
    <s v="Sales"/>
    <n v="1600"/>
    <n v="1590"/>
    <n v="1600"/>
    <n v="1590"/>
    <n v="10"/>
    <x v="2"/>
    <n v="2020"/>
  </r>
  <r>
    <x v="676"/>
    <x v="80"/>
    <x v="662"/>
    <x v="1"/>
    <x v="1"/>
    <s v="Felex Ada"/>
    <x v="5"/>
    <x v="2"/>
    <n v="1"/>
    <s v="Sales"/>
    <n v="50"/>
    <n v="45"/>
    <n v="50"/>
    <n v="45"/>
    <n v="5"/>
    <x v="3"/>
    <n v="2020"/>
  </r>
  <r>
    <x v="677"/>
    <x v="81"/>
    <x v="663"/>
    <x v="1"/>
    <x v="2"/>
    <s v="Winner Sanda"/>
    <x v="6"/>
    <x v="0"/>
    <n v="2"/>
    <s v="Sales"/>
    <n v="600"/>
    <n v="450"/>
    <n v="1200"/>
    <n v="900"/>
    <n v="300"/>
    <x v="4"/>
    <n v="2020"/>
  </r>
  <r>
    <x v="678"/>
    <x v="82"/>
    <x v="664"/>
    <x v="1"/>
    <x v="3"/>
    <s v="Peter Pan"/>
    <x v="7"/>
    <x v="1"/>
    <n v="2"/>
    <s v="Sales"/>
    <n v="170"/>
    <n v="150"/>
    <n v="340"/>
    <n v="300"/>
    <n v="40"/>
    <x v="5"/>
    <n v="2020"/>
  </r>
  <r>
    <x v="679"/>
    <x v="83"/>
    <x v="665"/>
    <x v="1"/>
    <x v="0"/>
    <s v="Farida Ibrahim"/>
    <x v="8"/>
    <x v="1"/>
    <n v="1"/>
    <s v="Sales"/>
    <n v="25"/>
    <n v="20"/>
    <n v="25"/>
    <n v="20"/>
    <n v="5"/>
    <x v="6"/>
    <n v="2020"/>
  </r>
  <r>
    <x v="680"/>
    <x v="84"/>
    <x v="666"/>
    <x v="1"/>
    <x v="0"/>
    <s v="Farida Ibrahim"/>
    <x v="9"/>
    <x v="3"/>
    <n v="1"/>
    <s v="Sales"/>
    <n v="6700"/>
    <n v="5000"/>
    <n v="6700"/>
    <n v="5000"/>
    <n v="1700"/>
    <x v="0"/>
    <n v="2020"/>
  </r>
  <r>
    <x v="681"/>
    <x v="85"/>
    <x v="667"/>
    <x v="1"/>
    <x v="1"/>
    <s v="Felex Ada"/>
    <x v="10"/>
    <x v="2"/>
    <n v="2"/>
    <s v="Sales"/>
    <n v="6700"/>
    <n v="5001"/>
    <n v="13400"/>
    <n v="10002"/>
    <n v="3398"/>
    <x v="1"/>
    <n v="2020"/>
  </r>
  <r>
    <x v="682"/>
    <x v="86"/>
    <x v="668"/>
    <x v="0"/>
    <x v="2"/>
    <s v="Winner Sanda"/>
    <x v="11"/>
    <x v="2"/>
    <n v="2"/>
    <s v="Sales"/>
    <n v="6700"/>
    <n v="5002"/>
    <n v="13400"/>
    <n v="10004"/>
    <n v="3396"/>
    <x v="2"/>
    <n v="2020"/>
  </r>
  <r>
    <x v="683"/>
    <x v="87"/>
    <x v="669"/>
    <x v="0"/>
    <x v="3"/>
    <s v="Peter Pan"/>
    <x v="12"/>
    <x v="0"/>
    <n v="1"/>
    <s v="Sales"/>
    <n v="22000"/>
    <n v="20000"/>
    <n v="22000"/>
    <n v="20000"/>
    <n v="2000"/>
    <x v="3"/>
    <n v="2020"/>
  </r>
  <r>
    <x v="684"/>
    <x v="88"/>
    <x v="670"/>
    <x v="0"/>
    <x v="0"/>
    <s v="Farida Ibrahim"/>
    <x v="13"/>
    <x v="0"/>
    <n v="1"/>
    <s v="Returned"/>
    <n v="11000"/>
    <n v="10000"/>
    <n v="11000"/>
    <n v="10000"/>
    <n v="1000"/>
    <x v="4"/>
    <n v="2020"/>
  </r>
  <r>
    <x v="685"/>
    <x v="89"/>
    <x v="671"/>
    <x v="1"/>
    <x v="0"/>
    <s v="Farida Ibrahim"/>
    <x v="14"/>
    <x v="1"/>
    <n v="1"/>
    <s v="Sales"/>
    <n v="8500"/>
    <n v="7600"/>
    <n v="8500"/>
    <n v="7600"/>
    <n v="900"/>
    <x v="5"/>
    <n v="2020"/>
  </r>
  <r>
    <x v="686"/>
    <x v="90"/>
    <x v="672"/>
    <x v="1"/>
    <x v="1"/>
    <s v="Felex Ada"/>
    <x v="5"/>
    <x v="2"/>
    <n v="2"/>
    <s v="Sales"/>
    <n v="8500"/>
    <n v="7600"/>
    <n v="17000"/>
    <n v="15200"/>
    <n v="1800"/>
    <x v="6"/>
    <n v="2020"/>
  </r>
  <r>
    <x v="687"/>
    <x v="91"/>
    <x v="673"/>
    <x v="1"/>
    <x v="2"/>
    <s v="Winner Sanda"/>
    <x v="6"/>
    <x v="0"/>
    <n v="3"/>
    <s v="Sales"/>
    <n v="13200.000000000002"/>
    <n v="12000"/>
    <n v="39600.000000000007"/>
    <n v="36000"/>
    <n v="3600.0000000000073"/>
    <x v="0"/>
    <n v="2020"/>
  </r>
  <r>
    <x v="688"/>
    <x v="61"/>
    <x v="674"/>
    <x v="1"/>
    <x v="3"/>
    <s v="Peter Pan"/>
    <x v="7"/>
    <x v="1"/>
    <n v="2"/>
    <s v="Sales"/>
    <n v="22000"/>
    <n v="20000"/>
    <n v="44000"/>
    <n v="40000"/>
    <n v="4000"/>
    <x v="5"/>
    <n v="2020"/>
  </r>
  <r>
    <x v="689"/>
    <x v="62"/>
    <x v="675"/>
    <x v="0"/>
    <x v="0"/>
    <s v="Farida Ibrahim"/>
    <x v="8"/>
    <x v="1"/>
    <n v="2"/>
    <s v="Sales"/>
    <n v="7700"/>
    <n v="7000"/>
    <n v="15400"/>
    <n v="14000"/>
    <n v="1400"/>
    <x v="6"/>
    <n v="2020"/>
  </r>
  <r>
    <x v="690"/>
    <x v="63"/>
    <x v="676"/>
    <x v="1"/>
    <x v="0"/>
    <s v="Farida Ibrahim"/>
    <x v="0"/>
    <x v="0"/>
    <n v="3"/>
    <s v="Sales"/>
    <n v="22000"/>
    <n v="20000"/>
    <n v="66000"/>
    <n v="60000"/>
    <n v="6000"/>
    <x v="0"/>
    <n v="2020"/>
  </r>
  <r>
    <x v="691"/>
    <x v="64"/>
    <x v="677"/>
    <x v="1"/>
    <x v="1"/>
    <s v="Felex Ada"/>
    <x v="1"/>
    <x v="0"/>
    <n v="1"/>
    <s v="Sales"/>
    <n v="44000"/>
    <n v="40000"/>
    <n v="44000"/>
    <n v="40000"/>
    <n v="4000"/>
    <x v="1"/>
    <n v="2020"/>
  </r>
  <r>
    <x v="692"/>
    <x v="65"/>
    <x v="678"/>
    <x v="1"/>
    <x v="2"/>
    <s v="Winner Sanda"/>
    <x v="2"/>
    <x v="0"/>
    <n v="2"/>
    <s v="Sales"/>
    <n v="19800"/>
    <n v="18000"/>
    <n v="39600"/>
    <n v="36000"/>
    <n v="3600"/>
    <x v="2"/>
    <n v="2020"/>
  </r>
  <r>
    <x v="693"/>
    <x v="66"/>
    <x v="679"/>
    <x v="1"/>
    <x v="3"/>
    <s v="Peter Pan"/>
    <x v="3"/>
    <x v="1"/>
    <n v="2"/>
    <s v="Sales"/>
    <n v="9950"/>
    <n v="9000"/>
    <n v="19900"/>
    <n v="18000"/>
    <n v="1900"/>
    <x v="3"/>
    <n v="2020"/>
  </r>
  <r>
    <x v="694"/>
    <x v="67"/>
    <x v="680"/>
    <x v="1"/>
    <x v="0"/>
    <s v="Farida Ibrahim"/>
    <x v="4"/>
    <x v="0"/>
    <n v="2"/>
    <s v="Sales"/>
    <n v="7700"/>
    <n v="7000"/>
    <n v="15400"/>
    <n v="14000"/>
    <n v="1400"/>
    <x v="4"/>
    <n v="2020"/>
  </r>
  <r>
    <x v="695"/>
    <x v="68"/>
    <x v="681"/>
    <x v="1"/>
    <x v="0"/>
    <s v="Farida Ibrahim"/>
    <x v="5"/>
    <x v="2"/>
    <n v="4"/>
    <s v="Sales"/>
    <n v="11000"/>
    <n v="10000"/>
    <n v="44000"/>
    <n v="40000"/>
    <n v="4000"/>
    <x v="5"/>
    <n v="2020"/>
  </r>
  <r>
    <x v="696"/>
    <x v="69"/>
    <x v="682"/>
    <x v="1"/>
    <x v="1"/>
    <s v="Felex Ada"/>
    <x v="6"/>
    <x v="0"/>
    <n v="1"/>
    <s v="Sales"/>
    <n v="13200.000000000002"/>
    <n v="12000"/>
    <n v="13200.000000000002"/>
    <n v="12000"/>
    <n v="1200.0000000000018"/>
    <x v="6"/>
    <n v="2020"/>
  </r>
  <r>
    <x v="697"/>
    <x v="70"/>
    <x v="683"/>
    <x v="1"/>
    <x v="2"/>
    <s v="Winner Sanda"/>
    <x v="7"/>
    <x v="1"/>
    <n v="2"/>
    <s v="Sales"/>
    <n v="1900"/>
    <n v="1800"/>
    <n v="3800"/>
    <n v="3600"/>
    <n v="200"/>
    <x v="0"/>
    <n v="2020"/>
  </r>
  <r>
    <x v="698"/>
    <x v="71"/>
    <x v="684"/>
    <x v="1"/>
    <x v="3"/>
    <s v="Peter Pan"/>
    <x v="8"/>
    <x v="1"/>
    <n v="2"/>
    <s v="Sales"/>
    <n v="200"/>
    <n v="190"/>
    <n v="400"/>
    <n v="380"/>
    <n v="20"/>
    <x v="1"/>
    <n v="2020"/>
  </r>
  <r>
    <x v="699"/>
    <x v="72"/>
    <x v="685"/>
    <x v="1"/>
    <x v="0"/>
    <s v="Farida Ibrahim"/>
    <x v="5"/>
    <x v="2"/>
    <n v="4"/>
    <s v="Sales"/>
    <n v="2250"/>
    <n v="2200"/>
    <n v="9000"/>
    <n v="8800"/>
    <n v="200"/>
    <x v="2"/>
    <n v="2020"/>
  </r>
  <r>
    <x v="700"/>
    <x v="73"/>
    <x v="686"/>
    <x v="1"/>
    <x v="0"/>
    <s v="Farida Ibrahim"/>
    <x v="6"/>
    <x v="0"/>
    <n v="1"/>
    <s v="Sales"/>
    <n v="100"/>
    <n v="90"/>
    <n v="100"/>
    <n v="90"/>
    <n v="10"/>
    <x v="3"/>
    <n v="2020"/>
  </r>
  <r>
    <x v="701"/>
    <x v="74"/>
    <x v="687"/>
    <x v="1"/>
    <x v="1"/>
    <s v="Felex Ada"/>
    <x v="7"/>
    <x v="1"/>
    <n v="2"/>
    <s v="Sales"/>
    <n v="100"/>
    <n v="80"/>
    <n v="200"/>
    <n v="160"/>
    <n v="40"/>
    <x v="4"/>
    <n v="2020"/>
  </r>
  <r>
    <x v="702"/>
    <x v="75"/>
    <x v="688"/>
    <x v="1"/>
    <x v="2"/>
    <s v="Winner Sanda"/>
    <x v="8"/>
    <x v="1"/>
    <n v="2"/>
    <s v="Sales"/>
    <n v="2000"/>
    <n v="1850"/>
    <n v="4000"/>
    <n v="3700"/>
    <n v="300"/>
    <x v="5"/>
    <n v="2020"/>
  </r>
  <r>
    <x v="703"/>
    <x v="76"/>
    <x v="689"/>
    <x v="0"/>
    <x v="3"/>
    <s v="Peter Pan"/>
    <x v="13"/>
    <x v="0"/>
    <n v="1"/>
    <s v="Sales"/>
    <n v="9500"/>
    <n v="8000"/>
    <n v="9500"/>
    <n v="8000"/>
    <n v="1500"/>
    <x v="6"/>
    <n v="2020"/>
  </r>
  <r>
    <x v="704"/>
    <x v="77"/>
    <x v="690"/>
    <x v="0"/>
    <x v="0"/>
    <s v="Farida Ibrahim"/>
    <x v="14"/>
    <x v="1"/>
    <n v="1"/>
    <s v="Sales"/>
    <n v="4700"/>
    <n v="4000"/>
    <n v="4700"/>
    <n v="4000"/>
    <n v="700"/>
    <x v="0"/>
    <n v="2020"/>
  </r>
  <r>
    <x v="705"/>
    <x v="78"/>
    <x v="691"/>
    <x v="0"/>
    <x v="0"/>
    <s v="Farida Ibrahim"/>
    <x v="15"/>
    <x v="0"/>
    <n v="2"/>
    <s v="Sales"/>
    <n v="400"/>
    <n v="360"/>
    <n v="800"/>
    <n v="720"/>
    <n v="80"/>
    <x v="1"/>
    <n v="2020"/>
  </r>
  <r>
    <x v="706"/>
    <x v="79"/>
    <x v="50"/>
    <x v="1"/>
    <x v="1"/>
    <s v="Felex Ada"/>
    <x v="16"/>
    <x v="0"/>
    <n v="2"/>
    <s v="Sales"/>
    <n v="100"/>
    <n v="90"/>
    <n v="200"/>
    <n v="180"/>
    <n v="20"/>
    <x v="2"/>
    <n v="2020"/>
  </r>
  <r>
    <x v="707"/>
    <x v="80"/>
    <x v="692"/>
    <x v="1"/>
    <x v="2"/>
    <s v="Winner Sanda"/>
    <x v="17"/>
    <x v="2"/>
    <n v="1"/>
    <s v="Sales"/>
    <n v="1600"/>
    <n v="1590"/>
    <n v="1600"/>
    <n v="1590"/>
    <n v="10"/>
    <x v="3"/>
    <n v="2020"/>
  </r>
  <r>
    <x v="708"/>
    <x v="81"/>
    <x v="693"/>
    <x v="1"/>
    <x v="3"/>
    <s v="Peter Pan"/>
    <x v="18"/>
    <x v="0"/>
    <n v="1"/>
    <s v="Sales"/>
    <n v="50"/>
    <n v="45"/>
    <n v="50"/>
    <n v="45"/>
    <n v="5"/>
    <x v="4"/>
    <n v="2020"/>
  </r>
  <r>
    <x v="709"/>
    <x v="82"/>
    <x v="694"/>
    <x v="1"/>
    <x v="0"/>
    <s v="Farida Ibrahim"/>
    <x v="0"/>
    <x v="0"/>
    <n v="2"/>
    <s v="Sales"/>
    <n v="600"/>
    <n v="450"/>
    <n v="1200"/>
    <n v="900"/>
    <n v="300"/>
    <x v="5"/>
    <n v="2020"/>
  </r>
  <r>
    <x v="710"/>
    <x v="83"/>
    <x v="695"/>
    <x v="0"/>
    <x v="0"/>
    <s v="Farida Ibrahim"/>
    <x v="1"/>
    <x v="0"/>
    <n v="2"/>
    <s v="Sales"/>
    <n v="170"/>
    <n v="150"/>
    <n v="340"/>
    <n v="300"/>
    <n v="40"/>
    <x v="6"/>
    <n v="2020"/>
  </r>
  <r>
    <x v="711"/>
    <x v="84"/>
    <x v="696"/>
    <x v="1"/>
    <x v="1"/>
    <s v="Felex Ada"/>
    <x v="2"/>
    <x v="0"/>
    <n v="1"/>
    <s v="Sales"/>
    <n v="25"/>
    <n v="20"/>
    <n v="25"/>
    <n v="20"/>
    <n v="5"/>
    <x v="0"/>
    <n v="2020"/>
  </r>
  <r>
    <x v="712"/>
    <x v="85"/>
    <x v="50"/>
    <x v="1"/>
    <x v="2"/>
    <s v="Winner Sanda"/>
    <x v="3"/>
    <x v="1"/>
    <n v="1"/>
    <s v="Sales"/>
    <n v="6700"/>
    <n v="5002"/>
    <n v="6700"/>
    <n v="5002"/>
    <n v="1698"/>
    <x v="1"/>
    <n v="2020"/>
  </r>
  <r>
    <x v="713"/>
    <x v="86"/>
    <x v="697"/>
    <x v="1"/>
    <x v="3"/>
    <s v="Peter Pan"/>
    <x v="4"/>
    <x v="0"/>
    <n v="2"/>
    <s v="Sales"/>
    <n v="6700"/>
    <n v="5000"/>
    <n v="13400"/>
    <n v="10000"/>
    <n v="3400"/>
    <x v="2"/>
    <n v="2020"/>
  </r>
  <r>
    <x v="714"/>
    <x v="87"/>
    <x v="698"/>
    <x v="1"/>
    <x v="0"/>
    <s v="Farida Ibrahim"/>
    <x v="5"/>
    <x v="2"/>
    <n v="2"/>
    <s v="Sales"/>
    <n v="6700"/>
    <n v="5001"/>
    <n v="13400"/>
    <n v="10002"/>
    <n v="3398"/>
    <x v="3"/>
    <n v="2020"/>
  </r>
  <r>
    <x v="715"/>
    <x v="88"/>
    <x v="699"/>
    <x v="1"/>
    <x v="0"/>
    <s v="Farida Ibrahim"/>
    <x v="6"/>
    <x v="0"/>
    <n v="1"/>
    <s v="Sales"/>
    <n v="6700"/>
    <n v="5002"/>
    <n v="6700"/>
    <n v="5002"/>
    <n v="1698"/>
    <x v="4"/>
    <n v="2020"/>
  </r>
  <r>
    <x v="716"/>
    <x v="89"/>
    <x v="700"/>
    <x v="1"/>
    <x v="1"/>
    <s v="Felex Ada"/>
    <x v="7"/>
    <x v="1"/>
    <n v="1"/>
    <s v="Sales"/>
    <n v="6700"/>
    <n v="5000"/>
    <n v="6700"/>
    <n v="5000"/>
    <n v="1700"/>
    <x v="5"/>
    <n v="2020"/>
  </r>
  <r>
    <x v="717"/>
    <x v="90"/>
    <x v="701"/>
    <x v="1"/>
    <x v="2"/>
    <s v="Winner Sanda"/>
    <x v="8"/>
    <x v="1"/>
    <n v="2"/>
    <s v="Sales"/>
    <n v="6700"/>
    <n v="5001"/>
    <n v="13400"/>
    <n v="10002"/>
    <n v="3398"/>
    <x v="6"/>
    <n v="2020"/>
  </r>
  <r>
    <x v="718"/>
    <x v="91"/>
    <x v="702"/>
    <x v="1"/>
    <x v="3"/>
    <s v="Peter Pan"/>
    <x v="9"/>
    <x v="3"/>
    <n v="2"/>
    <s v="Sales"/>
    <n v="6700"/>
    <n v="5002"/>
    <n v="13400"/>
    <n v="10004"/>
    <n v="3396"/>
    <x v="0"/>
    <n v="2020"/>
  </r>
  <r>
    <x v="719"/>
    <x v="61"/>
    <x v="703"/>
    <x v="1"/>
    <x v="0"/>
    <s v="Farida Ibrahim"/>
    <x v="10"/>
    <x v="2"/>
    <n v="1"/>
    <s v="Sales"/>
    <n v="22000"/>
    <n v="20000"/>
    <n v="22000"/>
    <n v="20000"/>
    <n v="2000"/>
    <x v="5"/>
    <n v="2020"/>
  </r>
  <r>
    <x v="720"/>
    <x v="62"/>
    <x v="704"/>
    <x v="1"/>
    <x v="0"/>
    <s v="Farida Ibrahim"/>
    <x v="11"/>
    <x v="2"/>
    <n v="1"/>
    <s v="Returned"/>
    <n v="11000"/>
    <n v="10000"/>
    <n v="11000"/>
    <n v="10000"/>
    <n v="1000"/>
    <x v="6"/>
    <n v="2020"/>
  </r>
  <r>
    <x v="721"/>
    <x v="63"/>
    <x v="705"/>
    <x v="1"/>
    <x v="1"/>
    <s v="Felex Ada"/>
    <x v="12"/>
    <x v="0"/>
    <n v="1"/>
    <s v="Sales"/>
    <n v="8500"/>
    <n v="7600"/>
    <n v="8500"/>
    <n v="7600"/>
    <n v="900"/>
    <x v="0"/>
    <n v="2020"/>
  </r>
  <r>
    <x v="722"/>
    <x v="64"/>
    <x v="706"/>
    <x v="1"/>
    <x v="2"/>
    <s v="Winner Sanda"/>
    <x v="13"/>
    <x v="0"/>
    <n v="2"/>
    <s v="Returned"/>
    <n v="8500"/>
    <n v="7600"/>
    <n v="17000"/>
    <n v="15200"/>
    <n v="1800"/>
    <x v="1"/>
    <n v="2020"/>
  </r>
  <r>
    <x v="723"/>
    <x v="65"/>
    <x v="707"/>
    <x v="1"/>
    <x v="3"/>
    <s v="Peter Pan"/>
    <x v="14"/>
    <x v="1"/>
    <n v="3"/>
    <s v="Sales"/>
    <n v="13200.000000000002"/>
    <n v="12000"/>
    <n v="39600.000000000007"/>
    <n v="36000"/>
    <n v="3600.0000000000073"/>
    <x v="2"/>
    <n v="2020"/>
  </r>
  <r>
    <x v="724"/>
    <x v="66"/>
    <x v="708"/>
    <x v="0"/>
    <x v="0"/>
    <s v="Farida Ibrahim"/>
    <x v="15"/>
    <x v="0"/>
    <n v="2"/>
    <s v="Sales"/>
    <n v="22000"/>
    <n v="20000"/>
    <n v="44000"/>
    <n v="40000"/>
    <n v="4000"/>
    <x v="3"/>
    <n v="2020"/>
  </r>
  <r>
    <x v="725"/>
    <x v="67"/>
    <x v="709"/>
    <x v="0"/>
    <x v="0"/>
    <s v="Farida Ibrahim"/>
    <x v="16"/>
    <x v="0"/>
    <n v="2"/>
    <s v="Sales"/>
    <n v="7700"/>
    <n v="7000"/>
    <n v="15400"/>
    <n v="14000"/>
    <n v="1400"/>
    <x v="4"/>
    <n v="2020"/>
  </r>
  <r>
    <x v="726"/>
    <x v="68"/>
    <x v="710"/>
    <x v="0"/>
    <x v="1"/>
    <s v="Felex Ada"/>
    <x v="17"/>
    <x v="2"/>
    <n v="3"/>
    <s v="Sales"/>
    <n v="22000"/>
    <n v="20000"/>
    <n v="66000"/>
    <n v="60000"/>
    <n v="6000"/>
    <x v="5"/>
    <n v="2020"/>
  </r>
  <r>
    <x v="727"/>
    <x v="69"/>
    <x v="711"/>
    <x v="1"/>
    <x v="2"/>
    <s v="Winner Sanda"/>
    <x v="18"/>
    <x v="0"/>
    <n v="1"/>
    <s v="Sales"/>
    <n v="44000"/>
    <n v="40000"/>
    <n v="44000"/>
    <n v="40000"/>
    <n v="4000"/>
    <x v="6"/>
    <n v="2020"/>
  </r>
  <r>
    <x v="728"/>
    <x v="70"/>
    <x v="712"/>
    <x v="1"/>
    <x v="3"/>
    <s v="Peter Pan"/>
    <x v="0"/>
    <x v="0"/>
    <n v="2"/>
    <s v="Sales"/>
    <n v="19800"/>
    <n v="18000"/>
    <n v="39600"/>
    <n v="36000"/>
    <n v="3600"/>
    <x v="0"/>
    <n v="2020"/>
  </r>
  <r>
    <x v="729"/>
    <x v="71"/>
    <x v="713"/>
    <x v="1"/>
    <x v="0"/>
    <s v="Farida Ibrahim"/>
    <x v="1"/>
    <x v="0"/>
    <n v="2"/>
    <s v="Sales"/>
    <n v="9950"/>
    <n v="9000"/>
    <n v="19900"/>
    <n v="18000"/>
    <n v="1900"/>
    <x v="1"/>
    <n v="2020"/>
  </r>
  <r>
    <x v="730"/>
    <x v="72"/>
    <x v="714"/>
    <x v="1"/>
    <x v="0"/>
    <s v="Farida Ibrahim"/>
    <x v="2"/>
    <x v="0"/>
    <n v="2"/>
    <s v="Sales"/>
    <n v="7700"/>
    <n v="7000"/>
    <n v="15400"/>
    <n v="14000"/>
    <n v="1400"/>
    <x v="2"/>
    <n v="2020"/>
  </r>
  <r>
    <x v="731"/>
    <x v="73"/>
    <x v="715"/>
    <x v="0"/>
    <x v="1"/>
    <s v="Felex Ada"/>
    <x v="3"/>
    <x v="1"/>
    <n v="4"/>
    <s v="Sales"/>
    <n v="11000"/>
    <n v="10000"/>
    <n v="44000"/>
    <n v="40000"/>
    <n v="4000"/>
    <x v="3"/>
    <n v="2020"/>
  </r>
  <r>
    <x v="732"/>
    <x v="74"/>
    <x v="716"/>
    <x v="1"/>
    <x v="2"/>
    <s v="Winner Sanda"/>
    <x v="4"/>
    <x v="0"/>
    <n v="1"/>
    <s v="Sales"/>
    <n v="13200.000000000002"/>
    <n v="12000"/>
    <n v="13200.000000000002"/>
    <n v="12000"/>
    <n v="1200.0000000000018"/>
    <x v="4"/>
    <n v="2020"/>
  </r>
  <r>
    <x v="733"/>
    <x v="75"/>
    <x v="717"/>
    <x v="1"/>
    <x v="3"/>
    <s v="Peter Pan"/>
    <x v="5"/>
    <x v="2"/>
    <n v="2"/>
    <s v="Sales"/>
    <n v="9950"/>
    <n v="9000"/>
    <n v="19900"/>
    <n v="18000"/>
    <n v="1900"/>
    <x v="5"/>
    <n v="2020"/>
  </r>
  <r>
    <x v="734"/>
    <x v="76"/>
    <x v="718"/>
    <x v="1"/>
    <x v="0"/>
    <s v="Farida Ibrahim"/>
    <x v="6"/>
    <x v="0"/>
    <n v="2"/>
    <s v="Sales"/>
    <n v="7700"/>
    <n v="7000"/>
    <n v="15400"/>
    <n v="14000"/>
    <n v="1400"/>
    <x v="6"/>
    <n v="2020"/>
  </r>
  <r>
    <x v="735"/>
    <x v="77"/>
    <x v="719"/>
    <x v="1"/>
    <x v="0"/>
    <s v="Farida Ibrahim"/>
    <x v="7"/>
    <x v="1"/>
    <n v="4"/>
    <s v="Sales"/>
    <n v="11000"/>
    <n v="10000"/>
    <n v="44000"/>
    <n v="40000"/>
    <n v="4000"/>
    <x v="0"/>
    <n v="2020"/>
  </r>
  <r>
    <x v="736"/>
    <x v="78"/>
    <x v="720"/>
    <x v="1"/>
    <x v="1"/>
    <s v="Felex Ada"/>
    <x v="8"/>
    <x v="1"/>
    <n v="1"/>
    <s v="Sales"/>
    <n v="13200.000000000002"/>
    <n v="12000"/>
    <n v="13200.000000000002"/>
    <n v="12000"/>
    <n v="1200.0000000000018"/>
    <x v="1"/>
    <n v="2020"/>
  </r>
  <r>
    <x v="737"/>
    <x v="79"/>
    <x v="721"/>
    <x v="1"/>
    <x v="2"/>
    <s v="Winner Sanda"/>
    <x v="9"/>
    <x v="3"/>
    <n v="2"/>
    <s v="Sales"/>
    <n v="9950"/>
    <n v="9000"/>
    <n v="19900"/>
    <n v="18000"/>
    <n v="1900"/>
    <x v="2"/>
    <n v="2020"/>
  </r>
  <r>
    <x v="738"/>
    <x v="80"/>
    <x v="722"/>
    <x v="1"/>
    <x v="3"/>
    <s v="Peter Pan"/>
    <x v="10"/>
    <x v="2"/>
    <n v="2"/>
    <s v="Sales"/>
    <n v="7700"/>
    <n v="7000"/>
    <n v="15400"/>
    <n v="14000"/>
    <n v="1400"/>
    <x v="3"/>
    <n v="2020"/>
  </r>
  <r>
    <x v="739"/>
    <x v="81"/>
    <x v="723"/>
    <x v="1"/>
    <x v="0"/>
    <s v="Farida Ibrahim"/>
    <x v="5"/>
    <x v="2"/>
    <n v="1"/>
    <s v="Sales"/>
    <n v="11000"/>
    <n v="10000"/>
    <n v="11000"/>
    <n v="10000"/>
    <n v="1000"/>
    <x v="4"/>
    <n v="2020"/>
  </r>
  <r>
    <x v="740"/>
    <x v="82"/>
    <x v="724"/>
    <x v="1"/>
    <x v="0"/>
    <s v="Farida Ibrahim"/>
    <x v="6"/>
    <x v="0"/>
    <n v="1"/>
    <s v="Sales"/>
    <n v="7700.0000000000009"/>
    <n v="7000"/>
    <n v="7700.0000000000009"/>
    <n v="7000"/>
    <n v="700.00000000000091"/>
    <x v="5"/>
    <n v="2020"/>
  </r>
  <r>
    <x v="741"/>
    <x v="83"/>
    <x v="725"/>
    <x v="1"/>
    <x v="1"/>
    <s v="Felex Ada"/>
    <x v="7"/>
    <x v="1"/>
    <n v="2"/>
    <s v="Sales"/>
    <n v="9950"/>
    <n v="9000"/>
    <n v="19900"/>
    <n v="18000"/>
    <n v="1900"/>
    <x v="6"/>
    <n v="2020"/>
  </r>
  <r>
    <x v="742"/>
    <x v="84"/>
    <x v="726"/>
    <x v="1"/>
    <x v="2"/>
    <s v="Winner Sanda"/>
    <x v="8"/>
    <x v="1"/>
    <n v="2"/>
    <s v="Sales"/>
    <n v="19800"/>
    <n v="18000"/>
    <n v="39600"/>
    <n v="36000"/>
    <n v="3600"/>
    <x v="0"/>
    <n v="2020"/>
  </r>
  <r>
    <x v="743"/>
    <x v="85"/>
    <x v="727"/>
    <x v="1"/>
    <x v="3"/>
    <s v="Peter Pan"/>
    <x v="15"/>
    <x v="0"/>
    <n v="1"/>
    <s v="Sales"/>
    <n v="44000"/>
    <n v="40000"/>
    <n v="44000"/>
    <n v="40000"/>
    <n v="4000"/>
    <x v="1"/>
    <n v="2020"/>
  </r>
  <r>
    <x v="744"/>
    <x v="86"/>
    <x v="728"/>
    <x v="1"/>
    <x v="0"/>
    <s v="Farida Ibrahim"/>
    <x v="16"/>
    <x v="0"/>
    <n v="1"/>
    <s v="Sales"/>
    <n v="22000"/>
    <n v="20000"/>
    <n v="22000"/>
    <n v="20000"/>
    <n v="2000"/>
    <x v="2"/>
    <n v="2020"/>
  </r>
  <r>
    <x v="745"/>
    <x v="87"/>
    <x v="729"/>
    <x v="0"/>
    <x v="0"/>
    <s v="Farida Ibrahim"/>
    <x v="17"/>
    <x v="2"/>
    <n v="2"/>
    <s v="Sales"/>
    <n v="13000"/>
    <n v="12000"/>
    <n v="26000"/>
    <n v="24000"/>
    <n v="2000"/>
    <x v="3"/>
    <n v="2020"/>
  </r>
  <r>
    <x v="746"/>
    <x v="88"/>
    <x v="730"/>
    <x v="0"/>
    <x v="1"/>
    <s v="Felex Ada"/>
    <x v="18"/>
    <x v="0"/>
    <n v="2"/>
    <s v="Sales"/>
    <n v="6700"/>
    <n v="5000"/>
    <n v="13400"/>
    <n v="10000"/>
    <n v="3400"/>
    <x v="4"/>
    <n v="2020"/>
  </r>
  <r>
    <x v="747"/>
    <x v="89"/>
    <x v="731"/>
    <x v="0"/>
    <x v="2"/>
    <s v="Winner Sanda"/>
    <x v="0"/>
    <x v="0"/>
    <n v="1"/>
    <s v="Sales"/>
    <n v="6700"/>
    <n v="5001"/>
    <n v="6700"/>
    <n v="5001"/>
    <n v="1699"/>
    <x v="5"/>
    <n v="2020"/>
  </r>
  <r>
    <x v="748"/>
    <x v="90"/>
    <x v="732"/>
    <x v="1"/>
    <x v="3"/>
    <s v="Peter Pan"/>
    <x v="1"/>
    <x v="0"/>
    <n v="1"/>
    <s v="Sales"/>
    <n v="6700"/>
    <n v="5002"/>
    <n v="6700"/>
    <n v="5002"/>
    <n v="1698"/>
    <x v="6"/>
    <n v="2020"/>
  </r>
  <r>
    <x v="749"/>
    <x v="91"/>
    <x v="733"/>
    <x v="1"/>
    <x v="0"/>
    <s v="Farida Ibrahim"/>
    <x v="2"/>
    <x v="0"/>
    <n v="2"/>
    <s v="Sales"/>
    <n v="6700"/>
    <n v="5000"/>
    <n v="13400"/>
    <n v="10000"/>
    <n v="3400"/>
    <x v="0"/>
    <n v="2020"/>
  </r>
  <r>
    <x v="750"/>
    <x v="61"/>
    <x v="734"/>
    <x v="1"/>
    <x v="0"/>
    <s v="Farida Ibrahim"/>
    <x v="3"/>
    <x v="1"/>
    <n v="2"/>
    <s v="Sales"/>
    <n v="6700"/>
    <n v="5001"/>
    <n v="13400"/>
    <n v="10002"/>
    <n v="3398"/>
    <x v="5"/>
    <n v="2020"/>
  </r>
  <r>
    <x v="751"/>
    <x v="62"/>
    <x v="735"/>
    <x v="1"/>
    <x v="1"/>
    <s v="Felex Ada"/>
    <x v="4"/>
    <x v="0"/>
    <n v="1"/>
    <s v="Sales"/>
    <n v="6700"/>
    <n v="5002"/>
    <n v="6700"/>
    <n v="5002"/>
    <n v="1698"/>
    <x v="6"/>
    <n v="2020"/>
  </r>
  <r>
    <x v="752"/>
    <x v="63"/>
    <x v="736"/>
    <x v="0"/>
    <x v="2"/>
    <s v="Winner Sanda"/>
    <x v="5"/>
    <x v="2"/>
    <n v="1"/>
    <s v="Sales"/>
    <n v="6700"/>
    <n v="5000"/>
    <n v="6700"/>
    <n v="5000"/>
    <n v="1700"/>
    <x v="0"/>
    <n v="2020"/>
  </r>
  <r>
    <x v="753"/>
    <x v="92"/>
    <x v="737"/>
    <x v="1"/>
    <x v="3"/>
    <s v="Peter Pan"/>
    <x v="0"/>
    <x v="0"/>
    <n v="1"/>
    <s v="Sales"/>
    <n v="2250"/>
    <n v="2200"/>
    <n v="2250"/>
    <n v="2200"/>
    <n v="50"/>
    <x v="4"/>
    <n v="2020"/>
  </r>
  <r>
    <x v="754"/>
    <x v="93"/>
    <x v="738"/>
    <x v="1"/>
    <x v="0"/>
    <s v="Farida Ibrahim"/>
    <x v="1"/>
    <x v="0"/>
    <n v="1"/>
    <s v="Sales"/>
    <n v="100"/>
    <n v="90"/>
    <n v="100"/>
    <n v="90"/>
    <n v="10"/>
    <x v="5"/>
    <n v="2020"/>
  </r>
  <r>
    <x v="755"/>
    <x v="94"/>
    <x v="739"/>
    <x v="1"/>
    <x v="3"/>
    <s v="Peter Pan"/>
    <x v="2"/>
    <x v="0"/>
    <n v="2"/>
    <s v="Sales"/>
    <n v="100"/>
    <n v="80"/>
    <n v="200"/>
    <n v="160"/>
    <n v="40"/>
    <x v="6"/>
    <n v="2020"/>
  </r>
  <r>
    <x v="756"/>
    <x v="95"/>
    <x v="740"/>
    <x v="0"/>
    <x v="0"/>
    <s v="Farida Ibrahim"/>
    <x v="3"/>
    <x v="1"/>
    <n v="2"/>
    <s v="Sales"/>
    <n v="2000"/>
    <n v="1850"/>
    <n v="4000"/>
    <n v="3700"/>
    <n v="300"/>
    <x v="0"/>
    <n v="2020"/>
  </r>
  <r>
    <x v="757"/>
    <x v="96"/>
    <x v="741"/>
    <x v="0"/>
    <x v="3"/>
    <s v="Peter Pan"/>
    <x v="4"/>
    <x v="0"/>
    <n v="1"/>
    <s v="Sales"/>
    <n v="9500"/>
    <n v="8000"/>
    <n v="9500"/>
    <n v="8000"/>
    <n v="1500"/>
    <x v="1"/>
    <n v="2020"/>
  </r>
  <r>
    <x v="758"/>
    <x v="97"/>
    <x v="742"/>
    <x v="0"/>
    <x v="0"/>
    <s v="Farida Ibrahim"/>
    <x v="5"/>
    <x v="2"/>
    <n v="100"/>
    <s v="Sales"/>
    <n v="4700"/>
    <n v="4000"/>
    <n v="470000"/>
    <n v="400000"/>
    <n v="70000"/>
    <x v="2"/>
    <n v="2020"/>
  </r>
  <r>
    <x v="759"/>
    <x v="98"/>
    <x v="743"/>
    <x v="1"/>
    <x v="3"/>
    <s v="Peter Pan"/>
    <x v="6"/>
    <x v="0"/>
    <n v="2"/>
    <s v="Sales"/>
    <n v="400"/>
    <n v="360"/>
    <n v="800"/>
    <n v="720"/>
    <n v="80"/>
    <x v="3"/>
    <n v="2020"/>
  </r>
  <r>
    <x v="760"/>
    <x v="96"/>
    <x v="744"/>
    <x v="1"/>
    <x v="0"/>
    <s v="Farida Ibrahim"/>
    <x v="7"/>
    <x v="1"/>
    <n v="2"/>
    <s v="Sales"/>
    <n v="100"/>
    <n v="90"/>
    <n v="200"/>
    <n v="180"/>
    <n v="20"/>
    <x v="1"/>
    <n v="2020"/>
  </r>
  <r>
    <x v="761"/>
    <x v="99"/>
    <x v="0"/>
    <x v="1"/>
    <x v="3"/>
    <s v="Peter Pan"/>
    <x v="0"/>
    <x v="0"/>
    <n v="20"/>
    <s v="Sales"/>
    <n v="1600"/>
    <n v="1590"/>
    <n v="32000"/>
    <n v="31800"/>
    <n v="200"/>
    <x v="5"/>
    <n v="2020"/>
  </r>
  <r>
    <x v="762"/>
    <x v="100"/>
    <x v="1"/>
    <x v="1"/>
    <x v="0"/>
    <s v="Farida Ibrahim"/>
    <x v="12"/>
    <x v="0"/>
    <n v="1"/>
    <s v="Sales"/>
    <n v="50"/>
    <n v="45"/>
    <n v="50"/>
    <n v="45"/>
    <n v="5"/>
    <x v="6"/>
    <n v="2020"/>
  </r>
  <r>
    <x v="763"/>
    <x v="101"/>
    <x v="2"/>
    <x v="0"/>
    <x v="3"/>
    <s v="Peter Pan"/>
    <x v="13"/>
    <x v="0"/>
    <n v="2"/>
    <s v="Sales"/>
    <n v="600"/>
    <n v="450"/>
    <n v="1200"/>
    <n v="900"/>
    <n v="300"/>
    <x v="0"/>
    <n v="2020"/>
  </r>
  <r>
    <x v="764"/>
    <x v="102"/>
    <x v="3"/>
    <x v="1"/>
    <x v="0"/>
    <s v="Farida Ibrahim"/>
    <x v="8"/>
    <x v="1"/>
    <n v="2"/>
    <s v="Sales"/>
    <n v="170"/>
    <n v="150"/>
    <n v="340"/>
    <n v="300"/>
    <n v="40"/>
    <x v="1"/>
    <n v="2020"/>
  </r>
  <r>
    <x v="765"/>
    <x v="103"/>
    <x v="4"/>
    <x v="1"/>
    <x v="3"/>
    <s v="Peter Pan"/>
    <x v="0"/>
    <x v="0"/>
    <n v="1"/>
    <s v="Sales"/>
    <n v="25"/>
    <n v="20"/>
    <n v="25"/>
    <n v="20"/>
    <n v="5"/>
    <x v="2"/>
    <n v="2020"/>
  </r>
  <r>
    <x v="766"/>
    <x v="104"/>
    <x v="5"/>
    <x v="1"/>
    <x v="0"/>
    <s v="Farida Ibrahim"/>
    <x v="1"/>
    <x v="0"/>
    <n v="1"/>
    <s v="Sales"/>
    <n v="10000"/>
    <n v="9000"/>
    <n v="10000"/>
    <n v="9000"/>
    <n v="1000"/>
    <x v="3"/>
    <n v="2020"/>
  </r>
  <r>
    <x v="767"/>
    <x v="105"/>
    <x v="6"/>
    <x v="1"/>
    <x v="3"/>
    <s v="Peter Pan"/>
    <x v="2"/>
    <x v="0"/>
    <n v="2"/>
    <s v="Sales"/>
    <n v="6700"/>
    <n v="5001"/>
    <n v="13400"/>
    <n v="10002"/>
    <n v="3398"/>
    <x v="4"/>
    <n v="2020"/>
  </r>
  <r>
    <x v="768"/>
    <x v="106"/>
    <x v="7"/>
    <x v="1"/>
    <x v="0"/>
    <s v="Farida Ibrahim"/>
    <x v="3"/>
    <x v="1"/>
    <n v="2"/>
    <s v="Sales"/>
    <n v="6700"/>
    <n v="5002"/>
    <n v="13400"/>
    <n v="10004"/>
    <n v="3396"/>
    <x v="5"/>
    <n v="2020"/>
  </r>
  <r>
    <x v="769"/>
    <x v="107"/>
    <x v="8"/>
    <x v="1"/>
    <x v="0"/>
    <s v="Farida Ibrahim"/>
    <x v="4"/>
    <x v="0"/>
    <n v="1"/>
    <s v="Sales"/>
    <n v="22000"/>
    <n v="20000"/>
    <n v="22000"/>
    <n v="20000"/>
    <n v="2000"/>
    <x v="6"/>
    <n v="2020"/>
  </r>
  <r>
    <x v="770"/>
    <x v="105"/>
    <x v="9"/>
    <x v="1"/>
    <x v="0"/>
    <s v="Farida Ibrahim"/>
    <x v="5"/>
    <x v="2"/>
    <n v="1"/>
    <s v="Returned"/>
    <n v="10000"/>
    <n v="9000"/>
    <n v="10000"/>
    <n v="9000"/>
    <n v="1000"/>
    <x v="4"/>
    <n v="2020"/>
  </r>
  <r>
    <x v="771"/>
    <x v="108"/>
    <x v="10"/>
    <x v="1"/>
    <x v="1"/>
    <s v="Felex Ada"/>
    <x v="6"/>
    <x v="0"/>
    <n v="1"/>
    <s v="Sales"/>
    <n v="8500"/>
    <n v="7600"/>
    <n v="8500"/>
    <n v="7600"/>
    <n v="900"/>
    <x v="1"/>
    <n v="2020"/>
  </r>
  <r>
    <x v="772"/>
    <x v="109"/>
    <x v="11"/>
    <x v="1"/>
    <x v="2"/>
    <s v="Winner Sanda"/>
    <x v="7"/>
    <x v="1"/>
    <n v="2"/>
    <s v="Sales"/>
    <n v="8500"/>
    <n v="7600"/>
    <n v="17000"/>
    <n v="15200"/>
    <n v="1800"/>
    <x v="2"/>
    <n v="2020"/>
  </r>
  <r>
    <x v="773"/>
    <x v="110"/>
    <x v="12"/>
    <x v="1"/>
    <x v="3"/>
    <s v="Peter Pan"/>
    <x v="0"/>
    <x v="0"/>
    <n v="3"/>
    <s v="Sales"/>
    <n v="13200.000000000002"/>
    <n v="12000"/>
    <n v="39600.000000000007"/>
    <n v="36000"/>
    <n v="3600.0000000000073"/>
    <x v="3"/>
    <n v="2020"/>
  </r>
  <r>
    <x v="774"/>
    <x v="111"/>
    <x v="13"/>
    <x v="1"/>
    <x v="0"/>
    <s v="Farida Ibrahim"/>
    <x v="12"/>
    <x v="0"/>
    <n v="2"/>
    <s v="Sales"/>
    <n v="22000"/>
    <n v="20000"/>
    <n v="44000"/>
    <n v="40000"/>
    <n v="4000"/>
    <x v="4"/>
    <n v="2020"/>
  </r>
  <r>
    <x v="775"/>
    <x v="112"/>
    <x v="14"/>
    <x v="1"/>
    <x v="0"/>
    <s v="Farida Ibrahim"/>
    <x v="13"/>
    <x v="0"/>
    <n v="2"/>
    <s v="Sales"/>
    <n v="7700"/>
    <n v="7000"/>
    <n v="15400"/>
    <n v="14000"/>
    <n v="1400"/>
    <x v="5"/>
    <n v="2020"/>
  </r>
  <r>
    <x v="776"/>
    <x v="113"/>
    <x v="15"/>
    <x v="1"/>
    <x v="1"/>
    <s v="Felex Ada"/>
    <x v="8"/>
    <x v="1"/>
    <n v="3"/>
    <s v="Sales"/>
    <n v="22000"/>
    <n v="20000"/>
    <n v="66000"/>
    <n v="60000"/>
    <n v="6000"/>
    <x v="6"/>
    <n v="2020"/>
  </r>
  <r>
    <x v="777"/>
    <x v="114"/>
    <x v="16"/>
    <x v="0"/>
    <x v="2"/>
    <s v="Winner Sanda"/>
    <x v="0"/>
    <x v="0"/>
    <n v="1"/>
    <s v="Sales"/>
    <n v="44000"/>
    <n v="40000"/>
    <n v="44000"/>
    <n v="40000"/>
    <n v="4000"/>
    <x v="0"/>
    <n v="2020"/>
  </r>
  <r>
    <x v="778"/>
    <x v="115"/>
    <x v="17"/>
    <x v="0"/>
    <x v="3"/>
    <s v="Peter Pan"/>
    <x v="1"/>
    <x v="0"/>
    <n v="2"/>
    <s v="Sales"/>
    <n v="19800"/>
    <n v="18000"/>
    <n v="39600"/>
    <n v="36000"/>
    <n v="3600"/>
    <x v="1"/>
    <n v="2020"/>
  </r>
  <r>
    <x v="779"/>
    <x v="116"/>
    <x v="18"/>
    <x v="0"/>
    <x v="0"/>
    <s v="Farida Ibrahim"/>
    <x v="2"/>
    <x v="0"/>
    <n v="2"/>
    <s v="Sales"/>
    <n v="9950"/>
    <n v="9000"/>
    <n v="19900"/>
    <n v="18000"/>
    <n v="1900"/>
    <x v="2"/>
    <n v="2020"/>
  </r>
  <r>
    <x v="780"/>
    <x v="114"/>
    <x v="19"/>
    <x v="1"/>
    <x v="0"/>
    <s v="Farida Ibrahim"/>
    <x v="3"/>
    <x v="1"/>
    <n v="2"/>
    <s v="Sales"/>
    <n v="7700"/>
    <n v="7000"/>
    <n v="15400"/>
    <n v="14000"/>
    <n v="1400"/>
    <x v="0"/>
    <n v="2020"/>
  </r>
  <r>
    <x v="781"/>
    <x v="117"/>
    <x v="20"/>
    <x v="1"/>
    <x v="1"/>
    <s v="Felex Ada"/>
    <x v="4"/>
    <x v="0"/>
    <n v="4"/>
    <s v="Sales"/>
    <n v="11000"/>
    <n v="10000"/>
    <n v="44000"/>
    <n v="40000"/>
    <n v="4000"/>
    <x v="4"/>
    <n v="2020"/>
  </r>
  <r>
    <x v="782"/>
    <x v="118"/>
    <x v="21"/>
    <x v="1"/>
    <x v="2"/>
    <s v="Winner Sanda"/>
    <x v="5"/>
    <x v="2"/>
    <n v="1"/>
    <s v="Sales"/>
    <n v="13200.000000000002"/>
    <n v="12000"/>
    <n v="13200.000000000002"/>
    <n v="12000"/>
    <n v="1200.0000000000018"/>
    <x v="5"/>
    <n v="2020"/>
  </r>
  <r>
    <x v="783"/>
    <x v="119"/>
    <x v="22"/>
    <x v="1"/>
    <x v="3"/>
    <s v="Peter Pan"/>
    <x v="6"/>
    <x v="0"/>
    <n v="2"/>
    <s v="Sales"/>
    <n v="9950"/>
    <n v="9000"/>
    <n v="19900"/>
    <n v="18000"/>
    <n v="1900"/>
    <x v="6"/>
    <n v="2020"/>
  </r>
  <r>
    <x v="784"/>
    <x v="92"/>
    <x v="23"/>
    <x v="0"/>
    <x v="0"/>
    <s v="Farida Ibrahim"/>
    <x v="7"/>
    <x v="1"/>
    <n v="2"/>
    <s v="Sales"/>
    <n v="7700"/>
    <n v="7000"/>
    <n v="15400"/>
    <n v="14000"/>
    <n v="1400"/>
    <x v="4"/>
    <n v="2020"/>
  </r>
  <r>
    <x v="785"/>
    <x v="93"/>
    <x v="24"/>
    <x v="1"/>
    <x v="3"/>
    <s v="Peter Pan"/>
    <x v="0"/>
    <x v="0"/>
    <n v="4"/>
    <s v="Sales"/>
    <n v="11000"/>
    <n v="10000"/>
    <n v="44000"/>
    <n v="40000"/>
    <n v="4000"/>
    <x v="5"/>
    <n v="2020"/>
  </r>
  <r>
    <x v="786"/>
    <x v="94"/>
    <x v="25"/>
    <x v="1"/>
    <x v="0"/>
    <s v="Farida Ibrahim"/>
    <x v="12"/>
    <x v="0"/>
    <n v="1"/>
    <s v="Sales"/>
    <n v="13200.000000000002"/>
    <n v="12000"/>
    <n v="13200.000000000002"/>
    <n v="12000"/>
    <n v="1200.0000000000018"/>
    <x v="6"/>
    <n v="2020"/>
  </r>
  <r>
    <x v="787"/>
    <x v="95"/>
    <x v="26"/>
    <x v="1"/>
    <x v="3"/>
    <s v="Peter Pan"/>
    <x v="13"/>
    <x v="0"/>
    <n v="2"/>
    <s v="Sales"/>
    <n v="9950"/>
    <n v="9000"/>
    <n v="19900"/>
    <n v="18000"/>
    <n v="1900"/>
    <x v="0"/>
    <n v="2020"/>
  </r>
  <r>
    <x v="788"/>
    <x v="96"/>
    <x v="27"/>
    <x v="1"/>
    <x v="0"/>
    <s v="Farida Ibrahim"/>
    <x v="8"/>
    <x v="1"/>
    <n v="2"/>
    <s v="Sales"/>
    <n v="7700"/>
    <n v="7000"/>
    <n v="15400"/>
    <n v="14000"/>
    <n v="1400"/>
    <x v="1"/>
    <n v="2020"/>
  </r>
  <r>
    <x v="789"/>
    <x v="97"/>
    <x v="28"/>
    <x v="1"/>
    <x v="3"/>
    <s v="Peter Pan"/>
    <x v="0"/>
    <x v="0"/>
    <n v="1"/>
    <s v="Sales"/>
    <n v="11000"/>
    <n v="10000"/>
    <n v="11000"/>
    <n v="10000"/>
    <n v="1000"/>
    <x v="2"/>
    <n v="2020"/>
  </r>
  <r>
    <x v="790"/>
    <x v="98"/>
    <x v="29"/>
    <x v="1"/>
    <x v="0"/>
    <s v="Farida Ibrahim"/>
    <x v="1"/>
    <x v="0"/>
    <n v="1"/>
    <s v="Sales"/>
    <n v="7700.0000000000009"/>
    <n v="7000"/>
    <n v="7700.0000000000009"/>
    <n v="7000"/>
    <n v="700.00000000000091"/>
    <x v="3"/>
    <n v="2020"/>
  </r>
  <r>
    <x v="791"/>
    <x v="96"/>
    <x v="30"/>
    <x v="1"/>
    <x v="3"/>
    <s v="Peter Pan"/>
    <x v="2"/>
    <x v="0"/>
    <n v="2"/>
    <s v="Sales"/>
    <n v="9950"/>
    <n v="9000"/>
    <n v="19900"/>
    <n v="18000"/>
    <n v="1900"/>
    <x v="1"/>
    <n v="2020"/>
  </r>
  <r>
    <x v="792"/>
    <x v="99"/>
    <x v="31"/>
    <x v="1"/>
    <x v="0"/>
    <s v="Farida Ibrahim"/>
    <x v="3"/>
    <x v="1"/>
    <n v="2"/>
    <s v="Sales"/>
    <n v="19800"/>
    <n v="18000"/>
    <n v="39600"/>
    <n v="36000"/>
    <n v="3600"/>
    <x v="5"/>
    <n v="2020"/>
  </r>
  <r>
    <x v="793"/>
    <x v="100"/>
    <x v="32"/>
    <x v="1"/>
    <x v="3"/>
    <s v="Peter Pan"/>
    <x v="4"/>
    <x v="0"/>
    <n v="1"/>
    <s v="Sales"/>
    <n v="44000"/>
    <n v="40000"/>
    <n v="44000"/>
    <n v="40000"/>
    <n v="4000"/>
    <x v="6"/>
    <n v="2020"/>
  </r>
  <r>
    <x v="794"/>
    <x v="101"/>
    <x v="33"/>
    <x v="1"/>
    <x v="0"/>
    <s v="Farida Ibrahim"/>
    <x v="5"/>
    <x v="2"/>
    <n v="1"/>
    <s v="Sales"/>
    <n v="22000"/>
    <n v="20000"/>
    <n v="22000"/>
    <n v="20000"/>
    <n v="2000"/>
    <x v="0"/>
    <n v="2020"/>
  </r>
  <r>
    <x v="795"/>
    <x v="102"/>
    <x v="34"/>
    <x v="1"/>
    <x v="3"/>
    <s v="Peter Pan"/>
    <x v="6"/>
    <x v="0"/>
    <n v="2"/>
    <s v="Sales"/>
    <n v="13000"/>
    <n v="12000"/>
    <n v="26000"/>
    <n v="24000"/>
    <n v="2000"/>
    <x v="1"/>
    <n v="2020"/>
  </r>
  <r>
    <x v="796"/>
    <x v="103"/>
    <x v="35"/>
    <x v="1"/>
    <x v="0"/>
    <s v="Farida Ibrahim"/>
    <x v="7"/>
    <x v="1"/>
    <n v="2"/>
    <s v="Sales"/>
    <n v="6700"/>
    <n v="5000"/>
    <n v="13400"/>
    <n v="10000"/>
    <n v="3400"/>
    <x v="2"/>
    <n v="2020"/>
  </r>
  <r>
    <x v="797"/>
    <x v="104"/>
    <x v="36"/>
    <x v="1"/>
    <x v="3"/>
    <s v="Peter Pan"/>
    <x v="0"/>
    <x v="0"/>
    <n v="1"/>
    <s v="Sales"/>
    <n v="6700"/>
    <n v="5001"/>
    <n v="6700"/>
    <n v="5001"/>
    <n v="1699"/>
    <x v="3"/>
    <n v="2020"/>
  </r>
  <r>
    <x v="798"/>
    <x v="105"/>
    <x v="37"/>
    <x v="0"/>
    <x v="0"/>
    <s v="Farida Ibrahim"/>
    <x v="12"/>
    <x v="0"/>
    <n v="1"/>
    <s v="Sales"/>
    <n v="6700"/>
    <n v="5002"/>
    <n v="6700"/>
    <n v="5002"/>
    <n v="1698"/>
    <x v="4"/>
    <n v="2020"/>
  </r>
  <r>
    <x v="799"/>
    <x v="106"/>
    <x v="38"/>
    <x v="0"/>
    <x v="3"/>
    <s v="Peter Pan"/>
    <x v="13"/>
    <x v="0"/>
    <n v="2"/>
    <s v="Sales"/>
    <n v="6700"/>
    <n v="5000"/>
    <n v="13400"/>
    <n v="10000"/>
    <n v="3400"/>
    <x v="5"/>
    <n v="2020"/>
  </r>
  <r>
    <x v="800"/>
    <x v="107"/>
    <x v="39"/>
    <x v="0"/>
    <x v="0"/>
    <s v="Farida Ibrahim"/>
    <x v="8"/>
    <x v="1"/>
    <n v="2"/>
    <s v="Sales"/>
    <n v="6700"/>
    <n v="5001"/>
    <n v="13400"/>
    <n v="10002"/>
    <n v="3398"/>
    <x v="6"/>
    <n v="2020"/>
  </r>
  <r>
    <x v="801"/>
    <x v="105"/>
    <x v="40"/>
    <x v="1"/>
    <x v="3"/>
    <s v="Peter Pan"/>
    <x v="0"/>
    <x v="0"/>
    <n v="1"/>
    <s v="Sales"/>
    <n v="6700"/>
    <n v="5002"/>
    <n v="6700"/>
    <n v="5002"/>
    <n v="1698"/>
    <x v="4"/>
    <n v="2020"/>
  </r>
  <r>
    <x v="802"/>
    <x v="108"/>
    <x v="41"/>
    <x v="1"/>
    <x v="0"/>
    <s v="Farida Ibrahim"/>
    <x v="1"/>
    <x v="0"/>
    <n v="1"/>
    <s v="Sales"/>
    <n v="6700"/>
    <n v="5000"/>
    <n v="6700"/>
    <n v="5000"/>
    <n v="1700"/>
    <x v="1"/>
    <n v="2020"/>
  </r>
  <r>
    <x v="803"/>
    <x v="109"/>
    <x v="42"/>
    <x v="1"/>
    <x v="3"/>
    <s v="Peter Pan"/>
    <x v="2"/>
    <x v="0"/>
    <n v="2"/>
    <s v="Sales"/>
    <n v="6700"/>
    <n v="5001"/>
    <n v="13400"/>
    <n v="10002"/>
    <n v="3398"/>
    <x v="2"/>
    <n v="2020"/>
  </r>
  <r>
    <x v="804"/>
    <x v="110"/>
    <x v="43"/>
    <x v="1"/>
    <x v="0"/>
    <s v="Farida Ibrahim"/>
    <x v="3"/>
    <x v="1"/>
    <n v="2"/>
    <s v="Sales"/>
    <n v="6700"/>
    <n v="5002"/>
    <n v="13400"/>
    <n v="10004"/>
    <n v="3396"/>
    <x v="3"/>
    <n v="2020"/>
  </r>
  <r>
    <x v="805"/>
    <x v="111"/>
    <x v="44"/>
    <x v="0"/>
    <x v="3"/>
    <s v="Peter Pan"/>
    <x v="4"/>
    <x v="0"/>
    <n v="1"/>
    <s v="Sales"/>
    <n v="22000"/>
    <n v="20000"/>
    <n v="22000"/>
    <n v="20000"/>
    <n v="2000"/>
    <x v="4"/>
    <n v="2020"/>
  </r>
  <r>
    <x v="806"/>
    <x v="112"/>
    <x v="45"/>
    <x v="1"/>
    <x v="0"/>
    <s v="Farida Ibrahim"/>
    <x v="5"/>
    <x v="2"/>
    <n v="1"/>
    <s v="Returned"/>
    <n v="10000"/>
    <n v="9000"/>
    <n v="10000"/>
    <n v="9000"/>
    <n v="1000"/>
    <x v="5"/>
    <n v="2020"/>
  </r>
  <r>
    <x v="807"/>
    <x v="113"/>
    <x v="46"/>
    <x v="1"/>
    <x v="3"/>
    <s v="Peter Pan"/>
    <x v="6"/>
    <x v="0"/>
    <n v="1"/>
    <s v="Sales"/>
    <n v="8500"/>
    <n v="7600"/>
    <n v="8500"/>
    <n v="7600"/>
    <n v="900"/>
    <x v="6"/>
    <n v="2020"/>
  </r>
  <r>
    <x v="808"/>
    <x v="114"/>
    <x v="47"/>
    <x v="1"/>
    <x v="0"/>
    <s v="Farida Ibrahim"/>
    <x v="7"/>
    <x v="1"/>
    <n v="2"/>
    <s v="Returned"/>
    <n v="8500"/>
    <n v="7600"/>
    <n v="17000"/>
    <n v="15200"/>
    <n v="1800"/>
    <x v="0"/>
    <n v="2020"/>
  </r>
  <r>
    <x v="809"/>
    <x v="115"/>
    <x v="48"/>
    <x v="1"/>
    <x v="3"/>
    <s v="Peter Pan"/>
    <x v="0"/>
    <x v="0"/>
    <n v="3"/>
    <s v="Sales"/>
    <n v="13200.000000000002"/>
    <n v="12000"/>
    <n v="39600.000000000007"/>
    <n v="36000"/>
    <n v="3600.0000000000073"/>
    <x v="1"/>
    <n v="2020"/>
  </r>
  <r>
    <x v="810"/>
    <x v="116"/>
    <x v="49"/>
    <x v="1"/>
    <x v="0"/>
    <s v="Farida Ibrahim"/>
    <x v="12"/>
    <x v="0"/>
    <n v="2"/>
    <s v="Sales"/>
    <n v="22000"/>
    <n v="20000"/>
    <n v="44000"/>
    <n v="40000"/>
    <n v="4000"/>
    <x v="2"/>
    <n v="2020"/>
  </r>
  <r>
    <x v="811"/>
    <x v="114"/>
    <x v="50"/>
    <x v="1"/>
    <x v="3"/>
    <s v="Peter Pan"/>
    <x v="13"/>
    <x v="0"/>
    <n v="2"/>
    <s v="Sales"/>
    <n v="7700"/>
    <n v="7000"/>
    <n v="15400"/>
    <n v="14000"/>
    <n v="1400"/>
    <x v="0"/>
    <n v="2020"/>
  </r>
  <r>
    <x v="812"/>
    <x v="117"/>
    <x v="51"/>
    <x v="1"/>
    <x v="0"/>
    <s v="Farida Ibrahim"/>
    <x v="8"/>
    <x v="1"/>
    <n v="3"/>
    <s v="Sales"/>
    <n v="22000"/>
    <n v="20000"/>
    <n v="66000"/>
    <n v="60000"/>
    <n v="6000"/>
    <x v="4"/>
    <n v="2020"/>
  </r>
  <r>
    <x v="813"/>
    <x v="118"/>
    <x v="52"/>
    <x v="1"/>
    <x v="3"/>
    <s v="Peter Pan"/>
    <x v="0"/>
    <x v="0"/>
    <n v="1"/>
    <s v="Sales"/>
    <n v="44000"/>
    <n v="40000"/>
    <n v="44000"/>
    <n v="40000"/>
    <n v="4000"/>
    <x v="5"/>
    <n v="2020"/>
  </r>
  <r>
    <x v="814"/>
    <x v="119"/>
    <x v="53"/>
    <x v="1"/>
    <x v="0"/>
    <s v="Farida Ibrahim"/>
    <x v="1"/>
    <x v="0"/>
    <n v="2"/>
    <s v="Sales"/>
    <n v="19800"/>
    <n v="18000"/>
    <n v="39600"/>
    <n v="36000"/>
    <n v="3600"/>
    <x v="6"/>
    <n v="2020"/>
  </r>
  <r>
    <x v="815"/>
    <x v="92"/>
    <x v="50"/>
    <x v="1"/>
    <x v="3"/>
    <s v="Peter Pan"/>
    <x v="2"/>
    <x v="0"/>
    <n v="2"/>
    <s v="Sales"/>
    <n v="9950"/>
    <n v="9000"/>
    <n v="19900"/>
    <n v="18000"/>
    <n v="1900"/>
    <x v="4"/>
    <n v="2020"/>
  </r>
  <r>
    <x v="816"/>
    <x v="93"/>
    <x v="54"/>
    <x v="1"/>
    <x v="0"/>
    <s v="Farida Ibrahim"/>
    <x v="3"/>
    <x v="1"/>
    <n v="2"/>
    <s v="Sales"/>
    <n v="7700"/>
    <n v="7000"/>
    <n v="15400"/>
    <n v="14000"/>
    <n v="1400"/>
    <x v="5"/>
    <n v="2020"/>
  </r>
  <r>
    <x v="817"/>
    <x v="94"/>
    <x v="55"/>
    <x v="1"/>
    <x v="0"/>
    <s v="Farida Ibrahim"/>
    <x v="4"/>
    <x v="0"/>
    <n v="4"/>
    <s v="Sales"/>
    <n v="11000"/>
    <n v="10000"/>
    <n v="44000"/>
    <n v="40000"/>
    <n v="4000"/>
    <x v="6"/>
    <n v="2020"/>
  </r>
  <r>
    <x v="818"/>
    <x v="95"/>
    <x v="56"/>
    <x v="1"/>
    <x v="0"/>
    <s v="Farida Ibrahim"/>
    <x v="5"/>
    <x v="2"/>
    <n v="1"/>
    <s v="Sales"/>
    <n v="13200.000000000002"/>
    <n v="12000"/>
    <n v="13200.000000000002"/>
    <n v="12000"/>
    <n v="1200.0000000000018"/>
    <x v="0"/>
    <n v="2020"/>
  </r>
  <r>
    <x v="819"/>
    <x v="96"/>
    <x v="57"/>
    <x v="0"/>
    <x v="0"/>
    <s v="Farida Ibrahim"/>
    <x v="6"/>
    <x v="0"/>
    <n v="2"/>
    <s v="Sales"/>
    <n v="9950"/>
    <n v="9000"/>
    <n v="19900"/>
    <n v="18000"/>
    <n v="1900"/>
    <x v="1"/>
    <n v="2020"/>
  </r>
  <r>
    <x v="820"/>
    <x v="97"/>
    <x v="58"/>
    <x v="0"/>
    <x v="1"/>
    <s v="Felex Ada"/>
    <x v="7"/>
    <x v="1"/>
    <n v="2"/>
    <s v="Sales"/>
    <n v="7700"/>
    <n v="7000"/>
    <n v="15400"/>
    <n v="14000"/>
    <n v="1400"/>
    <x v="2"/>
    <n v="2020"/>
  </r>
  <r>
    <x v="821"/>
    <x v="98"/>
    <x v="59"/>
    <x v="0"/>
    <x v="2"/>
    <s v="Winner Sanda"/>
    <x v="0"/>
    <x v="0"/>
    <n v="4"/>
    <s v="Sales"/>
    <n v="11000"/>
    <n v="10000"/>
    <n v="44000"/>
    <n v="40000"/>
    <n v="4000"/>
    <x v="3"/>
    <n v="2020"/>
  </r>
  <r>
    <x v="822"/>
    <x v="96"/>
    <x v="60"/>
    <x v="1"/>
    <x v="3"/>
    <s v="Peter Pan"/>
    <x v="12"/>
    <x v="0"/>
    <n v="1"/>
    <s v="Sales"/>
    <n v="13200.000000000002"/>
    <n v="12000"/>
    <n v="13200.000000000002"/>
    <n v="12000"/>
    <n v="1200.0000000000018"/>
    <x v="1"/>
    <n v="2020"/>
  </r>
  <r>
    <x v="823"/>
    <x v="99"/>
    <x v="61"/>
    <x v="1"/>
    <x v="0"/>
    <s v="Farida Ibrahim"/>
    <x v="13"/>
    <x v="0"/>
    <n v="2"/>
    <s v="Sales"/>
    <n v="1900"/>
    <n v="1800"/>
    <n v="3800"/>
    <n v="3600"/>
    <n v="200"/>
    <x v="5"/>
    <n v="2020"/>
  </r>
  <r>
    <x v="824"/>
    <x v="100"/>
    <x v="62"/>
    <x v="1"/>
    <x v="0"/>
    <s v="Farida Ibrahim"/>
    <x v="8"/>
    <x v="1"/>
    <n v="2"/>
    <s v="Sales"/>
    <n v="200"/>
    <n v="190"/>
    <n v="400"/>
    <n v="380"/>
    <n v="20"/>
    <x v="6"/>
    <n v="2020"/>
  </r>
  <r>
    <x v="825"/>
    <x v="101"/>
    <x v="63"/>
    <x v="1"/>
    <x v="1"/>
    <s v="Felex Ada"/>
    <x v="0"/>
    <x v="0"/>
    <n v="1"/>
    <s v="Sales"/>
    <n v="2250"/>
    <n v="2200"/>
    <n v="2250"/>
    <n v="2200"/>
    <n v="50"/>
    <x v="0"/>
    <n v="2020"/>
  </r>
  <r>
    <x v="826"/>
    <x v="102"/>
    <x v="64"/>
    <x v="0"/>
    <x v="2"/>
    <s v="Winner Sanda"/>
    <x v="1"/>
    <x v="0"/>
    <n v="1"/>
    <s v="Sales"/>
    <n v="100"/>
    <n v="90"/>
    <n v="100"/>
    <n v="90"/>
    <n v="10"/>
    <x v="1"/>
    <n v="2020"/>
  </r>
  <r>
    <x v="827"/>
    <x v="103"/>
    <x v="65"/>
    <x v="1"/>
    <x v="3"/>
    <s v="Peter Pan"/>
    <x v="2"/>
    <x v="0"/>
    <n v="2"/>
    <s v="Sales"/>
    <n v="100"/>
    <n v="80"/>
    <n v="200"/>
    <n v="160"/>
    <n v="40"/>
    <x v="2"/>
    <n v="2020"/>
  </r>
  <r>
    <x v="828"/>
    <x v="104"/>
    <x v="66"/>
    <x v="1"/>
    <x v="0"/>
    <s v="Farida Ibrahim"/>
    <x v="3"/>
    <x v="1"/>
    <n v="2"/>
    <s v="Sales"/>
    <n v="2000"/>
    <n v="1850"/>
    <n v="4000"/>
    <n v="3700"/>
    <n v="300"/>
    <x v="3"/>
    <n v="2020"/>
  </r>
  <r>
    <x v="829"/>
    <x v="105"/>
    <x v="67"/>
    <x v="1"/>
    <x v="0"/>
    <s v="Farida Ibrahim"/>
    <x v="4"/>
    <x v="0"/>
    <n v="1"/>
    <s v="Sales"/>
    <n v="9500"/>
    <n v="8000"/>
    <n v="9500"/>
    <n v="8000"/>
    <n v="1500"/>
    <x v="4"/>
    <n v="2020"/>
  </r>
  <r>
    <x v="830"/>
    <x v="106"/>
    <x v="68"/>
    <x v="1"/>
    <x v="1"/>
    <s v="Felex Ada"/>
    <x v="5"/>
    <x v="2"/>
    <n v="1"/>
    <s v="Sales"/>
    <n v="4700"/>
    <n v="4000"/>
    <n v="4700"/>
    <n v="4000"/>
    <n v="700"/>
    <x v="5"/>
    <n v="2020"/>
  </r>
  <r>
    <x v="831"/>
    <x v="107"/>
    <x v="69"/>
    <x v="1"/>
    <x v="2"/>
    <s v="Winner Sanda"/>
    <x v="6"/>
    <x v="0"/>
    <n v="2"/>
    <s v="Sales"/>
    <n v="400"/>
    <n v="360"/>
    <n v="800"/>
    <n v="720"/>
    <n v="80"/>
    <x v="6"/>
    <n v="2020"/>
  </r>
  <r>
    <x v="832"/>
    <x v="105"/>
    <x v="70"/>
    <x v="1"/>
    <x v="3"/>
    <s v="Peter Pan"/>
    <x v="7"/>
    <x v="1"/>
    <n v="2"/>
    <s v="Sales"/>
    <n v="100"/>
    <n v="90"/>
    <n v="200"/>
    <n v="180"/>
    <n v="20"/>
    <x v="4"/>
    <n v="2020"/>
  </r>
  <r>
    <x v="833"/>
    <x v="108"/>
    <x v="71"/>
    <x v="1"/>
    <x v="0"/>
    <s v="Farida Ibrahim"/>
    <x v="0"/>
    <x v="0"/>
    <n v="1"/>
    <s v="Sales"/>
    <n v="1600"/>
    <n v="1590"/>
    <n v="1600"/>
    <n v="1590"/>
    <n v="10"/>
    <x v="1"/>
    <n v="2020"/>
  </r>
  <r>
    <x v="834"/>
    <x v="109"/>
    <x v="72"/>
    <x v="1"/>
    <x v="3"/>
    <s v="Peter Pan"/>
    <x v="12"/>
    <x v="0"/>
    <n v="1"/>
    <s v="Sales"/>
    <n v="50"/>
    <n v="45"/>
    <n v="50"/>
    <n v="45"/>
    <n v="5"/>
    <x v="2"/>
    <n v="2020"/>
  </r>
  <r>
    <x v="835"/>
    <x v="110"/>
    <x v="73"/>
    <x v="1"/>
    <x v="0"/>
    <s v="Farida Ibrahim"/>
    <x v="13"/>
    <x v="0"/>
    <n v="2"/>
    <s v="Sales"/>
    <n v="600"/>
    <n v="450"/>
    <n v="1200"/>
    <n v="900"/>
    <n v="300"/>
    <x v="3"/>
    <n v="2020"/>
  </r>
  <r>
    <x v="836"/>
    <x v="111"/>
    <x v="74"/>
    <x v="1"/>
    <x v="3"/>
    <s v="Peter Pan"/>
    <x v="8"/>
    <x v="1"/>
    <n v="2"/>
    <s v="Sales"/>
    <n v="170"/>
    <n v="150"/>
    <n v="340"/>
    <n v="300"/>
    <n v="40"/>
    <x v="4"/>
    <n v="2020"/>
  </r>
  <r>
    <x v="837"/>
    <x v="112"/>
    <x v="75"/>
    <x v="1"/>
    <x v="0"/>
    <s v="Farida Ibrahim"/>
    <x v="0"/>
    <x v="0"/>
    <n v="1"/>
    <s v="Sales"/>
    <n v="25"/>
    <n v="20"/>
    <n v="25"/>
    <n v="20"/>
    <n v="5"/>
    <x v="5"/>
    <n v="2020"/>
  </r>
  <r>
    <x v="838"/>
    <x v="113"/>
    <x v="76"/>
    <x v="1"/>
    <x v="3"/>
    <s v="Peter Pan"/>
    <x v="1"/>
    <x v="0"/>
    <n v="1"/>
    <s v="Sales"/>
    <n v="6700"/>
    <n v="5000"/>
    <n v="6700"/>
    <n v="5000"/>
    <n v="1700"/>
    <x v="6"/>
    <n v="2020"/>
  </r>
  <r>
    <x v="839"/>
    <x v="114"/>
    <x v="77"/>
    <x v="1"/>
    <x v="0"/>
    <s v="Farida Ibrahim"/>
    <x v="2"/>
    <x v="0"/>
    <n v="2"/>
    <s v="Sales"/>
    <n v="6700"/>
    <n v="5001"/>
    <n v="13400"/>
    <n v="10002"/>
    <n v="3398"/>
    <x v="0"/>
    <n v="2020"/>
  </r>
  <r>
    <x v="840"/>
    <x v="115"/>
    <x v="78"/>
    <x v="0"/>
    <x v="3"/>
    <s v="Peter Pan"/>
    <x v="3"/>
    <x v="1"/>
    <n v="2"/>
    <s v="Sales"/>
    <n v="6700"/>
    <n v="5002"/>
    <n v="13400"/>
    <n v="10004"/>
    <n v="3396"/>
    <x v="1"/>
    <n v="2020"/>
  </r>
  <r>
    <x v="841"/>
    <x v="116"/>
    <x v="79"/>
    <x v="0"/>
    <x v="0"/>
    <s v="Farida Ibrahim"/>
    <x v="4"/>
    <x v="0"/>
    <n v="1"/>
    <s v="Sales"/>
    <n v="22000"/>
    <n v="20000"/>
    <n v="22000"/>
    <n v="20000"/>
    <n v="2000"/>
    <x v="2"/>
    <n v="2020"/>
  </r>
  <r>
    <x v="842"/>
    <x v="114"/>
    <x v="80"/>
    <x v="0"/>
    <x v="3"/>
    <s v="Peter Pan"/>
    <x v="5"/>
    <x v="2"/>
    <n v="1"/>
    <s v="Returned"/>
    <n v="11000"/>
    <n v="10000"/>
    <n v="11000"/>
    <n v="10000"/>
    <n v="1000"/>
    <x v="0"/>
    <n v="2020"/>
  </r>
  <r>
    <x v="843"/>
    <x v="117"/>
    <x v="81"/>
    <x v="1"/>
    <x v="0"/>
    <s v="Farida Ibrahim"/>
    <x v="6"/>
    <x v="0"/>
    <n v="1"/>
    <s v="Sales"/>
    <n v="8500"/>
    <n v="7600"/>
    <n v="8500"/>
    <n v="7600"/>
    <n v="900"/>
    <x v="4"/>
    <n v="2020"/>
  </r>
  <r>
    <x v="844"/>
    <x v="118"/>
    <x v="82"/>
    <x v="1"/>
    <x v="3"/>
    <s v="Peter Pan"/>
    <x v="7"/>
    <x v="1"/>
    <n v="2"/>
    <s v="Sales"/>
    <n v="8500"/>
    <n v="7600"/>
    <n v="17000"/>
    <n v="15200"/>
    <n v="1800"/>
    <x v="5"/>
    <n v="2020"/>
  </r>
  <r>
    <x v="845"/>
    <x v="119"/>
    <x v="83"/>
    <x v="1"/>
    <x v="0"/>
    <s v="Farida Ibrahim"/>
    <x v="0"/>
    <x v="0"/>
    <n v="3"/>
    <s v="Sales"/>
    <n v="13200.000000000002"/>
    <n v="12000"/>
    <n v="39600.000000000007"/>
    <n v="36000"/>
    <n v="3600.0000000000073"/>
    <x v="6"/>
    <n v="2020"/>
  </r>
  <r>
    <x v="846"/>
    <x v="92"/>
    <x v="84"/>
    <x v="1"/>
    <x v="3"/>
    <s v="Peter Pan"/>
    <x v="12"/>
    <x v="0"/>
    <n v="2"/>
    <s v="Sales"/>
    <n v="22000"/>
    <n v="20000"/>
    <n v="44000"/>
    <n v="40000"/>
    <n v="4000"/>
    <x v="4"/>
    <n v="2020"/>
  </r>
  <r>
    <x v="847"/>
    <x v="93"/>
    <x v="85"/>
    <x v="0"/>
    <x v="0"/>
    <s v="Farida Ibrahim"/>
    <x v="13"/>
    <x v="0"/>
    <n v="2"/>
    <s v="Sales"/>
    <n v="7700"/>
    <n v="7000"/>
    <n v="15400"/>
    <n v="14000"/>
    <n v="1400"/>
    <x v="5"/>
    <n v="2020"/>
  </r>
  <r>
    <x v="848"/>
    <x v="94"/>
    <x v="86"/>
    <x v="1"/>
    <x v="3"/>
    <s v="Peter Pan"/>
    <x v="8"/>
    <x v="1"/>
    <n v="3"/>
    <s v="Sales"/>
    <n v="22000"/>
    <n v="20000"/>
    <n v="66000"/>
    <n v="60000"/>
    <n v="6000"/>
    <x v="6"/>
    <n v="2020"/>
  </r>
  <r>
    <x v="849"/>
    <x v="95"/>
    <x v="87"/>
    <x v="1"/>
    <x v="0"/>
    <s v="Farida Ibrahim"/>
    <x v="0"/>
    <x v="0"/>
    <n v="1"/>
    <s v="Sales"/>
    <n v="44000"/>
    <n v="40000"/>
    <n v="44000"/>
    <n v="40000"/>
    <n v="4000"/>
    <x v="0"/>
    <n v="2020"/>
  </r>
  <r>
    <x v="850"/>
    <x v="96"/>
    <x v="88"/>
    <x v="1"/>
    <x v="3"/>
    <s v="Peter Pan"/>
    <x v="1"/>
    <x v="0"/>
    <n v="2"/>
    <s v="Sales"/>
    <n v="19800"/>
    <n v="18000"/>
    <n v="39600"/>
    <n v="36000"/>
    <n v="3600"/>
    <x v="1"/>
    <n v="2020"/>
  </r>
  <r>
    <x v="851"/>
    <x v="97"/>
    <x v="89"/>
    <x v="1"/>
    <x v="0"/>
    <s v="Farida Ibrahim"/>
    <x v="2"/>
    <x v="0"/>
    <n v="2"/>
    <s v="Sales"/>
    <n v="9950"/>
    <n v="9000"/>
    <n v="19900"/>
    <n v="18000"/>
    <n v="1900"/>
    <x v="2"/>
    <n v="2020"/>
  </r>
  <r>
    <x v="852"/>
    <x v="98"/>
    <x v="90"/>
    <x v="1"/>
    <x v="3"/>
    <s v="Peter Pan"/>
    <x v="3"/>
    <x v="1"/>
    <n v="2"/>
    <s v="Sales"/>
    <n v="7700"/>
    <n v="7000"/>
    <n v="15400"/>
    <n v="14000"/>
    <n v="1400"/>
    <x v="3"/>
    <n v="2020"/>
  </r>
  <r>
    <x v="853"/>
    <x v="96"/>
    <x v="91"/>
    <x v="1"/>
    <x v="0"/>
    <s v="Farida Ibrahim"/>
    <x v="4"/>
    <x v="0"/>
    <n v="4"/>
    <s v="Sales"/>
    <n v="11000"/>
    <n v="10000"/>
    <n v="44000"/>
    <n v="40000"/>
    <n v="4000"/>
    <x v="1"/>
    <n v="2020"/>
  </r>
  <r>
    <x v="854"/>
    <x v="99"/>
    <x v="92"/>
    <x v="1"/>
    <x v="3"/>
    <s v="Peter Pan"/>
    <x v="5"/>
    <x v="2"/>
    <n v="1"/>
    <s v="Sales"/>
    <n v="13200.000000000002"/>
    <n v="12000"/>
    <n v="13200.000000000002"/>
    <n v="12000"/>
    <n v="1200.0000000000018"/>
    <x v="5"/>
    <n v="2020"/>
  </r>
  <r>
    <x v="855"/>
    <x v="100"/>
    <x v="93"/>
    <x v="1"/>
    <x v="0"/>
    <s v="Farida Ibrahim"/>
    <x v="6"/>
    <x v="0"/>
    <n v="2"/>
    <s v="Sales"/>
    <n v="1900"/>
    <n v="1800"/>
    <n v="3800"/>
    <n v="3600"/>
    <n v="200"/>
    <x v="6"/>
    <n v="2020"/>
  </r>
  <r>
    <x v="856"/>
    <x v="101"/>
    <x v="94"/>
    <x v="1"/>
    <x v="3"/>
    <s v="Peter Pan"/>
    <x v="7"/>
    <x v="1"/>
    <n v="2"/>
    <s v="Sales"/>
    <n v="200"/>
    <n v="190"/>
    <n v="400"/>
    <n v="380"/>
    <n v="20"/>
    <x v="0"/>
    <n v="2020"/>
  </r>
  <r>
    <x v="857"/>
    <x v="102"/>
    <x v="95"/>
    <x v="1"/>
    <x v="0"/>
    <s v="Farida Ibrahim"/>
    <x v="0"/>
    <x v="0"/>
    <n v="4"/>
    <s v="Sales"/>
    <n v="2250"/>
    <n v="2200"/>
    <n v="9000"/>
    <n v="8800"/>
    <n v="200"/>
    <x v="1"/>
    <n v="2020"/>
  </r>
  <r>
    <x v="858"/>
    <x v="103"/>
    <x v="96"/>
    <x v="1"/>
    <x v="3"/>
    <s v="Peter Pan"/>
    <x v="12"/>
    <x v="0"/>
    <n v="1"/>
    <s v="Sales"/>
    <n v="100"/>
    <n v="90"/>
    <n v="100"/>
    <n v="90"/>
    <n v="10"/>
    <x v="2"/>
    <n v="2020"/>
  </r>
  <r>
    <x v="859"/>
    <x v="104"/>
    <x v="97"/>
    <x v="1"/>
    <x v="0"/>
    <s v="Farida Ibrahim"/>
    <x v="13"/>
    <x v="0"/>
    <n v="2"/>
    <s v="Sales"/>
    <n v="100"/>
    <n v="80"/>
    <n v="200"/>
    <n v="160"/>
    <n v="40"/>
    <x v="3"/>
    <n v="2020"/>
  </r>
  <r>
    <x v="860"/>
    <x v="105"/>
    <x v="98"/>
    <x v="1"/>
    <x v="3"/>
    <s v="Peter Pan"/>
    <x v="8"/>
    <x v="1"/>
    <n v="2"/>
    <s v="Sales"/>
    <n v="2000"/>
    <n v="1850"/>
    <n v="4000"/>
    <n v="3700"/>
    <n v="300"/>
    <x v="4"/>
    <n v="2020"/>
  </r>
  <r>
    <x v="861"/>
    <x v="106"/>
    <x v="99"/>
    <x v="0"/>
    <x v="0"/>
    <s v="Farida Ibrahim"/>
    <x v="0"/>
    <x v="0"/>
    <n v="1"/>
    <s v="Sales"/>
    <n v="9500"/>
    <n v="8000"/>
    <n v="9500"/>
    <n v="8000"/>
    <n v="1500"/>
    <x v="5"/>
    <n v="2020"/>
  </r>
  <r>
    <x v="862"/>
    <x v="107"/>
    <x v="100"/>
    <x v="0"/>
    <x v="3"/>
    <s v="Peter Pan"/>
    <x v="1"/>
    <x v="0"/>
    <n v="1"/>
    <s v="Sales"/>
    <n v="4700"/>
    <n v="4000"/>
    <n v="4700"/>
    <n v="4000"/>
    <n v="700"/>
    <x v="6"/>
    <n v="2020"/>
  </r>
  <r>
    <x v="863"/>
    <x v="105"/>
    <x v="101"/>
    <x v="0"/>
    <x v="0"/>
    <s v="Farida Ibrahim"/>
    <x v="2"/>
    <x v="0"/>
    <n v="2"/>
    <s v="Sales"/>
    <n v="400"/>
    <n v="360"/>
    <n v="800"/>
    <n v="720"/>
    <n v="80"/>
    <x v="4"/>
    <n v="2020"/>
  </r>
  <r>
    <x v="864"/>
    <x v="108"/>
    <x v="102"/>
    <x v="1"/>
    <x v="3"/>
    <s v="Peter Pan"/>
    <x v="3"/>
    <x v="1"/>
    <n v="2"/>
    <s v="Sales"/>
    <n v="100"/>
    <n v="90"/>
    <n v="200"/>
    <n v="180"/>
    <n v="20"/>
    <x v="1"/>
    <n v="2020"/>
  </r>
  <r>
    <x v="865"/>
    <x v="109"/>
    <x v="103"/>
    <x v="1"/>
    <x v="0"/>
    <s v="Farida Ibrahim"/>
    <x v="4"/>
    <x v="0"/>
    <n v="1"/>
    <s v="Sales"/>
    <n v="1600"/>
    <n v="1590"/>
    <n v="1600"/>
    <n v="1590"/>
    <n v="10"/>
    <x v="2"/>
    <n v="2020"/>
  </r>
  <r>
    <x v="866"/>
    <x v="110"/>
    <x v="104"/>
    <x v="1"/>
    <x v="0"/>
    <s v="Farida Ibrahim"/>
    <x v="5"/>
    <x v="2"/>
    <n v="1"/>
    <s v="Sales"/>
    <n v="50"/>
    <n v="45"/>
    <n v="50"/>
    <n v="45"/>
    <n v="5"/>
    <x v="3"/>
    <n v="2020"/>
  </r>
  <r>
    <x v="867"/>
    <x v="111"/>
    <x v="105"/>
    <x v="1"/>
    <x v="0"/>
    <s v="Farida Ibrahim"/>
    <x v="6"/>
    <x v="0"/>
    <n v="2"/>
    <s v="Sales"/>
    <n v="600"/>
    <n v="450"/>
    <n v="1200"/>
    <n v="900"/>
    <n v="300"/>
    <x v="4"/>
    <n v="2020"/>
  </r>
  <r>
    <x v="868"/>
    <x v="112"/>
    <x v="106"/>
    <x v="0"/>
    <x v="0"/>
    <s v="Farida Ibrahim"/>
    <x v="7"/>
    <x v="1"/>
    <n v="2"/>
    <s v="Sales"/>
    <n v="170"/>
    <n v="150"/>
    <n v="340"/>
    <n v="300"/>
    <n v="40"/>
    <x v="5"/>
    <n v="2020"/>
  </r>
  <r>
    <x v="869"/>
    <x v="113"/>
    <x v="107"/>
    <x v="1"/>
    <x v="1"/>
    <s v="Felex Ada"/>
    <x v="0"/>
    <x v="0"/>
    <n v="1"/>
    <s v="Sales"/>
    <n v="25"/>
    <n v="20"/>
    <n v="25"/>
    <n v="20"/>
    <n v="5"/>
    <x v="6"/>
    <n v="2020"/>
  </r>
  <r>
    <x v="870"/>
    <x v="114"/>
    <x v="108"/>
    <x v="1"/>
    <x v="2"/>
    <s v="Winner Sanda"/>
    <x v="12"/>
    <x v="0"/>
    <n v="1"/>
    <s v="Sales"/>
    <n v="6700"/>
    <n v="5002"/>
    <n v="6700"/>
    <n v="5002"/>
    <n v="1698"/>
    <x v="0"/>
    <n v="2020"/>
  </r>
  <r>
    <x v="871"/>
    <x v="115"/>
    <x v="109"/>
    <x v="1"/>
    <x v="3"/>
    <s v="Peter Pan"/>
    <x v="13"/>
    <x v="0"/>
    <n v="2"/>
    <s v="Sales"/>
    <n v="6700"/>
    <n v="5000"/>
    <n v="13400"/>
    <n v="10000"/>
    <n v="3400"/>
    <x v="1"/>
    <n v="2020"/>
  </r>
  <r>
    <x v="872"/>
    <x v="116"/>
    <x v="110"/>
    <x v="1"/>
    <x v="0"/>
    <s v="Farida Ibrahim"/>
    <x v="8"/>
    <x v="1"/>
    <n v="2"/>
    <s v="Sales"/>
    <n v="6700"/>
    <n v="5001"/>
    <n v="13400"/>
    <n v="10002"/>
    <n v="3398"/>
    <x v="2"/>
    <n v="2020"/>
  </r>
  <r>
    <x v="873"/>
    <x v="114"/>
    <x v="111"/>
    <x v="1"/>
    <x v="0"/>
    <s v="Farida Ibrahim"/>
    <x v="0"/>
    <x v="0"/>
    <n v="1"/>
    <s v="Sales"/>
    <n v="6700"/>
    <n v="5002"/>
    <n v="6700"/>
    <n v="5002"/>
    <n v="1698"/>
    <x v="0"/>
    <n v="2020"/>
  </r>
  <r>
    <x v="874"/>
    <x v="117"/>
    <x v="112"/>
    <x v="1"/>
    <x v="1"/>
    <s v="Felex Ada"/>
    <x v="1"/>
    <x v="0"/>
    <n v="1"/>
    <s v="Sales"/>
    <n v="6700"/>
    <n v="5000"/>
    <n v="6700"/>
    <n v="5000"/>
    <n v="1700"/>
    <x v="4"/>
    <n v="2020"/>
  </r>
  <r>
    <x v="875"/>
    <x v="118"/>
    <x v="113"/>
    <x v="1"/>
    <x v="2"/>
    <s v="Winner Sanda"/>
    <x v="2"/>
    <x v="0"/>
    <n v="2"/>
    <s v="Sales"/>
    <n v="6700"/>
    <n v="5001"/>
    <n v="13400"/>
    <n v="10002"/>
    <n v="3398"/>
    <x v="5"/>
    <n v="2020"/>
  </r>
  <r>
    <x v="876"/>
    <x v="119"/>
    <x v="114"/>
    <x v="1"/>
    <x v="3"/>
    <s v="Peter Pan"/>
    <x v="3"/>
    <x v="1"/>
    <n v="2"/>
    <s v="Sales"/>
    <n v="6700"/>
    <n v="5002"/>
    <n v="13400"/>
    <n v="10004"/>
    <n v="3396"/>
    <x v="6"/>
    <n v="2020"/>
  </r>
  <r>
    <x v="877"/>
    <x v="92"/>
    <x v="115"/>
    <x v="1"/>
    <x v="0"/>
    <s v="Farida Ibrahim"/>
    <x v="4"/>
    <x v="0"/>
    <n v="1"/>
    <s v="Sales"/>
    <n v="22000"/>
    <n v="20000"/>
    <n v="22000"/>
    <n v="20000"/>
    <n v="2000"/>
    <x v="4"/>
    <n v="2020"/>
  </r>
  <r>
    <x v="878"/>
    <x v="93"/>
    <x v="116"/>
    <x v="1"/>
    <x v="0"/>
    <s v="Farida Ibrahim"/>
    <x v="5"/>
    <x v="2"/>
    <n v="1"/>
    <s v="Returned"/>
    <n v="11000"/>
    <n v="10000"/>
    <n v="11000"/>
    <n v="10000"/>
    <n v="1000"/>
    <x v="5"/>
    <n v="2020"/>
  </r>
  <r>
    <x v="879"/>
    <x v="94"/>
    <x v="117"/>
    <x v="1"/>
    <x v="1"/>
    <s v="Felex Ada"/>
    <x v="6"/>
    <x v="0"/>
    <n v="1"/>
    <s v="Sales"/>
    <n v="8500"/>
    <n v="7600"/>
    <n v="8500"/>
    <n v="7600"/>
    <n v="900"/>
    <x v="6"/>
    <n v="2020"/>
  </r>
  <r>
    <x v="880"/>
    <x v="95"/>
    <x v="118"/>
    <x v="1"/>
    <x v="2"/>
    <s v="Winner Sanda"/>
    <x v="7"/>
    <x v="1"/>
    <n v="2"/>
    <s v="Returned"/>
    <n v="8500"/>
    <n v="7600"/>
    <n v="17000"/>
    <n v="15200"/>
    <n v="1800"/>
    <x v="0"/>
    <n v="2020"/>
  </r>
  <r>
    <x v="881"/>
    <x v="96"/>
    <x v="119"/>
    <x v="1"/>
    <x v="3"/>
    <s v="Peter Pan"/>
    <x v="0"/>
    <x v="0"/>
    <n v="3"/>
    <s v="Sales"/>
    <n v="13200.000000000002"/>
    <n v="12000"/>
    <n v="39600.000000000007"/>
    <n v="36000"/>
    <n v="3600.0000000000073"/>
    <x v="1"/>
    <n v="2020"/>
  </r>
  <r>
    <x v="882"/>
    <x v="97"/>
    <x v="120"/>
    <x v="0"/>
    <x v="0"/>
    <s v="Farida Ibrahim"/>
    <x v="12"/>
    <x v="0"/>
    <n v="2"/>
    <s v="Sales"/>
    <n v="22000"/>
    <n v="20000"/>
    <n v="44000"/>
    <n v="40000"/>
    <n v="4000"/>
    <x v="2"/>
    <n v="2020"/>
  </r>
  <r>
    <x v="883"/>
    <x v="98"/>
    <x v="121"/>
    <x v="0"/>
    <x v="3"/>
    <s v="Peter Pan"/>
    <x v="13"/>
    <x v="0"/>
    <n v="2"/>
    <s v="Sales"/>
    <n v="7700"/>
    <n v="7000"/>
    <n v="15400"/>
    <n v="14000"/>
    <n v="1400"/>
    <x v="3"/>
    <n v="2020"/>
  </r>
  <r>
    <x v="884"/>
    <x v="96"/>
    <x v="122"/>
    <x v="0"/>
    <x v="0"/>
    <s v="Farida Ibrahim"/>
    <x v="8"/>
    <x v="1"/>
    <n v="3"/>
    <s v="Sales"/>
    <n v="22000"/>
    <n v="20000"/>
    <n v="66000"/>
    <n v="60000"/>
    <n v="6000"/>
    <x v="1"/>
    <n v="2020"/>
  </r>
  <r>
    <x v="885"/>
    <x v="99"/>
    <x v="123"/>
    <x v="1"/>
    <x v="3"/>
    <s v="Peter Pan"/>
    <x v="0"/>
    <x v="0"/>
    <n v="1"/>
    <s v="Sales"/>
    <n v="44000"/>
    <n v="40000"/>
    <n v="44000"/>
    <n v="40000"/>
    <n v="4000"/>
    <x v="5"/>
    <n v="2020"/>
  </r>
  <r>
    <x v="886"/>
    <x v="100"/>
    <x v="124"/>
    <x v="1"/>
    <x v="0"/>
    <s v="Farida Ibrahim"/>
    <x v="1"/>
    <x v="0"/>
    <n v="2"/>
    <s v="Sales"/>
    <n v="19800"/>
    <n v="18000"/>
    <n v="39600"/>
    <n v="36000"/>
    <n v="3600"/>
    <x v="6"/>
    <n v="2020"/>
  </r>
  <r>
    <x v="887"/>
    <x v="101"/>
    <x v="125"/>
    <x v="1"/>
    <x v="3"/>
    <s v="Peter Pan"/>
    <x v="2"/>
    <x v="0"/>
    <n v="2"/>
    <s v="Sales"/>
    <n v="9950"/>
    <n v="9000"/>
    <n v="19900"/>
    <n v="18000"/>
    <n v="1900"/>
    <x v="0"/>
    <n v="2020"/>
  </r>
  <r>
    <x v="888"/>
    <x v="102"/>
    <x v="126"/>
    <x v="1"/>
    <x v="0"/>
    <s v="Farida Ibrahim"/>
    <x v="3"/>
    <x v="1"/>
    <n v="2"/>
    <s v="Sales"/>
    <n v="7700"/>
    <n v="7000"/>
    <n v="15400"/>
    <n v="14000"/>
    <n v="1400"/>
    <x v="1"/>
    <n v="2020"/>
  </r>
  <r>
    <x v="889"/>
    <x v="103"/>
    <x v="127"/>
    <x v="0"/>
    <x v="3"/>
    <s v="Peter Pan"/>
    <x v="4"/>
    <x v="0"/>
    <n v="4"/>
    <s v="Sales"/>
    <n v="11000"/>
    <n v="10000"/>
    <n v="44000"/>
    <n v="40000"/>
    <n v="4000"/>
    <x v="2"/>
    <n v="2020"/>
  </r>
  <r>
    <x v="890"/>
    <x v="104"/>
    <x v="128"/>
    <x v="1"/>
    <x v="0"/>
    <s v="Farida Ibrahim"/>
    <x v="5"/>
    <x v="2"/>
    <n v="1"/>
    <s v="Sales"/>
    <n v="13200.000000000002"/>
    <n v="12000"/>
    <n v="13200.000000000002"/>
    <n v="12000"/>
    <n v="1200.0000000000018"/>
    <x v="3"/>
    <n v="2020"/>
  </r>
  <r>
    <x v="891"/>
    <x v="105"/>
    <x v="129"/>
    <x v="1"/>
    <x v="3"/>
    <s v="Peter Pan"/>
    <x v="6"/>
    <x v="0"/>
    <n v="2"/>
    <s v="Sales"/>
    <n v="9950"/>
    <n v="9000"/>
    <n v="19900"/>
    <n v="18000"/>
    <n v="1900"/>
    <x v="4"/>
    <n v="2020"/>
  </r>
  <r>
    <x v="892"/>
    <x v="106"/>
    <x v="130"/>
    <x v="1"/>
    <x v="0"/>
    <s v="Farida Ibrahim"/>
    <x v="7"/>
    <x v="1"/>
    <n v="2"/>
    <s v="Sales"/>
    <n v="7700"/>
    <n v="7000"/>
    <n v="15400"/>
    <n v="14000"/>
    <n v="1400"/>
    <x v="5"/>
    <n v="2020"/>
  </r>
  <r>
    <x v="893"/>
    <x v="107"/>
    <x v="131"/>
    <x v="1"/>
    <x v="3"/>
    <s v="Peter Pan"/>
    <x v="0"/>
    <x v="0"/>
    <n v="4"/>
    <s v="Sales"/>
    <n v="11000"/>
    <n v="10000"/>
    <n v="44000"/>
    <n v="40000"/>
    <n v="4000"/>
    <x v="6"/>
    <n v="2020"/>
  </r>
  <r>
    <x v="894"/>
    <x v="105"/>
    <x v="132"/>
    <x v="1"/>
    <x v="0"/>
    <s v="Farida Ibrahim"/>
    <x v="12"/>
    <x v="0"/>
    <n v="1"/>
    <s v="Sales"/>
    <n v="13200.000000000002"/>
    <n v="12000"/>
    <n v="13200.000000000002"/>
    <n v="12000"/>
    <n v="1200.0000000000018"/>
    <x v="4"/>
    <n v="2020"/>
  </r>
  <r>
    <x v="895"/>
    <x v="108"/>
    <x v="133"/>
    <x v="1"/>
    <x v="3"/>
    <s v="Peter Pan"/>
    <x v="13"/>
    <x v="2"/>
    <n v="2"/>
    <s v="Sales"/>
    <n v="9950"/>
    <n v="9000"/>
    <n v="19900"/>
    <n v="18000"/>
    <n v="1900"/>
    <x v="1"/>
    <n v="2020"/>
  </r>
  <r>
    <x v="896"/>
    <x v="109"/>
    <x v="134"/>
    <x v="1"/>
    <x v="0"/>
    <s v="Farida Ibrahim"/>
    <x v="1"/>
    <x v="0"/>
    <n v="2"/>
    <s v="Sales"/>
    <n v="7700"/>
    <n v="7000"/>
    <n v="15400"/>
    <n v="14000"/>
    <n v="1400"/>
    <x v="2"/>
    <n v="2020"/>
  </r>
  <r>
    <x v="897"/>
    <x v="110"/>
    <x v="135"/>
    <x v="1"/>
    <x v="3"/>
    <s v="Peter Pan"/>
    <x v="2"/>
    <x v="1"/>
    <n v="1"/>
    <s v="Sales"/>
    <n v="11000"/>
    <n v="10000"/>
    <n v="11000"/>
    <n v="10000"/>
    <n v="1000"/>
    <x v="3"/>
    <n v="2020"/>
  </r>
  <r>
    <x v="898"/>
    <x v="111"/>
    <x v="136"/>
    <x v="1"/>
    <x v="0"/>
    <s v="Farida Ibrahim"/>
    <x v="3"/>
    <x v="0"/>
    <n v="1"/>
    <s v="Sales"/>
    <n v="7700.0000000000009"/>
    <n v="7000"/>
    <n v="7700.0000000000009"/>
    <n v="7000"/>
    <n v="700.00000000000091"/>
    <x v="4"/>
    <n v="2020"/>
  </r>
  <r>
    <x v="899"/>
    <x v="112"/>
    <x v="50"/>
    <x v="1"/>
    <x v="3"/>
    <s v="Peter Pan"/>
    <x v="4"/>
    <x v="0"/>
    <n v="2"/>
    <s v="Sales"/>
    <n v="9950"/>
    <n v="9000"/>
    <n v="19900"/>
    <n v="18000"/>
    <n v="1900"/>
    <x v="5"/>
    <n v="2020"/>
  </r>
  <r>
    <x v="900"/>
    <x v="113"/>
    <x v="137"/>
    <x v="1"/>
    <x v="0"/>
    <s v="Farida Ibrahim"/>
    <x v="5"/>
    <x v="2"/>
    <n v="2"/>
    <s v="Sales"/>
    <n v="19800"/>
    <n v="18000"/>
    <n v="39600"/>
    <n v="36000"/>
    <n v="3600"/>
    <x v="6"/>
    <n v="2020"/>
  </r>
  <r>
    <x v="901"/>
    <x v="114"/>
    <x v="138"/>
    <x v="1"/>
    <x v="3"/>
    <s v="Peter Pan"/>
    <x v="6"/>
    <x v="0"/>
    <n v="1"/>
    <s v="Sales"/>
    <n v="44000"/>
    <n v="40000"/>
    <n v="44000"/>
    <n v="40000"/>
    <n v="4000"/>
    <x v="0"/>
    <n v="2020"/>
  </r>
  <r>
    <x v="902"/>
    <x v="115"/>
    <x v="139"/>
    <x v="1"/>
    <x v="0"/>
    <s v="Farida Ibrahim"/>
    <x v="7"/>
    <x v="1"/>
    <n v="1"/>
    <s v="Sales"/>
    <n v="22000"/>
    <n v="20000"/>
    <n v="22000"/>
    <n v="20000"/>
    <n v="2000"/>
    <x v="1"/>
    <n v="2020"/>
  </r>
  <r>
    <x v="903"/>
    <x v="116"/>
    <x v="140"/>
    <x v="0"/>
    <x v="3"/>
    <s v="Peter Pan"/>
    <x v="0"/>
    <x v="0"/>
    <n v="2"/>
    <s v="Sales"/>
    <n v="13000"/>
    <n v="12000"/>
    <n v="26000"/>
    <n v="24000"/>
    <n v="2000"/>
    <x v="2"/>
    <n v="2020"/>
  </r>
  <r>
    <x v="904"/>
    <x v="114"/>
    <x v="141"/>
    <x v="0"/>
    <x v="0"/>
    <s v="Farida Ibrahim"/>
    <x v="12"/>
    <x v="0"/>
    <n v="2"/>
    <s v="Sales"/>
    <n v="6700"/>
    <n v="5000"/>
    <n v="13400"/>
    <n v="10000"/>
    <n v="3400"/>
    <x v="0"/>
    <n v="2020"/>
  </r>
  <r>
    <x v="905"/>
    <x v="117"/>
    <x v="142"/>
    <x v="0"/>
    <x v="3"/>
    <s v="Peter Pan"/>
    <x v="12"/>
    <x v="2"/>
    <n v="1"/>
    <s v="Sales"/>
    <n v="6700"/>
    <n v="5001"/>
    <n v="6700"/>
    <n v="5001"/>
    <n v="1699"/>
    <x v="4"/>
    <n v="2020"/>
  </r>
  <r>
    <x v="906"/>
    <x v="118"/>
    <x v="143"/>
    <x v="1"/>
    <x v="0"/>
    <s v="Farida Ibrahim"/>
    <x v="12"/>
    <x v="0"/>
    <n v="1"/>
    <s v="Sales"/>
    <n v="6700"/>
    <n v="5002"/>
    <n v="6700"/>
    <n v="5002"/>
    <n v="1698"/>
    <x v="5"/>
    <n v="2020"/>
  </r>
  <r>
    <x v="907"/>
    <x v="119"/>
    <x v="144"/>
    <x v="1"/>
    <x v="3"/>
    <s v="Peter Pan"/>
    <x v="12"/>
    <x v="1"/>
    <n v="2"/>
    <s v="Sales"/>
    <n v="6700"/>
    <n v="5000"/>
    <n v="13400"/>
    <n v="10000"/>
    <n v="3400"/>
    <x v="6"/>
    <n v="2020"/>
  </r>
  <r>
    <x v="908"/>
    <x v="92"/>
    <x v="145"/>
    <x v="1"/>
    <x v="0"/>
    <s v="Farida Ibrahim"/>
    <x v="12"/>
    <x v="0"/>
    <n v="2"/>
    <s v="Sales"/>
    <n v="6700"/>
    <n v="5001"/>
    <n v="13400"/>
    <n v="10002"/>
    <n v="3398"/>
    <x v="4"/>
    <n v="2020"/>
  </r>
  <r>
    <x v="909"/>
    <x v="93"/>
    <x v="146"/>
    <x v="1"/>
    <x v="3"/>
    <s v="Peter Pan"/>
    <x v="12"/>
    <x v="0"/>
    <n v="1"/>
    <s v="Sales"/>
    <n v="6700"/>
    <n v="5002"/>
    <n v="6700"/>
    <n v="5002"/>
    <n v="1698"/>
    <x v="5"/>
    <n v="2020"/>
  </r>
  <r>
    <x v="910"/>
    <x v="94"/>
    <x v="50"/>
    <x v="0"/>
    <x v="0"/>
    <s v="Farida Ibrahim"/>
    <x v="12"/>
    <x v="2"/>
    <n v="1"/>
    <s v="Sales"/>
    <n v="6700"/>
    <n v="5000"/>
    <n v="6700"/>
    <n v="5000"/>
    <n v="1700"/>
    <x v="6"/>
    <n v="2020"/>
  </r>
  <r>
    <x v="911"/>
    <x v="0"/>
    <x v="147"/>
    <x v="1"/>
    <x v="3"/>
    <s v="Peter Pan"/>
    <x v="0"/>
    <x v="0"/>
    <n v="1"/>
    <s v="Sales"/>
    <n v="2250"/>
    <n v="2200"/>
    <n v="2250"/>
    <n v="2200"/>
    <n v="50"/>
    <x v="0"/>
    <n v="2020"/>
  </r>
  <r>
    <x v="912"/>
    <x v="1"/>
    <x v="148"/>
    <x v="1"/>
    <x v="0"/>
    <s v="Farida Ibrahim"/>
    <x v="1"/>
    <x v="0"/>
    <n v="1"/>
    <s v="Sales"/>
    <n v="100"/>
    <n v="90"/>
    <n v="100"/>
    <n v="90"/>
    <n v="10"/>
    <x v="1"/>
    <n v="2020"/>
  </r>
  <r>
    <x v="913"/>
    <x v="2"/>
    <x v="149"/>
    <x v="1"/>
    <x v="3"/>
    <s v="Peter Pan"/>
    <x v="2"/>
    <x v="0"/>
    <n v="2"/>
    <s v="Sales"/>
    <n v="100"/>
    <n v="80"/>
    <n v="200"/>
    <n v="160"/>
    <n v="40"/>
    <x v="2"/>
    <n v="2020"/>
  </r>
  <r>
    <x v="914"/>
    <x v="3"/>
    <x v="150"/>
    <x v="0"/>
    <x v="0"/>
    <s v="Farida Ibrahim"/>
    <x v="3"/>
    <x v="1"/>
    <n v="2"/>
    <s v="Sales"/>
    <n v="2000"/>
    <n v="1850"/>
    <n v="4000"/>
    <n v="3700"/>
    <n v="300"/>
    <x v="3"/>
    <n v="2020"/>
  </r>
  <r>
    <x v="915"/>
    <x v="5"/>
    <x v="151"/>
    <x v="0"/>
    <x v="0"/>
    <s v="Farida Ibrahim"/>
    <x v="4"/>
    <x v="0"/>
    <n v="1"/>
    <s v="Sales"/>
    <n v="9500"/>
    <n v="8000"/>
    <n v="9500"/>
    <n v="8000"/>
    <n v="1500"/>
    <x v="5"/>
    <n v="2020"/>
  </r>
  <r>
    <x v="916"/>
    <x v="5"/>
    <x v="152"/>
    <x v="0"/>
    <x v="1"/>
    <s v="Felex Ada"/>
    <x v="5"/>
    <x v="2"/>
    <n v="100"/>
    <s v="Sales"/>
    <n v="4700"/>
    <n v="4000"/>
    <n v="470000"/>
    <n v="400000"/>
    <n v="70000"/>
    <x v="5"/>
    <n v="2020"/>
  </r>
  <r>
    <x v="917"/>
    <x v="6"/>
    <x v="153"/>
    <x v="1"/>
    <x v="2"/>
    <s v="Winner Sanda"/>
    <x v="6"/>
    <x v="0"/>
    <n v="2"/>
    <s v="Sales"/>
    <n v="400"/>
    <n v="360"/>
    <n v="800"/>
    <n v="720"/>
    <n v="80"/>
    <x v="6"/>
    <n v="2020"/>
  </r>
  <r>
    <x v="918"/>
    <x v="5"/>
    <x v="154"/>
    <x v="1"/>
    <x v="3"/>
    <s v="Peter Pan"/>
    <x v="7"/>
    <x v="1"/>
    <n v="2"/>
    <s v="Sales"/>
    <n v="100"/>
    <n v="90"/>
    <n v="200"/>
    <n v="180"/>
    <n v="20"/>
    <x v="5"/>
    <n v="2020"/>
  </r>
  <r>
    <x v="919"/>
    <x v="8"/>
    <x v="155"/>
    <x v="1"/>
    <x v="0"/>
    <s v="Farida Ibrahim"/>
    <x v="0"/>
    <x v="0"/>
    <n v="20"/>
    <s v="Sales"/>
    <n v="1600"/>
    <n v="1590"/>
    <n v="32000"/>
    <n v="31800"/>
    <n v="200"/>
    <x v="1"/>
    <n v="2020"/>
  </r>
  <r>
    <x v="920"/>
    <x v="9"/>
    <x v="156"/>
    <x v="1"/>
    <x v="0"/>
    <s v="Farida Ibrahim"/>
    <x v="1"/>
    <x v="0"/>
    <n v="1"/>
    <s v="Sales"/>
    <n v="50"/>
    <n v="45"/>
    <n v="50"/>
    <n v="45"/>
    <n v="5"/>
    <x v="2"/>
    <n v="2020"/>
  </r>
  <r>
    <x v="921"/>
    <x v="10"/>
    <x v="157"/>
    <x v="0"/>
    <x v="1"/>
    <s v="Felex Ada"/>
    <x v="2"/>
    <x v="0"/>
    <n v="2"/>
    <s v="Sales"/>
    <n v="600"/>
    <n v="450"/>
    <n v="1200"/>
    <n v="900"/>
    <n v="300"/>
    <x v="3"/>
    <n v="2020"/>
  </r>
  <r>
    <x v="922"/>
    <x v="11"/>
    <x v="158"/>
    <x v="1"/>
    <x v="2"/>
    <s v="Winner Sanda"/>
    <x v="3"/>
    <x v="1"/>
    <n v="2"/>
    <s v="Sales"/>
    <n v="170"/>
    <n v="150"/>
    <n v="340"/>
    <n v="300"/>
    <n v="40"/>
    <x v="4"/>
    <n v="2020"/>
  </r>
  <r>
    <x v="923"/>
    <x v="12"/>
    <x v="159"/>
    <x v="1"/>
    <x v="3"/>
    <s v="Peter Pan"/>
    <x v="12"/>
    <x v="0"/>
    <n v="1"/>
    <s v="Sales"/>
    <n v="25"/>
    <n v="20"/>
    <n v="25"/>
    <n v="20"/>
    <n v="5"/>
    <x v="5"/>
    <n v="2020"/>
  </r>
  <r>
    <x v="924"/>
    <x v="13"/>
    <x v="160"/>
    <x v="1"/>
    <x v="0"/>
    <s v="Farida Ibrahim"/>
    <x v="13"/>
    <x v="0"/>
    <n v="1"/>
    <s v="Sales"/>
    <n v="10000"/>
    <n v="9000"/>
    <n v="10000"/>
    <n v="9000"/>
    <n v="1000"/>
    <x v="6"/>
    <n v="2020"/>
  </r>
  <r>
    <x v="925"/>
    <x v="15"/>
    <x v="161"/>
    <x v="1"/>
    <x v="0"/>
    <s v="Farida Ibrahim"/>
    <x v="5"/>
    <x v="2"/>
    <n v="2"/>
    <s v="Sales"/>
    <n v="6700"/>
    <n v="5001"/>
    <n v="13400"/>
    <n v="10002"/>
    <n v="3398"/>
    <x v="1"/>
    <n v="2020"/>
  </r>
  <r>
    <x v="926"/>
    <x v="15"/>
    <x v="162"/>
    <x v="1"/>
    <x v="1"/>
    <s v="Felex Ada"/>
    <x v="6"/>
    <x v="0"/>
    <n v="2"/>
    <s v="Sales"/>
    <n v="6700"/>
    <n v="5002"/>
    <n v="13400"/>
    <n v="10004"/>
    <n v="3396"/>
    <x v="1"/>
    <n v="2020"/>
  </r>
  <r>
    <x v="927"/>
    <x v="16"/>
    <x v="163"/>
    <x v="1"/>
    <x v="2"/>
    <s v="Winner Sanda"/>
    <x v="7"/>
    <x v="1"/>
    <n v="1"/>
    <s v="Sales"/>
    <n v="22000"/>
    <n v="20000"/>
    <n v="22000"/>
    <n v="20000"/>
    <n v="2000"/>
    <x v="2"/>
    <n v="2020"/>
  </r>
  <r>
    <x v="928"/>
    <x v="15"/>
    <x v="164"/>
    <x v="1"/>
    <x v="3"/>
    <s v="Peter Pan"/>
    <x v="8"/>
    <x v="1"/>
    <n v="1"/>
    <s v="Returned"/>
    <n v="10000"/>
    <n v="9000"/>
    <n v="10000"/>
    <n v="9000"/>
    <n v="1000"/>
    <x v="1"/>
    <n v="2020"/>
  </r>
  <r>
    <x v="929"/>
    <x v="18"/>
    <x v="165"/>
    <x v="1"/>
    <x v="0"/>
    <s v="Farida Ibrahim"/>
    <x v="18"/>
    <x v="0"/>
    <n v="1"/>
    <s v="Sales"/>
    <n v="8500"/>
    <n v="7600"/>
    <n v="8500"/>
    <n v="7600"/>
    <n v="900"/>
    <x v="4"/>
    <n v="2020"/>
  </r>
  <r>
    <x v="930"/>
    <x v="19"/>
    <x v="166"/>
    <x v="1"/>
    <x v="0"/>
    <s v="Farida Ibrahim"/>
    <x v="0"/>
    <x v="0"/>
    <n v="2"/>
    <s v="Sales"/>
    <n v="8500"/>
    <n v="7600"/>
    <n v="17000"/>
    <n v="15200"/>
    <n v="1800"/>
    <x v="5"/>
    <n v="2020"/>
  </r>
  <r>
    <x v="931"/>
    <x v="20"/>
    <x v="167"/>
    <x v="1"/>
    <x v="1"/>
    <s v="Felex Ada"/>
    <x v="1"/>
    <x v="0"/>
    <n v="3"/>
    <s v="Sales"/>
    <n v="13200.000000000002"/>
    <n v="12000"/>
    <n v="39600.000000000007"/>
    <n v="36000"/>
    <n v="3600.0000000000073"/>
    <x v="6"/>
    <n v="2020"/>
  </r>
  <r>
    <x v="932"/>
    <x v="21"/>
    <x v="168"/>
    <x v="1"/>
    <x v="2"/>
    <s v="Winner Sanda"/>
    <x v="2"/>
    <x v="0"/>
    <n v="2"/>
    <s v="Sales"/>
    <n v="22000"/>
    <n v="20000"/>
    <n v="44000"/>
    <n v="40000"/>
    <n v="4000"/>
    <x v="0"/>
    <n v="2020"/>
  </r>
  <r>
    <x v="933"/>
    <x v="22"/>
    <x v="169"/>
    <x v="1"/>
    <x v="3"/>
    <s v="Peter Pan"/>
    <x v="3"/>
    <x v="1"/>
    <n v="2"/>
    <s v="Sales"/>
    <n v="7700"/>
    <n v="7000"/>
    <n v="15400"/>
    <n v="14000"/>
    <n v="1400"/>
    <x v="1"/>
    <n v="2020"/>
  </r>
  <r>
    <x v="934"/>
    <x v="23"/>
    <x v="170"/>
    <x v="1"/>
    <x v="0"/>
    <s v="Farida Ibrahim"/>
    <x v="4"/>
    <x v="0"/>
    <n v="3"/>
    <s v="Sales"/>
    <n v="22000"/>
    <n v="20000"/>
    <n v="66000"/>
    <n v="60000"/>
    <n v="6000"/>
    <x v="2"/>
    <n v="2020"/>
  </r>
  <r>
    <x v="935"/>
    <x v="25"/>
    <x v="171"/>
    <x v="0"/>
    <x v="0"/>
    <s v="Farida Ibrahim"/>
    <x v="5"/>
    <x v="2"/>
    <n v="1"/>
    <s v="Sales"/>
    <n v="44000"/>
    <n v="40000"/>
    <n v="44000"/>
    <n v="40000"/>
    <n v="4000"/>
    <x v="4"/>
    <n v="2020"/>
  </r>
  <r>
    <x v="936"/>
    <x v="25"/>
    <x v="172"/>
    <x v="0"/>
    <x v="1"/>
    <s v="Felex Ada"/>
    <x v="6"/>
    <x v="0"/>
    <n v="2"/>
    <s v="Sales"/>
    <n v="19800"/>
    <n v="18000"/>
    <n v="39600"/>
    <n v="36000"/>
    <n v="3600"/>
    <x v="4"/>
    <n v="2020"/>
  </r>
  <r>
    <x v="937"/>
    <x v="26"/>
    <x v="173"/>
    <x v="0"/>
    <x v="2"/>
    <s v="Winner Sanda"/>
    <x v="7"/>
    <x v="1"/>
    <n v="2"/>
    <s v="Sales"/>
    <n v="9950"/>
    <n v="9000"/>
    <n v="19900"/>
    <n v="18000"/>
    <n v="1900"/>
    <x v="5"/>
    <n v="2020"/>
  </r>
  <r>
    <x v="938"/>
    <x v="25"/>
    <x v="174"/>
    <x v="1"/>
    <x v="3"/>
    <s v="Peter Pan"/>
    <x v="8"/>
    <x v="1"/>
    <n v="2"/>
    <s v="Sales"/>
    <n v="7700"/>
    <n v="7000"/>
    <n v="15400"/>
    <n v="14000"/>
    <n v="1400"/>
    <x v="4"/>
    <n v="2020"/>
  </r>
  <r>
    <x v="939"/>
    <x v="28"/>
    <x v="175"/>
    <x v="1"/>
    <x v="0"/>
    <s v="Farida Ibrahim"/>
    <x v="9"/>
    <x v="3"/>
    <n v="4"/>
    <s v="Sales"/>
    <n v="11000"/>
    <n v="10000"/>
    <n v="44000"/>
    <n v="40000"/>
    <n v="4000"/>
    <x v="0"/>
    <n v="2020"/>
  </r>
  <r>
    <x v="940"/>
    <x v="29"/>
    <x v="176"/>
    <x v="1"/>
    <x v="0"/>
    <s v="Farida Ibrahim"/>
    <x v="10"/>
    <x v="2"/>
    <n v="1"/>
    <s v="Sales"/>
    <n v="13200.000000000002"/>
    <n v="12000"/>
    <n v="13200.000000000002"/>
    <n v="12000"/>
    <n v="1200.0000000000018"/>
    <x v="1"/>
    <n v="2020"/>
  </r>
  <r>
    <x v="941"/>
    <x v="2"/>
    <x v="177"/>
    <x v="1"/>
    <x v="1"/>
    <s v="Felex Ada"/>
    <x v="11"/>
    <x v="2"/>
    <n v="2"/>
    <s v="Sales"/>
    <n v="9950"/>
    <n v="9000"/>
    <n v="19900"/>
    <n v="18000"/>
    <n v="1900"/>
    <x v="2"/>
    <n v="2020"/>
  </r>
  <r>
    <x v="942"/>
    <x v="0"/>
    <x v="178"/>
    <x v="0"/>
    <x v="2"/>
    <s v="Winner Sanda"/>
    <x v="12"/>
    <x v="0"/>
    <n v="2"/>
    <s v="Sales"/>
    <n v="7700"/>
    <n v="7000"/>
    <n v="15400"/>
    <n v="14000"/>
    <n v="1400"/>
    <x v="0"/>
    <n v="2020"/>
  </r>
  <r>
    <x v="943"/>
    <x v="1"/>
    <x v="179"/>
    <x v="1"/>
    <x v="3"/>
    <s v="Peter Pan"/>
    <x v="13"/>
    <x v="0"/>
    <n v="4"/>
    <s v="Sales"/>
    <n v="11000"/>
    <n v="10000"/>
    <n v="44000"/>
    <n v="40000"/>
    <n v="4000"/>
    <x v="1"/>
    <n v="2020"/>
  </r>
  <r>
    <x v="944"/>
    <x v="2"/>
    <x v="180"/>
    <x v="1"/>
    <x v="0"/>
    <s v="Farida Ibrahim"/>
    <x v="14"/>
    <x v="1"/>
    <n v="1"/>
    <s v="Sales"/>
    <n v="13200.000000000002"/>
    <n v="12000"/>
    <n v="13200.000000000002"/>
    <n v="12000"/>
    <n v="1200.0000000000018"/>
    <x v="2"/>
    <n v="2020"/>
  </r>
  <r>
    <x v="945"/>
    <x v="3"/>
    <x v="181"/>
    <x v="1"/>
    <x v="3"/>
    <s v="Peter Pan"/>
    <x v="5"/>
    <x v="2"/>
    <n v="2"/>
    <s v="Sales"/>
    <n v="9950"/>
    <n v="9000"/>
    <n v="19900"/>
    <n v="18000"/>
    <n v="1900"/>
    <x v="3"/>
    <n v="2020"/>
  </r>
  <r>
    <x v="946"/>
    <x v="5"/>
    <x v="182"/>
    <x v="1"/>
    <x v="0"/>
    <s v="Farida Ibrahim"/>
    <x v="6"/>
    <x v="0"/>
    <n v="2"/>
    <s v="Sales"/>
    <n v="7700"/>
    <n v="7000"/>
    <n v="15400"/>
    <n v="14000"/>
    <n v="1400"/>
    <x v="5"/>
    <n v="2020"/>
  </r>
  <r>
    <x v="947"/>
    <x v="5"/>
    <x v="183"/>
    <x v="1"/>
    <x v="3"/>
    <s v="Peter Pan"/>
    <x v="7"/>
    <x v="1"/>
    <n v="1"/>
    <s v="Sales"/>
    <n v="11000"/>
    <n v="10000"/>
    <n v="11000"/>
    <n v="10000"/>
    <n v="1000"/>
    <x v="5"/>
    <n v="2020"/>
  </r>
  <r>
    <x v="948"/>
    <x v="6"/>
    <x v="184"/>
    <x v="1"/>
    <x v="0"/>
    <s v="Farida Ibrahim"/>
    <x v="8"/>
    <x v="1"/>
    <n v="1"/>
    <s v="Sales"/>
    <n v="7700.0000000000009"/>
    <n v="7000"/>
    <n v="7700.0000000000009"/>
    <n v="7000"/>
    <n v="700.00000000000091"/>
    <x v="6"/>
    <n v="2020"/>
  </r>
  <r>
    <x v="949"/>
    <x v="5"/>
    <x v="185"/>
    <x v="1"/>
    <x v="3"/>
    <s v="Peter Pan"/>
    <x v="0"/>
    <x v="0"/>
    <n v="2"/>
    <s v="Sales"/>
    <n v="9950"/>
    <n v="9000"/>
    <n v="19900"/>
    <n v="18000"/>
    <n v="1900"/>
    <x v="5"/>
    <n v="2020"/>
  </r>
  <r>
    <x v="950"/>
    <x v="8"/>
    <x v="186"/>
    <x v="1"/>
    <x v="0"/>
    <s v="Farida Ibrahim"/>
    <x v="1"/>
    <x v="0"/>
    <n v="2"/>
    <s v="Sales"/>
    <n v="19800"/>
    <n v="18000"/>
    <n v="39600"/>
    <n v="36000"/>
    <n v="3600"/>
    <x v="1"/>
    <n v="2020"/>
  </r>
  <r>
    <x v="951"/>
    <x v="9"/>
    <x v="187"/>
    <x v="1"/>
    <x v="3"/>
    <s v="Peter Pan"/>
    <x v="0"/>
    <x v="0"/>
    <n v="1"/>
    <s v="Sales"/>
    <n v="44000"/>
    <n v="40000"/>
    <n v="44000"/>
    <n v="40000"/>
    <n v="4000"/>
    <x v="2"/>
    <n v="2020"/>
  </r>
  <r>
    <x v="952"/>
    <x v="10"/>
    <x v="188"/>
    <x v="1"/>
    <x v="0"/>
    <s v="Farida Ibrahim"/>
    <x v="1"/>
    <x v="0"/>
    <n v="1"/>
    <s v="Sales"/>
    <n v="22000"/>
    <n v="20000"/>
    <n v="22000"/>
    <n v="20000"/>
    <n v="2000"/>
    <x v="3"/>
    <n v="2020"/>
  </r>
  <r>
    <x v="953"/>
    <x v="11"/>
    <x v="189"/>
    <x v="1"/>
    <x v="3"/>
    <s v="Peter Pan"/>
    <x v="2"/>
    <x v="0"/>
    <n v="2"/>
    <s v="Sales"/>
    <n v="13000"/>
    <n v="12000"/>
    <n v="26000"/>
    <n v="24000"/>
    <n v="2000"/>
    <x v="4"/>
    <n v="2020"/>
  </r>
  <r>
    <x v="954"/>
    <x v="12"/>
    <x v="190"/>
    <x v="1"/>
    <x v="0"/>
    <s v="Farida Ibrahim"/>
    <x v="3"/>
    <x v="1"/>
    <n v="2"/>
    <s v="Sales"/>
    <n v="6700"/>
    <n v="5000"/>
    <n v="13400"/>
    <n v="10000"/>
    <n v="3400"/>
    <x v="5"/>
    <n v="2020"/>
  </r>
  <r>
    <x v="955"/>
    <x v="13"/>
    <x v="191"/>
    <x v="1"/>
    <x v="3"/>
    <s v="Peter Pan"/>
    <x v="6"/>
    <x v="0"/>
    <n v="1"/>
    <s v="Sales"/>
    <n v="6700"/>
    <n v="5001"/>
    <n v="6700"/>
    <n v="5001"/>
    <n v="1699"/>
    <x v="6"/>
    <n v="2020"/>
  </r>
  <r>
    <x v="956"/>
    <x v="15"/>
    <x v="192"/>
    <x v="0"/>
    <x v="0"/>
    <s v="Farida Ibrahim"/>
    <x v="7"/>
    <x v="1"/>
    <n v="1"/>
    <s v="Sales"/>
    <n v="6700"/>
    <n v="5002"/>
    <n v="6700"/>
    <n v="5002"/>
    <n v="1698"/>
    <x v="1"/>
    <n v="2020"/>
  </r>
  <r>
    <x v="957"/>
    <x v="15"/>
    <x v="193"/>
    <x v="0"/>
    <x v="3"/>
    <s v="Peter Pan"/>
    <x v="8"/>
    <x v="1"/>
    <n v="2"/>
    <s v="Sales"/>
    <n v="6700"/>
    <n v="5000"/>
    <n v="13400"/>
    <n v="10000"/>
    <n v="3400"/>
    <x v="1"/>
    <n v="2020"/>
  </r>
  <r>
    <x v="958"/>
    <x v="16"/>
    <x v="194"/>
    <x v="0"/>
    <x v="0"/>
    <s v="Farida Ibrahim"/>
    <x v="5"/>
    <x v="2"/>
    <n v="2"/>
    <s v="Sales"/>
    <n v="6700"/>
    <n v="5001"/>
    <n v="13400"/>
    <n v="10002"/>
    <n v="3398"/>
    <x v="2"/>
    <n v="2020"/>
  </r>
  <r>
    <x v="959"/>
    <x v="15"/>
    <x v="195"/>
    <x v="1"/>
    <x v="3"/>
    <s v="Peter Pan"/>
    <x v="6"/>
    <x v="0"/>
    <n v="1"/>
    <s v="Sales"/>
    <n v="6700"/>
    <n v="5002"/>
    <n v="6700"/>
    <n v="5002"/>
    <n v="1698"/>
    <x v="1"/>
    <n v="2020"/>
  </r>
  <r>
    <x v="960"/>
    <x v="18"/>
    <x v="196"/>
    <x v="1"/>
    <x v="0"/>
    <s v="Farida Ibrahim"/>
    <x v="7"/>
    <x v="1"/>
    <n v="1"/>
    <s v="Sales"/>
    <n v="6700"/>
    <n v="5000"/>
    <n v="6700"/>
    <n v="5000"/>
    <n v="1700"/>
    <x v="4"/>
    <n v="2020"/>
  </r>
  <r>
    <x v="961"/>
    <x v="19"/>
    <x v="197"/>
    <x v="1"/>
    <x v="3"/>
    <s v="Peter Pan"/>
    <x v="8"/>
    <x v="1"/>
    <n v="2"/>
    <s v="Sales"/>
    <n v="6700"/>
    <n v="5001"/>
    <n v="13400"/>
    <n v="10002"/>
    <n v="3398"/>
    <x v="5"/>
    <n v="2020"/>
  </r>
  <r>
    <x v="962"/>
    <x v="20"/>
    <x v="198"/>
    <x v="1"/>
    <x v="0"/>
    <s v="Farida Ibrahim"/>
    <x v="13"/>
    <x v="0"/>
    <n v="2"/>
    <s v="Sales"/>
    <n v="6700"/>
    <n v="5002"/>
    <n v="13400"/>
    <n v="10004"/>
    <n v="3396"/>
    <x v="6"/>
    <n v="2020"/>
  </r>
  <r>
    <x v="963"/>
    <x v="21"/>
    <x v="199"/>
    <x v="0"/>
    <x v="3"/>
    <s v="Peter Pan"/>
    <x v="14"/>
    <x v="1"/>
    <n v="1"/>
    <s v="Sales"/>
    <n v="22000"/>
    <n v="20000"/>
    <n v="22000"/>
    <n v="20000"/>
    <n v="2000"/>
    <x v="0"/>
    <n v="2020"/>
  </r>
  <r>
    <x v="964"/>
    <x v="22"/>
    <x v="200"/>
    <x v="1"/>
    <x v="0"/>
    <s v="Farida Ibrahim"/>
    <x v="15"/>
    <x v="0"/>
    <n v="1"/>
    <s v="Returned"/>
    <n v="10000"/>
    <n v="9000"/>
    <n v="10000"/>
    <n v="9000"/>
    <n v="1000"/>
    <x v="1"/>
    <n v="2020"/>
  </r>
  <r>
    <x v="965"/>
    <x v="23"/>
    <x v="201"/>
    <x v="1"/>
    <x v="0"/>
    <s v="Farida Ibrahim"/>
    <x v="16"/>
    <x v="0"/>
    <n v="1"/>
    <s v="Sales"/>
    <n v="8500"/>
    <n v="7600"/>
    <n v="8500"/>
    <n v="7600"/>
    <n v="900"/>
    <x v="2"/>
    <n v="2020"/>
  </r>
  <r>
    <x v="966"/>
    <x v="25"/>
    <x v="202"/>
    <x v="1"/>
    <x v="1"/>
    <s v="Felex Ada"/>
    <x v="17"/>
    <x v="2"/>
    <n v="2"/>
    <s v="Returned"/>
    <n v="8500"/>
    <n v="7600"/>
    <n v="17000"/>
    <n v="15200"/>
    <n v="1800"/>
    <x v="4"/>
    <n v="2020"/>
  </r>
  <r>
    <x v="967"/>
    <x v="25"/>
    <x v="203"/>
    <x v="1"/>
    <x v="2"/>
    <s v="Winner Sanda"/>
    <x v="18"/>
    <x v="0"/>
    <n v="3"/>
    <s v="Sales"/>
    <n v="13200.000000000002"/>
    <n v="12000"/>
    <n v="39600.000000000007"/>
    <n v="36000"/>
    <n v="3600.0000000000073"/>
    <x v="4"/>
    <n v="2020"/>
  </r>
  <r>
    <x v="968"/>
    <x v="26"/>
    <x v="204"/>
    <x v="1"/>
    <x v="3"/>
    <s v="Peter Pan"/>
    <x v="0"/>
    <x v="0"/>
    <n v="2"/>
    <s v="Sales"/>
    <n v="22000"/>
    <n v="20000"/>
    <n v="44000"/>
    <n v="40000"/>
    <n v="4000"/>
    <x v="5"/>
    <n v="2020"/>
  </r>
  <r>
    <x v="969"/>
    <x v="25"/>
    <x v="205"/>
    <x v="1"/>
    <x v="0"/>
    <s v="Farida Ibrahim"/>
    <x v="1"/>
    <x v="0"/>
    <n v="2"/>
    <s v="Sales"/>
    <n v="7700"/>
    <n v="7000"/>
    <n v="15400"/>
    <n v="14000"/>
    <n v="1400"/>
    <x v="4"/>
    <n v="2020"/>
  </r>
  <r>
    <x v="970"/>
    <x v="28"/>
    <x v="206"/>
    <x v="1"/>
    <x v="0"/>
    <s v="Farida Ibrahim"/>
    <x v="5"/>
    <x v="2"/>
    <n v="3"/>
    <s v="Sales"/>
    <n v="22000"/>
    <n v="20000"/>
    <n v="66000"/>
    <n v="60000"/>
    <n v="6000"/>
    <x v="0"/>
    <n v="2020"/>
  </r>
  <r>
    <x v="971"/>
    <x v="29"/>
    <x v="207"/>
    <x v="1"/>
    <x v="1"/>
    <s v="Felex Ada"/>
    <x v="6"/>
    <x v="0"/>
    <n v="1"/>
    <s v="Sales"/>
    <n v="44000"/>
    <n v="40000"/>
    <n v="44000"/>
    <n v="40000"/>
    <n v="4000"/>
    <x v="1"/>
    <n v="2020"/>
  </r>
  <r>
    <x v="972"/>
    <x v="0"/>
    <x v="50"/>
    <x v="1"/>
    <x v="2"/>
    <s v="Winner Sanda"/>
    <x v="0"/>
    <x v="0"/>
    <n v="2"/>
    <s v="Sales"/>
    <n v="19800"/>
    <n v="18000"/>
    <n v="39600"/>
    <n v="36000"/>
    <n v="3600"/>
    <x v="0"/>
    <n v="2020"/>
  </r>
  <r>
    <x v="973"/>
    <x v="0"/>
    <x v="208"/>
    <x v="1"/>
    <x v="3"/>
    <s v="Peter Pan"/>
    <x v="1"/>
    <x v="0"/>
    <n v="2"/>
    <s v="Sales"/>
    <n v="9950"/>
    <n v="9000"/>
    <n v="19900"/>
    <n v="18000"/>
    <n v="1900"/>
    <x v="0"/>
    <n v="2020"/>
  </r>
  <r>
    <x v="974"/>
    <x v="1"/>
    <x v="209"/>
    <x v="1"/>
    <x v="0"/>
    <s v="Farida Ibrahim"/>
    <x v="2"/>
    <x v="0"/>
    <n v="2"/>
    <s v="Sales"/>
    <n v="7700"/>
    <n v="7000"/>
    <n v="15400"/>
    <n v="14000"/>
    <n v="1400"/>
    <x v="1"/>
    <n v="2020"/>
  </r>
  <r>
    <x v="975"/>
    <x v="2"/>
    <x v="210"/>
    <x v="1"/>
    <x v="0"/>
    <s v="Farida Ibrahim"/>
    <x v="3"/>
    <x v="1"/>
    <n v="4"/>
    <s v="Sales"/>
    <n v="11000"/>
    <n v="10000"/>
    <n v="44000"/>
    <n v="40000"/>
    <n v="4000"/>
    <x v="2"/>
    <n v="2020"/>
  </r>
  <r>
    <x v="976"/>
    <x v="3"/>
    <x v="211"/>
    <x v="1"/>
    <x v="1"/>
    <s v="Felex Ada"/>
    <x v="8"/>
    <x v="1"/>
    <n v="1"/>
    <s v="Sales"/>
    <n v="13200.000000000002"/>
    <n v="12000"/>
    <n v="13200.000000000002"/>
    <n v="12000"/>
    <n v="1200.0000000000018"/>
    <x v="3"/>
    <n v="2020"/>
  </r>
  <r>
    <x v="977"/>
    <x v="5"/>
    <x v="212"/>
    <x v="0"/>
    <x v="2"/>
    <s v="Winner Sanda"/>
    <x v="9"/>
    <x v="3"/>
    <n v="2"/>
    <s v="Sales"/>
    <n v="9950"/>
    <n v="9000"/>
    <n v="19900"/>
    <n v="18000"/>
    <n v="1900"/>
    <x v="5"/>
    <n v="2020"/>
  </r>
  <r>
    <x v="978"/>
    <x v="5"/>
    <x v="213"/>
    <x v="0"/>
    <x v="3"/>
    <s v="Peter Pan"/>
    <x v="10"/>
    <x v="2"/>
    <n v="2"/>
    <s v="Sales"/>
    <n v="7700"/>
    <n v="7000"/>
    <n v="15400"/>
    <n v="14000"/>
    <n v="1400"/>
    <x v="5"/>
    <n v="2020"/>
  </r>
  <r>
    <x v="979"/>
    <x v="6"/>
    <x v="214"/>
    <x v="0"/>
    <x v="0"/>
    <s v="Farida Ibrahim"/>
    <x v="11"/>
    <x v="2"/>
    <n v="4"/>
    <s v="Sales"/>
    <n v="11000"/>
    <n v="10000"/>
    <n v="44000"/>
    <n v="40000"/>
    <n v="4000"/>
    <x v="6"/>
    <n v="2020"/>
  </r>
  <r>
    <x v="980"/>
    <x v="5"/>
    <x v="215"/>
    <x v="1"/>
    <x v="0"/>
    <s v="Farida Ibrahim"/>
    <x v="12"/>
    <x v="0"/>
    <n v="1"/>
    <s v="Sales"/>
    <n v="13200.000000000002"/>
    <n v="12000"/>
    <n v="13200.000000000002"/>
    <n v="12000"/>
    <n v="1200.0000000000018"/>
    <x v="5"/>
    <n v="2020"/>
  </r>
  <r>
    <x v="981"/>
    <x v="8"/>
    <x v="216"/>
    <x v="1"/>
    <x v="1"/>
    <s v="Felex Ada"/>
    <x v="13"/>
    <x v="0"/>
    <n v="2"/>
    <s v="Sales"/>
    <n v="1900"/>
    <n v="1800"/>
    <n v="3800"/>
    <n v="3600"/>
    <n v="200"/>
    <x v="1"/>
    <n v="2020"/>
  </r>
  <r>
    <x v="982"/>
    <x v="9"/>
    <x v="217"/>
    <x v="1"/>
    <x v="2"/>
    <s v="Winner Sanda"/>
    <x v="14"/>
    <x v="1"/>
    <n v="2"/>
    <s v="Sales"/>
    <n v="200"/>
    <n v="190"/>
    <n v="400"/>
    <n v="380"/>
    <n v="20"/>
    <x v="2"/>
    <n v="2020"/>
  </r>
  <r>
    <x v="983"/>
    <x v="10"/>
    <x v="218"/>
    <x v="1"/>
    <x v="3"/>
    <s v="Peter Pan"/>
    <x v="15"/>
    <x v="0"/>
    <n v="1"/>
    <s v="Sales"/>
    <n v="2250"/>
    <n v="2200"/>
    <n v="2250"/>
    <n v="2200"/>
    <n v="50"/>
    <x v="3"/>
    <n v="2020"/>
  </r>
  <r>
    <x v="984"/>
    <x v="11"/>
    <x v="219"/>
    <x v="0"/>
    <x v="0"/>
    <s v="Farida Ibrahim"/>
    <x v="16"/>
    <x v="0"/>
    <n v="1"/>
    <s v="Sales"/>
    <n v="100"/>
    <n v="90"/>
    <n v="100"/>
    <n v="90"/>
    <n v="10"/>
    <x v="4"/>
    <n v="2020"/>
  </r>
  <r>
    <x v="985"/>
    <x v="12"/>
    <x v="220"/>
    <x v="1"/>
    <x v="0"/>
    <s v="Farida Ibrahim"/>
    <x v="17"/>
    <x v="2"/>
    <n v="2"/>
    <s v="Sales"/>
    <n v="100"/>
    <n v="80"/>
    <n v="200"/>
    <n v="160"/>
    <n v="40"/>
    <x v="5"/>
    <n v="2020"/>
  </r>
  <r>
    <x v="986"/>
    <x v="13"/>
    <x v="221"/>
    <x v="1"/>
    <x v="1"/>
    <s v="Felex Ada"/>
    <x v="18"/>
    <x v="0"/>
    <n v="2"/>
    <s v="Sales"/>
    <n v="2000"/>
    <n v="1850"/>
    <n v="4000"/>
    <n v="3700"/>
    <n v="300"/>
    <x v="6"/>
    <n v="2020"/>
  </r>
  <r>
    <x v="987"/>
    <x v="15"/>
    <x v="222"/>
    <x v="1"/>
    <x v="2"/>
    <s v="Winner Sanda"/>
    <x v="0"/>
    <x v="0"/>
    <n v="1"/>
    <s v="Sales"/>
    <n v="9500"/>
    <n v="8000"/>
    <n v="9500"/>
    <n v="8000"/>
    <n v="1500"/>
    <x v="1"/>
    <n v="2020"/>
  </r>
  <r>
    <x v="988"/>
    <x v="15"/>
    <x v="223"/>
    <x v="1"/>
    <x v="3"/>
    <s v="Peter Pan"/>
    <x v="1"/>
    <x v="0"/>
    <n v="1"/>
    <s v="Sales"/>
    <n v="4700"/>
    <n v="4000"/>
    <n v="4700"/>
    <n v="4000"/>
    <n v="700"/>
    <x v="1"/>
    <n v="2020"/>
  </r>
  <r>
    <x v="989"/>
    <x v="16"/>
    <x v="224"/>
    <x v="1"/>
    <x v="0"/>
    <s v="Farida Ibrahim"/>
    <x v="2"/>
    <x v="0"/>
    <n v="2"/>
    <s v="Sales"/>
    <n v="400"/>
    <n v="360"/>
    <n v="800"/>
    <n v="720"/>
    <n v="80"/>
    <x v="2"/>
    <n v="2020"/>
  </r>
  <r>
    <x v="990"/>
    <x v="15"/>
    <x v="225"/>
    <x v="1"/>
    <x v="0"/>
    <s v="Farida Ibrahim"/>
    <x v="3"/>
    <x v="1"/>
    <n v="2"/>
    <s v="Sales"/>
    <n v="100"/>
    <n v="90"/>
    <n v="200"/>
    <n v="180"/>
    <n v="20"/>
    <x v="1"/>
    <n v="2020"/>
  </r>
  <r>
    <x v="991"/>
    <x v="18"/>
    <x v="226"/>
    <x v="1"/>
    <x v="1"/>
    <s v="Felex Ada"/>
    <x v="4"/>
    <x v="0"/>
    <n v="1"/>
    <s v="Sales"/>
    <n v="1600"/>
    <n v="1590"/>
    <n v="1600"/>
    <n v="1590"/>
    <n v="10"/>
    <x v="4"/>
    <n v="2020"/>
  </r>
  <r>
    <x v="992"/>
    <x v="19"/>
    <x v="227"/>
    <x v="1"/>
    <x v="2"/>
    <s v="Winner Sanda"/>
    <x v="0"/>
    <x v="0"/>
    <n v="1"/>
    <s v="Sales"/>
    <n v="50"/>
    <n v="45"/>
    <n v="50"/>
    <n v="45"/>
    <n v="5"/>
    <x v="5"/>
    <n v="2020"/>
  </r>
  <r>
    <x v="993"/>
    <x v="20"/>
    <x v="228"/>
    <x v="1"/>
    <x v="3"/>
    <s v="Peter Pan"/>
    <x v="1"/>
    <x v="0"/>
    <n v="2"/>
    <s v="Sales"/>
    <n v="600"/>
    <n v="450"/>
    <n v="1200"/>
    <n v="900"/>
    <n v="300"/>
    <x v="6"/>
    <n v="2020"/>
  </r>
  <r>
    <x v="994"/>
    <x v="21"/>
    <x v="229"/>
    <x v="1"/>
    <x v="0"/>
    <s v="Farida Ibrahim"/>
    <x v="2"/>
    <x v="0"/>
    <n v="2"/>
    <s v="Sales"/>
    <n v="170"/>
    <n v="150"/>
    <n v="340"/>
    <n v="300"/>
    <n v="40"/>
    <x v="0"/>
    <n v="2020"/>
  </r>
  <r>
    <x v="995"/>
    <x v="22"/>
    <x v="230"/>
    <x v="1"/>
    <x v="0"/>
    <s v="Farida Ibrahim"/>
    <x v="3"/>
    <x v="1"/>
    <n v="1"/>
    <s v="Sales"/>
    <n v="25"/>
    <n v="20"/>
    <n v="25"/>
    <n v="20"/>
    <n v="5"/>
    <x v="1"/>
    <n v="2020"/>
  </r>
  <r>
    <x v="996"/>
    <x v="23"/>
    <x v="231"/>
    <x v="1"/>
    <x v="1"/>
    <s v="Felex Ada"/>
    <x v="9"/>
    <x v="3"/>
    <n v="1"/>
    <s v="Sales"/>
    <n v="6700"/>
    <n v="5000"/>
    <n v="6700"/>
    <n v="5000"/>
    <n v="1700"/>
    <x v="2"/>
    <n v="2020"/>
  </r>
  <r>
    <x v="997"/>
    <x v="25"/>
    <x v="232"/>
    <x v="1"/>
    <x v="2"/>
    <s v="Winner Sanda"/>
    <x v="10"/>
    <x v="2"/>
    <n v="2"/>
    <s v="Sales"/>
    <n v="6700"/>
    <n v="5001"/>
    <n v="13400"/>
    <n v="10002"/>
    <n v="3398"/>
    <x v="4"/>
    <n v="2020"/>
  </r>
  <r>
    <x v="998"/>
    <x v="25"/>
    <x v="233"/>
    <x v="0"/>
    <x v="3"/>
    <s v="Peter Pan"/>
    <x v="11"/>
    <x v="2"/>
    <n v="2"/>
    <s v="Sales"/>
    <n v="6700"/>
    <n v="5002"/>
    <n v="13400"/>
    <n v="10004"/>
    <n v="3396"/>
    <x v="4"/>
    <n v="2020"/>
  </r>
  <r>
    <x v="999"/>
    <x v="26"/>
    <x v="234"/>
    <x v="0"/>
    <x v="0"/>
    <s v="Farida Ibrahim"/>
    <x v="12"/>
    <x v="0"/>
    <n v="1"/>
    <s v="Sales"/>
    <n v="22000"/>
    <n v="20000"/>
    <n v="22000"/>
    <n v="20000"/>
    <n v="2000"/>
    <x v="5"/>
    <n v="2020"/>
  </r>
  <r>
    <x v="1000"/>
    <x v="25"/>
    <x v="235"/>
    <x v="0"/>
    <x v="0"/>
    <s v="Farida Ibrahim"/>
    <x v="13"/>
    <x v="0"/>
    <n v="1"/>
    <s v="Returned"/>
    <n v="11000"/>
    <n v="10000"/>
    <n v="11000"/>
    <n v="10000"/>
    <n v="1000"/>
    <x v="4"/>
    <n v="2020"/>
  </r>
  <r>
    <x v="1001"/>
    <x v="28"/>
    <x v="236"/>
    <x v="1"/>
    <x v="1"/>
    <s v="Felex Ada"/>
    <x v="14"/>
    <x v="1"/>
    <n v="1"/>
    <s v="Sales"/>
    <n v="8500"/>
    <n v="7600"/>
    <n v="8500"/>
    <n v="7600"/>
    <n v="900"/>
    <x v="0"/>
    <n v="2020"/>
  </r>
  <r>
    <x v="1002"/>
    <x v="29"/>
    <x v="237"/>
    <x v="1"/>
    <x v="2"/>
    <s v="Winner Sanda"/>
    <x v="5"/>
    <x v="2"/>
    <n v="2"/>
    <s v="Sales"/>
    <n v="8500"/>
    <n v="7600"/>
    <n v="17000"/>
    <n v="15200"/>
    <n v="1800"/>
    <x v="1"/>
    <n v="2020"/>
  </r>
  <r>
    <x v="1003"/>
    <x v="0"/>
    <x v="238"/>
    <x v="1"/>
    <x v="3"/>
    <s v="Peter Pan"/>
    <x v="6"/>
    <x v="0"/>
    <n v="3"/>
    <s v="Sales"/>
    <n v="13200.000000000002"/>
    <n v="12000"/>
    <n v="39600.000000000007"/>
    <n v="36000"/>
    <n v="3600.0000000000073"/>
    <x v="0"/>
    <n v="2020"/>
  </r>
  <r>
    <x v="1004"/>
    <x v="0"/>
    <x v="239"/>
    <x v="1"/>
    <x v="0"/>
    <s v="Farida Ibrahim"/>
    <x v="7"/>
    <x v="1"/>
    <n v="2"/>
    <s v="Sales"/>
    <n v="22000"/>
    <n v="20000"/>
    <n v="44000"/>
    <n v="40000"/>
    <n v="4000"/>
    <x v="0"/>
    <n v="2020"/>
  </r>
  <r>
    <x v="1005"/>
    <x v="1"/>
    <x v="240"/>
    <x v="0"/>
    <x v="0"/>
    <s v="Farida Ibrahim"/>
    <x v="8"/>
    <x v="1"/>
    <n v="2"/>
    <s v="Sales"/>
    <n v="7700"/>
    <n v="7000"/>
    <n v="15400"/>
    <n v="14000"/>
    <n v="1400"/>
    <x v="1"/>
    <n v="2020"/>
  </r>
  <r>
    <x v="1006"/>
    <x v="2"/>
    <x v="241"/>
    <x v="1"/>
    <x v="1"/>
    <s v="Felex Ada"/>
    <x v="0"/>
    <x v="0"/>
    <n v="3"/>
    <s v="Sales"/>
    <n v="22000"/>
    <n v="20000"/>
    <n v="66000"/>
    <n v="60000"/>
    <n v="6000"/>
    <x v="2"/>
    <n v="2020"/>
  </r>
  <r>
    <x v="1007"/>
    <x v="3"/>
    <x v="242"/>
    <x v="1"/>
    <x v="2"/>
    <s v="Winner Sanda"/>
    <x v="1"/>
    <x v="0"/>
    <n v="1"/>
    <s v="Sales"/>
    <n v="44000"/>
    <n v="40000"/>
    <n v="44000"/>
    <n v="40000"/>
    <n v="4000"/>
    <x v="3"/>
    <n v="2020"/>
  </r>
  <r>
    <x v="1008"/>
    <x v="5"/>
    <x v="243"/>
    <x v="1"/>
    <x v="3"/>
    <s v="Peter Pan"/>
    <x v="2"/>
    <x v="0"/>
    <n v="2"/>
    <s v="Sales"/>
    <n v="19800"/>
    <n v="18000"/>
    <n v="39600"/>
    <n v="36000"/>
    <n v="3600"/>
    <x v="5"/>
    <n v="2020"/>
  </r>
  <r>
    <x v="1009"/>
    <x v="5"/>
    <x v="244"/>
    <x v="1"/>
    <x v="0"/>
    <s v="Farida Ibrahim"/>
    <x v="3"/>
    <x v="1"/>
    <n v="2"/>
    <s v="Sales"/>
    <n v="9950"/>
    <n v="9000"/>
    <n v="19900"/>
    <n v="18000"/>
    <n v="1900"/>
    <x v="5"/>
    <n v="2020"/>
  </r>
  <r>
    <x v="1010"/>
    <x v="6"/>
    <x v="245"/>
    <x v="1"/>
    <x v="0"/>
    <s v="Farida Ibrahim"/>
    <x v="4"/>
    <x v="0"/>
    <n v="2"/>
    <s v="Sales"/>
    <n v="7700"/>
    <n v="7000"/>
    <n v="15400"/>
    <n v="14000"/>
    <n v="1400"/>
    <x v="6"/>
    <n v="2020"/>
  </r>
  <r>
    <x v="1011"/>
    <x v="5"/>
    <x v="246"/>
    <x v="1"/>
    <x v="1"/>
    <s v="Felex Ada"/>
    <x v="5"/>
    <x v="2"/>
    <n v="4"/>
    <s v="Sales"/>
    <n v="11000"/>
    <n v="10000"/>
    <n v="44000"/>
    <n v="40000"/>
    <n v="4000"/>
    <x v="5"/>
    <n v="2020"/>
  </r>
  <r>
    <x v="1012"/>
    <x v="8"/>
    <x v="247"/>
    <x v="1"/>
    <x v="2"/>
    <s v="Winner Sanda"/>
    <x v="0"/>
    <x v="0"/>
    <n v="1"/>
    <s v="Sales"/>
    <n v="13200.000000000002"/>
    <n v="12000"/>
    <n v="13200.000000000002"/>
    <n v="12000"/>
    <n v="1200.0000000000018"/>
    <x v="1"/>
    <n v="2020"/>
  </r>
  <r>
    <x v="1013"/>
    <x v="9"/>
    <x v="248"/>
    <x v="1"/>
    <x v="3"/>
    <s v="Peter Pan"/>
    <x v="1"/>
    <x v="0"/>
    <n v="2"/>
    <s v="Sales"/>
    <n v="1900"/>
    <n v="1800"/>
    <n v="3800"/>
    <n v="3600"/>
    <n v="200"/>
    <x v="2"/>
    <n v="2020"/>
  </r>
  <r>
    <x v="1014"/>
    <x v="10"/>
    <x v="249"/>
    <x v="1"/>
    <x v="0"/>
    <s v="Farida Ibrahim"/>
    <x v="2"/>
    <x v="0"/>
    <n v="2"/>
    <s v="Sales"/>
    <n v="200"/>
    <n v="190"/>
    <n v="400"/>
    <n v="380"/>
    <n v="20"/>
    <x v="3"/>
    <n v="2020"/>
  </r>
  <r>
    <x v="1015"/>
    <x v="11"/>
    <x v="250"/>
    <x v="1"/>
    <x v="0"/>
    <s v="Farida Ibrahim"/>
    <x v="3"/>
    <x v="1"/>
    <n v="4"/>
    <s v="Sales"/>
    <n v="2250"/>
    <n v="2200"/>
    <n v="9000"/>
    <n v="8800"/>
    <n v="200"/>
    <x v="4"/>
    <n v="2020"/>
  </r>
  <r>
    <x v="1016"/>
    <x v="12"/>
    <x v="251"/>
    <x v="1"/>
    <x v="1"/>
    <s v="Felex Ada"/>
    <x v="6"/>
    <x v="0"/>
    <n v="1"/>
    <s v="Sales"/>
    <n v="100"/>
    <n v="90"/>
    <n v="100"/>
    <n v="90"/>
    <n v="10"/>
    <x v="5"/>
    <n v="2020"/>
  </r>
  <r>
    <x v="1017"/>
    <x v="13"/>
    <x v="252"/>
    <x v="1"/>
    <x v="2"/>
    <s v="Winner Sanda"/>
    <x v="7"/>
    <x v="1"/>
    <n v="2"/>
    <s v="Sales"/>
    <n v="100"/>
    <n v="80"/>
    <n v="200"/>
    <n v="160"/>
    <n v="40"/>
    <x v="6"/>
    <n v="2020"/>
  </r>
  <r>
    <x v="1018"/>
    <x v="15"/>
    <x v="253"/>
    <x v="1"/>
    <x v="3"/>
    <s v="Peter Pan"/>
    <x v="8"/>
    <x v="1"/>
    <n v="2"/>
    <s v="Sales"/>
    <n v="2000"/>
    <n v="1850"/>
    <n v="4000"/>
    <n v="3700"/>
    <n v="300"/>
    <x v="1"/>
    <n v="2020"/>
  </r>
  <r>
    <x v="1019"/>
    <x v="15"/>
    <x v="254"/>
    <x v="0"/>
    <x v="0"/>
    <s v="Farida Ibrahim"/>
    <x v="13"/>
    <x v="0"/>
    <n v="1"/>
    <s v="Sales"/>
    <n v="9500"/>
    <n v="8000"/>
    <n v="9500"/>
    <n v="8000"/>
    <n v="1500"/>
    <x v="1"/>
    <n v="2020"/>
  </r>
  <r>
    <x v="1020"/>
    <x v="16"/>
    <x v="255"/>
    <x v="0"/>
    <x v="0"/>
    <s v="Farida Ibrahim"/>
    <x v="14"/>
    <x v="1"/>
    <n v="1"/>
    <s v="Sales"/>
    <n v="4700"/>
    <n v="4000"/>
    <n v="4700"/>
    <n v="4000"/>
    <n v="700"/>
    <x v="2"/>
    <n v="2020"/>
  </r>
  <r>
    <x v="1021"/>
    <x v="15"/>
    <x v="256"/>
    <x v="0"/>
    <x v="1"/>
    <s v="Felex Ada"/>
    <x v="15"/>
    <x v="0"/>
    <n v="2"/>
    <s v="Sales"/>
    <n v="400"/>
    <n v="360"/>
    <n v="800"/>
    <n v="720"/>
    <n v="80"/>
    <x v="1"/>
    <n v="2020"/>
  </r>
  <r>
    <x v="1022"/>
    <x v="18"/>
    <x v="257"/>
    <x v="1"/>
    <x v="2"/>
    <s v="Winner Sanda"/>
    <x v="16"/>
    <x v="0"/>
    <n v="2"/>
    <s v="Sales"/>
    <n v="100"/>
    <n v="90"/>
    <n v="200"/>
    <n v="180"/>
    <n v="20"/>
    <x v="4"/>
    <n v="2020"/>
  </r>
  <r>
    <x v="1023"/>
    <x v="19"/>
    <x v="258"/>
    <x v="1"/>
    <x v="3"/>
    <s v="Peter Pan"/>
    <x v="17"/>
    <x v="2"/>
    <n v="1"/>
    <s v="Sales"/>
    <n v="1600"/>
    <n v="1590"/>
    <n v="1600"/>
    <n v="1590"/>
    <n v="10"/>
    <x v="5"/>
    <n v="2020"/>
  </r>
  <r>
    <x v="1024"/>
    <x v="20"/>
    <x v="259"/>
    <x v="1"/>
    <x v="0"/>
    <s v="Farida Ibrahim"/>
    <x v="18"/>
    <x v="0"/>
    <n v="1"/>
    <s v="Sales"/>
    <n v="50"/>
    <n v="45"/>
    <n v="50"/>
    <n v="45"/>
    <n v="5"/>
    <x v="6"/>
    <n v="2020"/>
  </r>
  <r>
    <x v="1025"/>
    <x v="21"/>
    <x v="260"/>
    <x v="1"/>
    <x v="0"/>
    <s v="Farida Ibrahim"/>
    <x v="0"/>
    <x v="0"/>
    <n v="2"/>
    <s v="Sales"/>
    <n v="600"/>
    <n v="450"/>
    <n v="1200"/>
    <n v="900"/>
    <n v="300"/>
    <x v="0"/>
    <n v="2020"/>
  </r>
  <r>
    <x v="1026"/>
    <x v="22"/>
    <x v="261"/>
    <x v="0"/>
    <x v="1"/>
    <s v="Felex Ada"/>
    <x v="1"/>
    <x v="0"/>
    <n v="2"/>
    <s v="Sales"/>
    <n v="170"/>
    <n v="150"/>
    <n v="340"/>
    <n v="300"/>
    <n v="40"/>
    <x v="1"/>
    <n v="2020"/>
  </r>
  <r>
    <x v="1027"/>
    <x v="23"/>
    <x v="262"/>
    <x v="1"/>
    <x v="2"/>
    <s v="Winner Sanda"/>
    <x v="2"/>
    <x v="0"/>
    <n v="1"/>
    <s v="Sales"/>
    <n v="25"/>
    <n v="20"/>
    <n v="25"/>
    <n v="20"/>
    <n v="5"/>
    <x v="2"/>
    <n v="2020"/>
  </r>
  <r>
    <x v="1028"/>
    <x v="25"/>
    <x v="263"/>
    <x v="1"/>
    <x v="3"/>
    <s v="Peter Pan"/>
    <x v="3"/>
    <x v="1"/>
    <n v="1"/>
    <s v="Sales"/>
    <n v="6700"/>
    <n v="5002"/>
    <n v="6700"/>
    <n v="5002"/>
    <n v="1698"/>
    <x v="4"/>
    <n v="2020"/>
  </r>
  <r>
    <x v="1029"/>
    <x v="25"/>
    <x v="50"/>
    <x v="1"/>
    <x v="0"/>
    <s v="Farida Ibrahim"/>
    <x v="4"/>
    <x v="0"/>
    <n v="2"/>
    <s v="Sales"/>
    <n v="6700"/>
    <n v="5000"/>
    <n v="13400"/>
    <n v="10000"/>
    <n v="3400"/>
    <x v="4"/>
    <n v="2020"/>
  </r>
  <r>
    <x v="1030"/>
    <x v="26"/>
    <x v="264"/>
    <x v="1"/>
    <x v="0"/>
    <s v="Farida Ibrahim"/>
    <x v="5"/>
    <x v="2"/>
    <n v="2"/>
    <s v="Sales"/>
    <n v="6700"/>
    <n v="5001"/>
    <n v="13400"/>
    <n v="10002"/>
    <n v="3398"/>
    <x v="5"/>
    <n v="2020"/>
  </r>
  <r>
    <x v="1031"/>
    <x v="25"/>
    <x v="265"/>
    <x v="1"/>
    <x v="1"/>
    <s v="Felex Ada"/>
    <x v="6"/>
    <x v="0"/>
    <n v="1"/>
    <s v="Sales"/>
    <n v="6700"/>
    <n v="5002"/>
    <n v="6700"/>
    <n v="5002"/>
    <n v="1698"/>
    <x v="4"/>
    <n v="2020"/>
  </r>
  <r>
    <x v="1032"/>
    <x v="28"/>
    <x v="266"/>
    <x v="1"/>
    <x v="2"/>
    <s v="Winner Sanda"/>
    <x v="0"/>
    <x v="0"/>
    <n v="1"/>
    <s v="Sales"/>
    <n v="6700"/>
    <n v="5000"/>
    <n v="6700"/>
    <n v="5000"/>
    <n v="1700"/>
    <x v="0"/>
    <n v="2020"/>
  </r>
  <r>
    <x v="1033"/>
    <x v="29"/>
    <x v="50"/>
    <x v="1"/>
    <x v="3"/>
    <s v="Peter Pan"/>
    <x v="1"/>
    <x v="0"/>
    <n v="2"/>
    <s v="Sales"/>
    <n v="6700"/>
    <n v="5001"/>
    <n v="13400"/>
    <n v="10002"/>
    <n v="3398"/>
    <x v="1"/>
    <n v="2020"/>
  </r>
  <r>
    <x v="1034"/>
    <x v="0"/>
    <x v="267"/>
    <x v="1"/>
    <x v="0"/>
    <s v="Farida Ibrahim"/>
    <x v="2"/>
    <x v="0"/>
    <n v="2"/>
    <s v="Sales"/>
    <n v="6700"/>
    <n v="5002"/>
    <n v="13400"/>
    <n v="10004"/>
    <n v="3396"/>
    <x v="0"/>
    <n v="2020"/>
  </r>
  <r>
    <x v="1035"/>
    <x v="0"/>
    <x v="268"/>
    <x v="1"/>
    <x v="0"/>
    <s v="Farida Ibrahim"/>
    <x v="3"/>
    <x v="1"/>
    <n v="1"/>
    <s v="Sales"/>
    <n v="22000"/>
    <n v="20000"/>
    <n v="22000"/>
    <n v="20000"/>
    <n v="2000"/>
    <x v="0"/>
    <n v="2020"/>
  </r>
  <r>
    <x v="1036"/>
    <x v="1"/>
    <x v="269"/>
    <x v="1"/>
    <x v="1"/>
    <s v="Felex Ada"/>
    <x v="11"/>
    <x v="2"/>
    <n v="1"/>
    <s v="Returned"/>
    <n v="11000"/>
    <n v="10000"/>
    <n v="11000"/>
    <n v="10000"/>
    <n v="1000"/>
    <x v="1"/>
    <n v="2020"/>
  </r>
  <r>
    <x v="1037"/>
    <x v="2"/>
    <x v="270"/>
    <x v="1"/>
    <x v="2"/>
    <s v="Winner Sanda"/>
    <x v="12"/>
    <x v="0"/>
    <n v="1"/>
    <s v="Sales"/>
    <n v="8500"/>
    <n v="7600"/>
    <n v="8500"/>
    <n v="7600"/>
    <n v="900"/>
    <x v="2"/>
    <n v="2020"/>
  </r>
  <r>
    <x v="1038"/>
    <x v="3"/>
    <x v="271"/>
    <x v="1"/>
    <x v="3"/>
    <s v="Peter Pan"/>
    <x v="13"/>
    <x v="0"/>
    <n v="2"/>
    <s v="Returned"/>
    <n v="8500"/>
    <n v="7600"/>
    <n v="17000"/>
    <n v="15200"/>
    <n v="1800"/>
    <x v="3"/>
    <n v="2020"/>
  </r>
  <r>
    <x v="1039"/>
    <x v="5"/>
    <x v="272"/>
    <x v="1"/>
    <x v="0"/>
    <s v="Farida Ibrahim"/>
    <x v="14"/>
    <x v="1"/>
    <n v="3"/>
    <s v="Sales"/>
    <n v="13200.000000000002"/>
    <n v="12000"/>
    <n v="39600.000000000007"/>
    <n v="36000"/>
    <n v="3600.0000000000073"/>
    <x v="5"/>
    <n v="2020"/>
  </r>
  <r>
    <x v="1040"/>
    <x v="5"/>
    <x v="273"/>
    <x v="0"/>
    <x v="0"/>
    <s v="Farida Ibrahim"/>
    <x v="15"/>
    <x v="0"/>
    <n v="2"/>
    <s v="Sales"/>
    <n v="22000"/>
    <n v="20000"/>
    <n v="44000"/>
    <n v="40000"/>
    <n v="4000"/>
    <x v="5"/>
    <n v="2020"/>
  </r>
  <r>
    <x v="1041"/>
    <x v="6"/>
    <x v="274"/>
    <x v="0"/>
    <x v="1"/>
    <s v="Felex Ada"/>
    <x v="16"/>
    <x v="0"/>
    <n v="2"/>
    <s v="Sales"/>
    <n v="7700"/>
    <n v="7000"/>
    <n v="15400"/>
    <n v="14000"/>
    <n v="1400"/>
    <x v="6"/>
    <n v="2020"/>
  </r>
  <r>
    <x v="1042"/>
    <x v="5"/>
    <x v="275"/>
    <x v="0"/>
    <x v="2"/>
    <s v="Winner Sanda"/>
    <x v="17"/>
    <x v="2"/>
    <n v="3"/>
    <s v="Sales"/>
    <n v="22000"/>
    <n v="20000"/>
    <n v="66000"/>
    <n v="60000"/>
    <n v="6000"/>
    <x v="5"/>
    <n v="2020"/>
  </r>
  <r>
    <x v="1043"/>
    <x v="8"/>
    <x v="276"/>
    <x v="1"/>
    <x v="3"/>
    <s v="Peter Pan"/>
    <x v="18"/>
    <x v="0"/>
    <n v="1"/>
    <s v="Sales"/>
    <n v="44000"/>
    <n v="40000"/>
    <n v="44000"/>
    <n v="40000"/>
    <n v="4000"/>
    <x v="1"/>
    <n v="2020"/>
  </r>
  <r>
    <x v="1044"/>
    <x v="9"/>
    <x v="277"/>
    <x v="1"/>
    <x v="0"/>
    <s v="Farida Ibrahim"/>
    <x v="0"/>
    <x v="0"/>
    <n v="2"/>
    <s v="Sales"/>
    <n v="19800"/>
    <n v="18000"/>
    <n v="39600"/>
    <n v="36000"/>
    <n v="3600"/>
    <x v="2"/>
    <n v="2020"/>
  </r>
  <r>
    <x v="1045"/>
    <x v="10"/>
    <x v="278"/>
    <x v="1"/>
    <x v="0"/>
    <s v="Farida Ibrahim"/>
    <x v="1"/>
    <x v="0"/>
    <n v="2"/>
    <s v="Sales"/>
    <n v="9950"/>
    <n v="9000"/>
    <n v="19900"/>
    <n v="18000"/>
    <n v="1900"/>
    <x v="3"/>
    <n v="2020"/>
  </r>
  <r>
    <x v="1046"/>
    <x v="11"/>
    <x v="279"/>
    <x v="1"/>
    <x v="1"/>
    <s v="Felex Ada"/>
    <x v="2"/>
    <x v="0"/>
    <n v="2"/>
    <s v="Sales"/>
    <n v="7700"/>
    <n v="7000"/>
    <n v="15400"/>
    <n v="14000"/>
    <n v="1400"/>
    <x v="4"/>
    <n v="2020"/>
  </r>
  <r>
    <x v="1047"/>
    <x v="12"/>
    <x v="280"/>
    <x v="0"/>
    <x v="2"/>
    <s v="Winner Sanda"/>
    <x v="3"/>
    <x v="1"/>
    <n v="4"/>
    <s v="Sales"/>
    <n v="11000"/>
    <n v="10000"/>
    <n v="44000"/>
    <n v="40000"/>
    <n v="4000"/>
    <x v="5"/>
    <n v="2020"/>
  </r>
  <r>
    <x v="1048"/>
    <x v="13"/>
    <x v="281"/>
    <x v="1"/>
    <x v="3"/>
    <s v="Peter Pan"/>
    <x v="4"/>
    <x v="0"/>
    <n v="1"/>
    <s v="Sales"/>
    <n v="13200.000000000002"/>
    <n v="12000"/>
    <n v="13200.000000000002"/>
    <n v="12000"/>
    <n v="1200.0000000000018"/>
    <x v="6"/>
    <n v="2020"/>
  </r>
  <r>
    <x v="1049"/>
    <x v="15"/>
    <x v="282"/>
    <x v="1"/>
    <x v="0"/>
    <s v="Farida Ibrahim"/>
    <x v="5"/>
    <x v="2"/>
    <n v="2"/>
    <s v="Sales"/>
    <n v="9950"/>
    <n v="9000"/>
    <n v="19900"/>
    <n v="18000"/>
    <n v="1900"/>
    <x v="1"/>
    <n v="2020"/>
  </r>
  <r>
    <x v="1050"/>
    <x v="15"/>
    <x v="283"/>
    <x v="1"/>
    <x v="0"/>
    <s v="Farida Ibrahim"/>
    <x v="6"/>
    <x v="0"/>
    <n v="2"/>
    <s v="Sales"/>
    <n v="7700"/>
    <n v="7000"/>
    <n v="15400"/>
    <n v="14000"/>
    <n v="1400"/>
    <x v="1"/>
    <n v="2020"/>
  </r>
  <r>
    <x v="1051"/>
    <x v="16"/>
    <x v="284"/>
    <x v="1"/>
    <x v="1"/>
    <s v="Felex Ada"/>
    <x v="7"/>
    <x v="1"/>
    <n v="4"/>
    <s v="Sales"/>
    <n v="11000"/>
    <n v="10000"/>
    <n v="44000"/>
    <n v="40000"/>
    <n v="4000"/>
    <x v="2"/>
    <n v="2020"/>
  </r>
  <r>
    <x v="1052"/>
    <x v="15"/>
    <x v="285"/>
    <x v="1"/>
    <x v="2"/>
    <s v="Winner Sanda"/>
    <x v="0"/>
    <x v="0"/>
    <n v="1"/>
    <s v="Sales"/>
    <n v="13200.000000000002"/>
    <n v="12000"/>
    <n v="13200.000000000002"/>
    <n v="12000"/>
    <n v="1200.0000000000018"/>
    <x v="1"/>
    <n v="2020"/>
  </r>
  <r>
    <x v="1053"/>
    <x v="18"/>
    <x v="286"/>
    <x v="1"/>
    <x v="3"/>
    <s v="Peter Pan"/>
    <x v="1"/>
    <x v="0"/>
    <n v="2"/>
    <s v="Sales"/>
    <n v="9950"/>
    <n v="9000"/>
    <n v="19900"/>
    <n v="18000"/>
    <n v="1900"/>
    <x v="4"/>
    <n v="2020"/>
  </r>
  <r>
    <x v="1054"/>
    <x v="19"/>
    <x v="287"/>
    <x v="1"/>
    <x v="3"/>
    <s v="Peter Pan"/>
    <x v="2"/>
    <x v="0"/>
    <n v="2"/>
    <s v="Sales"/>
    <n v="7700"/>
    <n v="7000"/>
    <n v="15400"/>
    <n v="14000"/>
    <n v="1400"/>
    <x v="5"/>
    <n v="2020"/>
  </r>
  <r>
    <x v="1055"/>
    <x v="20"/>
    <x v="288"/>
    <x v="1"/>
    <x v="3"/>
    <s v="Peter Pan"/>
    <x v="3"/>
    <x v="1"/>
    <n v="1"/>
    <s v="Sales"/>
    <n v="11000"/>
    <n v="10000"/>
    <n v="11000"/>
    <n v="10000"/>
    <n v="1000"/>
    <x v="6"/>
    <n v="2020"/>
  </r>
  <r>
    <x v="1056"/>
    <x v="21"/>
    <x v="50"/>
    <x v="1"/>
    <x v="3"/>
    <s v="Peter Pan"/>
    <x v="6"/>
    <x v="0"/>
    <n v="1"/>
    <s v="Sales"/>
    <n v="7700.0000000000009"/>
    <n v="7000"/>
    <n v="7700.0000000000009"/>
    <n v="7000"/>
    <n v="700.00000000000091"/>
    <x v="0"/>
    <n v="2020"/>
  </r>
  <r>
    <x v="1057"/>
    <x v="22"/>
    <x v="289"/>
    <x v="1"/>
    <x v="3"/>
    <s v="Peter Pan"/>
    <x v="7"/>
    <x v="1"/>
    <n v="2"/>
    <s v="Sales"/>
    <n v="9950"/>
    <n v="9000"/>
    <n v="19900"/>
    <n v="18000"/>
    <n v="1900"/>
    <x v="1"/>
    <n v="2020"/>
  </r>
  <r>
    <x v="1058"/>
    <x v="23"/>
    <x v="290"/>
    <x v="1"/>
    <x v="3"/>
    <s v="Peter Pan"/>
    <x v="8"/>
    <x v="1"/>
    <n v="2"/>
    <s v="Sales"/>
    <n v="19800"/>
    <n v="18000"/>
    <n v="39600"/>
    <n v="36000"/>
    <n v="3600"/>
    <x v="2"/>
    <n v="2020"/>
  </r>
  <r>
    <x v="1059"/>
    <x v="25"/>
    <x v="291"/>
    <x v="1"/>
    <x v="3"/>
    <s v="Peter Pan"/>
    <x v="15"/>
    <x v="0"/>
    <n v="1"/>
    <s v="Sales"/>
    <n v="44000"/>
    <n v="40000"/>
    <n v="44000"/>
    <n v="40000"/>
    <n v="4000"/>
    <x v="4"/>
    <n v="2020"/>
  </r>
  <r>
    <x v="1060"/>
    <x v="25"/>
    <x v="292"/>
    <x v="1"/>
    <x v="3"/>
    <s v="Peter Pan"/>
    <x v="16"/>
    <x v="0"/>
    <n v="1"/>
    <s v="Sales"/>
    <n v="22000"/>
    <n v="20000"/>
    <n v="22000"/>
    <n v="20000"/>
    <n v="2000"/>
    <x v="4"/>
    <n v="2020"/>
  </r>
  <r>
    <x v="1061"/>
    <x v="26"/>
    <x v="293"/>
    <x v="0"/>
    <x v="3"/>
    <s v="Peter Pan"/>
    <x v="17"/>
    <x v="2"/>
    <n v="2"/>
    <s v="Sales"/>
    <n v="13000"/>
    <n v="12000"/>
    <n v="26000"/>
    <n v="24000"/>
    <n v="2000"/>
    <x v="5"/>
    <n v="2020"/>
  </r>
  <r>
    <x v="1062"/>
    <x v="25"/>
    <x v="294"/>
    <x v="0"/>
    <x v="3"/>
    <s v="Peter Pan"/>
    <x v="18"/>
    <x v="0"/>
    <n v="2"/>
    <s v="Sales"/>
    <n v="6700"/>
    <n v="5000"/>
    <n v="13400"/>
    <n v="10000"/>
    <n v="3400"/>
    <x v="4"/>
    <n v="2020"/>
  </r>
  <r>
    <x v="1063"/>
    <x v="28"/>
    <x v="295"/>
    <x v="0"/>
    <x v="3"/>
    <s v="Peter Pan"/>
    <x v="0"/>
    <x v="0"/>
    <n v="1"/>
    <s v="Sales"/>
    <n v="6700"/>
    <n v="5001"/>
    <n v="6700"/>
    <n v="5001"/>
    <n v="1699"/>
    <x v="0"/>
    <n v="2020"/>
  </r>
  <r>
    <x v="1064"/>
    <x v="29"/>
    <x v="296"/>
    <x v="1"/>
    <x v="3"/>
    <s v="Peter Pan"/>
    <x v="1"/>
    <x v="0"/>
    <n v="1"/>
    <s v="Sales"/>
    <n v="6700"/>
    <n v="5002"/>
    <n v="6700"/>
    <n v="5002"/>
    <n v="1698"/>
    <x v="1"/>
    <n v="2020"/>
  </r>
  <r>
    <x v="1065"/>
    <x v="0"/>
    <x v="297"/>
    <x v="1"/>
    <x v="3"/>
    <s v="Peter Pan"/>
    <x v="2"/>
    <x v="0"/>
    <n v="2"/>
    <s v="Sales"/>
    <n v="6700"/>
    <n v="5000"/>
    <n v="13400"/>
    <n v="10000"/>
    <n v="3400"/>
    <x v="0"/>
    <n v="2020"/>
  </r>
  <r>
    <x v="1066"/>
    <x v="0"/>
    <x v="298"/>
    <x v="1"/>
    <x v="3"/>
    <s v="Peter Pan"/>
    <x v="3"/>
    <x v="1"/>
    <n v="2"/>
    <s v="Sales"/>
    <n v="6700"/>
    <n v="5001"/>
    <n v="13400"/>
    <n v="10002"/>
    <n v="3398"/>
    <x v="0"/>
    <n v="2020"/>
  </r>
  <r>
    <x v="1067"/>
    <x v="1"/>
    <x v="299"/>
    <x v="1"/>
    <x v="3"/>
    <s v="Peter Pan"/>
    <x v="4"/>
    <x v="0"/>
    <n v="1"/>
    <s v="Sales"/>
    <n v="6700"/>
    <n v="5002"/>
    <n v="6700"/>
    <n v="5002"/>
    <n v="1698"/>
    <x v="1"/>
    <n v="2020"/>
  </r>
  <r>
    <x v="1068"/>
    <x v="2"/>
    <x v="300"/>
    <x v="0"/>
    <x v="3"/>
    <s v="Peter Pan"/>
    <x v="5"/>
    <x v="2"/>
    <n v="1"/>
    <s v="Sales"/>
    <n v="6700"/>
    <n v="5000"/>
    <n v="6700"/>
    <n v="5000"/>
    <n v="1700"/>
    <x v="2"/>
    <n v="2020"/>
  </r>
  <r>
    <x v="1069"/>
    <x v="30"/>
    <x v="301"/>
    <x v="1"/>
    <x v="3"/>
    <s v="Peter Pan"/>
    <x v="0"/>
    <x v="0"/>
    <n v="1"/>
    <s v="Sales"/>
    <n v="2250"/>
    <n v="2200"/>
    <n v="2250"/>
    <n v="2200"/>
    <n v="50"/>
    <x v="2"/>
    <n v="2020"/>
  </r>
  <r>
    <x v="1070"/>
    <x v="31"/>
    <x v="302"/>
    <x v="1"/>
    <x v="0"/>
    <s v="Farida Ibrahim"/>
    <x v="1"/>
    <x v="0"/>
    <n v="1"/>
    <s v="Sales"/>
    <n v="100"/>
    <n v="90"/>
    <n v="100"/>
    <n v="90"/>
    <n v="10"/>
    <x v="3"/>
    <n v="2020"/>
  </r>
  <r>
    <x v="1071"/>
    <x v="32"/>
    <x v="303"/>
    <x v="1"/>
    <x v="1"/>
    <s v="Felex Ada"/>
    <x v="2"/>
    <x v="0"/>
    <n v="2"/>
    <s v="Sales"/>
    <n v="100"/>
    <n v="80"/>
    <n v="200"/>
    <n v="160"/>
    <n v="40"/>
    <x v="4"/>
    <n v="2020"/>
  </r>
  <r>
    <x v="1072"/>
    <x v="33"/>
    <x v="304"/>
    <x v="0"/>
    <x v="2"/>
    <s v="Winner Sanda"/>
    <x v="0"/>
    <x v="1"/>
    <n v="2"/>
    <s v="Sales"/>
    <n v="2000"/>
    <n v="1850"/>
    <n v="4000"/>
    <n v="3700"/>
    <n v="300"/>
    <x v="5"/>
    <n v="2020"/>
  </r>
  <r>
    <x v="1073"/>
    <x v="36"/>
    <x v="305"/>
    <x v="0"/>
    <x v="3"/>
    <s v="Peter Pan"/>
    <x v="1"/>
    <x v="0"/>
    <n v="1"/>
    <s v="Sales"/>
    <n v="9500"/>
    <n v="8000"/>
    <n v="9500"/>
    <n v="8000"/>
    <n v="1500"/>
    <x v="1"/>
    <n v="2020"/>
  </r>
  <r>
    <x v="1074"/>
    <x v="36"/>
    <x v="306"/>
    <x v="0"/>
    <x v="0"/>
    <s v="Farida Ibrahim"/>
    <x v="2"/>
    <x v="2"/>
    <n v="100"/>
    <s v="Sales"/>
    <n v="4700"/>
    <n v="4000"/>
    <n v="470000"/>
    <n v="400000"/>
    <n v="70000"/>
    <x v="1"/>
    <n v="2020"/>
  </r>
  <r>
    <x v="1075"/>
    <x v="36"/>
    <x v="307"/>
    <x v="1"/>
    <x v="0"/>
    <s v="Farida Ibrahim"/>
    <x v="0"/>
    <x v="0"/>
    <n v="2"/>
    <s v="Sales"/>
    <n v="400"/>
    <n v="360"/>
    <n v="800"/>
    <n v="720"/>
    <n v="80"/>
    <x v="1"/>
    <n v="2020"/>
  </r>
  <r>
    <x v="1076"/>
    <x v="36"/>
    <x v="308"/>
    <x v="1"/>
    <x v="1"/>
    <s v="Felex Ada"/>
    <x v="1"/>
    <x v="1"/>
    <n v="2"/>
    <s v="Sales"/>
    <n v="100"/>
    <n v="90"/>
    <n v="200"/>
    <n v="180"/>
    <n v="20"/>
    <x v="1"/>
    <n v="2020"/>
  </r>
  <r>
    <x v="1077"/>
    <x v="36"/>
    <x v="50"/>
    <x v="1"/>
    <x v="2"/>
    <s v="Winner Sanda"/>
    <x v="2"/>
    <x v="0"/>
    <n v="20"/>
    <s v="Sales"/>
    <n v="1600"/>
    <n v="1590"/>
    <n v="32000"/>
    <n v="31800"/>
    <n v="200"/>
    <x v="1"/>
    <n v="2020"/>
  </r>
  <r>
    <x v="1078"/>
    <x v="39"/>
    <x v="309"/>
    <x v="1"/>
    <x v="3"/>
    <s v="Peter Pan"/>
    <x v="0"/>
    <x v="0"/>
    <n v="1"/>
    <s v="Sales"/>
    <n v="50"/>
    <n v="45"/>
    <n v="50"/>
    <n v="45"/>
    <n v="5"/>
    <x v="4"/>
    <n v="2020"/>
  </r>
  <r>
    <x v="1079"/>
    <x v="40"/>
    <x v="310"/>
    <x v="0"/>
    <x v="0"/>
    <s v="Farida Ibrahim"/>
    <x v="1"/>
    <x v="0"/>
    <n v="2"/>
    <s v="Sales"/>
    <n v="600"/>
    <n v="450"/>
    <n v="1200"/>
    <n v="900"/>
    <n v="300"/>
    <x v="5"/>
    <n v="2020"/>
  </r>
  <r>
    <x v="1080"/>
    <x v="41"/>
    <x v="311"/>
    <x v="1"/>
    <x v="0"/>
    <s v="Farida Ibrahim"/>
    <x v="2"/>
    <x v="1"/>
    <n v="2"/>
    <s v="Sales"/>
    <n v="170"/>
    <n v="150"/>
    <n v="340"/>
    <n v="300"/>
    <n v="40"/>
    <x v="6"/>
    <n v="2020"/>
  </r>
  <r>
    <x v="1081"/>
    <x v="42"/>
    <x v="312"/>
    <x v="1"/>
    <x v="1"/>
    <s v="Felex Ada"/>
    <x v="0"/>
    <x v="0"/>
    <n v="1"/>
    <s v="Sales"/>
    <n v="25"/>
    <n v="20"/>
    <n v="25"/>
    <n v="20"/>
    <n v="5"/>
    <x v="0"/>
    <n v="2020"/>
  </r>
  <r>
    <x v="1082"/>
    <x v="43"/>
    <x v="313"/>
    <x v="1"/>
    <x v="2"/>
    <s v="Winner Sanda"/>
    <x v="1"/>
    <x v="0"/>
    <n v="1"/>
    <s v="Sales"/>
    <n v="10000"/>
    <n v="9000"/>
    <n v="10000"/>
    <n v="9000"/>
    <n v="1000"/>
    <x v="1"/>
    <n v="2020"/>
  </r>
  <r>
    <x v="1083"/>
    <x v="46"/>
    <x v="314"/>
    <x v="1"/>
    <x v="3"/>
    <s v="Peter Pan"/>
    <x v="2"/>
    <x v="2"/>
    <n v="2"/>
    <s v="Sales"/>
    <n v="6700"/>
    <n v="5001"/>
    <n v="13400"/>
    <n v="10002"/>
    <n v="3398"/>
    <x v="4"/>
    <n v="2020"/>
  </r>
  <r>
    <x v="1084"/>
    <x v="46"/>
    <x v="315"/>
    <x v="1"/>
    <x v="0"/>
    <s v="Farida Ibrahim"/>
    <x v="0"/>
    <x v="0"/>
    <n v="2"/>
    <s v="Sales"/>
    <n v="6700"/>
    <n v="5002"/>
    <n v="13400"/>
    <n v="10004"/>
    <n v="3396"/>
    <x v="4"/>
    <n v="2020"/>
  </r>
  <r>
    <x v="1085"/>
    <x v="46"/>
    <x v="316"/>
    <x v="1"/>
    <x v="0"/>
    <s v="Farida Ibrahim"/>
    <x v="1"/>
    <x v="1"/>
    <n v="1"/>
    <s v="Sales"/>
    <n v="22000"/>
    <n v="20000"/>
    <n v="22000"/>
    <n v="20000"/>
    <n v="2000"/>
    <x v="4"/>
    <n v="2020"/>
  </r>
  <r>
    <x v="1086"/>
    <x v="46"/>
    <x v="317"/>
    <x v="1"/>
    <x v="1"/>
    <s v="Felex Ada"/>
    <x v="2"/>
    <x v="1"/>
    <n v="1"/>
    <s v="Returned"/>
    <n v="10000"/>
    <n v="9000"/>
    <n v="10000"/>
    <n v="9000"/>
    <n v="1000"/>
    <x v="4"/>
    <n v="2020"/>
  </r>
  <r>
    <x v="1087"/>
    <x v="46"/>
    <x v="318"/>
    <x v="1"/>
    <x v="2"/>
    <s v="Winner Sanda"/>
    <x v="0"/>
    <x v="0"/>
    <n v="1"/>
    <s v="Sales"/>
    <n v="8500"/>
    <n v="7600"/>
    <n v="8500"/>
    <n v="7600"/>
    <n v="900"/>
    <x v="4"/>
    <n v="2020"/>
  </r>
  <r>
    <x v="1088"/>
    <x v="49"/>
    <x v="319"/>
    <x v="1"/>
    <x v="3"/>
    <s v="Peter Pan"/>
    <x v="1"/>
    <x v="0"/>
    <n v="2"/>
    <s v="Sales"/>
    <n v="8500"/>
    <n v="7600"/>
    <n v="17000"/>
    <n v="15200"/>
    <n v="1800"/>
    <x v="0"/>
    <n v="2020"/>
  </r>
  <r>
    <x v="1089"/>
    <x v="50"/>
    <x v="320"/>
    <x v="1"/>
    <x v="0"/>
    <s v="Farida Ibrahim"/>
    <x v="2"/>
    <x v="0"/>
    <n v="3"/>
    <s v="Sales"/>
    <n v="13200.000000000002"/>
    <n v="12000"/>
    <n v="39600.000000000007"/>
    <n v="36000"/>
    <n v="3600.0000000000073"/>
    <x v="1"/>
    <n v="2020"/>
  </r>
  <r>
    <x v="1090"/>
    <x v="51"/>
    <x v="321"/>
    <x v="1"/>
    <x v="0"/>
    <s v="Farida Ibrahim"/>
    <x v="0"/>
    <x v="0"/>
    <n v="2"/>
    <s v="Sales"/>
    <n v="22000"/>
    <n v="20000"/>
    <n v="44000"/>
    <n v="40000"/>
    <n v="4000"/>
    <x v="2"/>
    <n v="2020"/>
  </r>
  <r>
    <x v="1091"/>
    <x v="52"/>
    <x v="322"/>
    <x v="1"/>
    <x v="1"/>
    <s v="Felex Ada"/>
    <x v="1"/>
    <x v="1"/>
    <n v="2"/>
    <s v="Sales"/>
    <n v="7700"/>
    <n v="7000"/>
    <n v="15400"/>
    <n v="14000"/>
    <n v="1400"/>
    <x v="3"/>
    <n v="2020"/>
  </r>
  <r>
    <x v="1092"/>
    <x v="53"/>
    <x v="323"/>
    <x v="1"/>
    <x v="2"/>
    <s v="Winner Sanda"/>
    <x v="2"/>
    <x v="0"/>
    <n v="3"/>
    <s v="Sales"/>
    <n v="22000"/>
    <n v="20000"/>
    <n v="66000"/>
    <n v="60000"/>
    <n v="6000"/>
    <x v="4"/>
    <n v="2020"/>
  </r>
  <r>
    <x v="1093"/>
    <x v="56"/>
    <x v="324"/>
    <x v="0"/>
    <x v="3"/>
    <s v="Peter Pan"/>
    <x v="0"/>
    <x v="2"/>
    <n v="1"/>
    <s v="Sales"/>
    <n v="44000"/>
    <n v="40000"/>
    <n v="44000"/>
    <n v="40000"/>
    <n v="4000"/>
    <x v="0"/>
    <n v="2020"/>
  </r>
  <r>
    <x v="1094"/>
    <x v="56"/>
    <x v="325"/>
    <x v="0"/>
    <x v="0"/>
    <s v="Farida Ibrahim"/>
    <x v="1"/>
    <x v="0"/>
    <n v="2"/>
    <s v="Sales"/>
    <n v="19800"/>
    <n v="18000"/>
    <n v="39600"/>
    <n v="36000"/>
    <n v="3600"/>
    <x v="0"/>
    <n v="2020"/>
  </r>
  <r>
    <x v="1095"/>
    <x v="56"/>
    <x v="326"/>
    <x v="0"/>
    <x v="0"/>
    <s v="Farida Ibrahim"/>
    <x v="2"/>
    <x v="1"/>
    <n v="2"/>
    <s v="Sales"/>
    <n v="9950"/>
    <n v="9000"/>
    <n v="19900"/>
    <n v="18000"/>
    <n v="1900"/>
    <x v="0"/>
    <n v="2020"/>
  </r>
  <r>
    <x v="1096"/>
    <x v="56"/>
    <x v="327"/>
    <x v="1"/>
    <x v="1"/>
    <s v="Felex Ada"/>
    <x v="0"/>
    <x v="1"/>
    <n v="2"/>
    <s v="Sales"/>
    <n v="7700"/>
    <n v="7000"/>
    <n v="15400"/>
    <n v="14000"/>
    <n v="1400"/>
    <x v="0"/>
    <n v="2020"/>
  </r>
  <r>
    <x v="1097"/>
    <x v="56"/>
    <x v="328"/>
    <x v="1"/>
    <x v="2"/>
    <s v="Winner Sanda"/>
    <x v="1"/>
    <x v="3"/>
    <n v="4"/>
    <s v="Sales"/>
    <n v="11000"/>
    <n v="10000"/>
    <n v="44000"/>
    <n v="40000"/>
    <n v="4000"/>
    <x v="0"/>
    <n v="2020"/>
  </r>
  <r>
    <x v="1098"/>
    <x v="59"/>
    <x v="329"/>
    <x v="1"/>
    <x v="3"/>
    <s v="Peter Pan"/>
    <x v="2"/>
    <x v="2"/>
    <n v="1"/>
    <s v="Sales"/>
    <n v="13200.000000000002"/>
    <n v="12000"/>
    <n v="13200.000000000002"/>
    <n v="12000"/>
    <n v="1200.0000000000018"/>
    <x v="3"/>
    <n v="2020"/>
  </r>
  <r>
    <x v="1099"/>
    <x v="32"/>
    <x v="330"/>
    <x v="1"/>
    <x v="0"/>
    <s v="Farida Ibrahim"/>
    <x v="0"/>
    <x v="2"/>
    <n v="2"/>
    <s v="Sales"/>
    <n v="9950"/>
    <n v="9000"/>
    <n v="19900"/>
    <n v="18000"/>
    <n v="1900"/>
    <x v="4"/>
    <n v="2020"/>
  </r>
  <r>
    <x v="1100"/>
    <x v="30"/>
    <x v="331"/>
    <x v="0"/>
    <x v="0"/>
    <s v="Farida Ibrahim"/>
    <x v="1"/>
    <x v="0"/>
    <n v="2"/>
    <s v="Sales"/>
    <n v="7700"/>
    <n v="7000"/>
    <n v="15400"/>
    <n v="14000"/>
    <n v="1400"/>
    <x v="2"/>
    <n v="2020"/>
  </r>
  <r>
    <x v="1101"/>
    <x v="31"/>
    <x v="332"/>
    <x v="1"/>
    <x v="1"/>
    <s v="Felex Ada"/>
    <x v="2"/>
    <x v="0"/>
    <n v="4"/>
    <s v="Sales"/>
    <n v="11000"/>
    <n v="10000"/>
    <n v="44000"/>
    <n v="40000"/>
    <n v="4000"/>
    <x v="3"/>
    <n v="2020"/>
  </r>
  <r>
    <x v="1102"/>
    <x v="32"/>
    <x v="333"/>
    <x v="1"/>
    <x v="2"/>
    <s v="Winner Sanda"/>
    <x v="0"/>
    <x v="1"/>
    <n v="1"/>
    <s v="Sales"/>
    <n v="13200.000000000002"/>
    <n v="12000"/>
    <n v="13200.000000000002"/>
    <n v="12000"/>
    <n v="1200.0000000000018"/>
    <x v="4"/>
    <n v="2020"/>
  </r>
  <r>
    <x v="1103"/>
    <x v="33"/>
    <x v="334"/>
    <x v="1"/>
    <x v="3"/>
    <s v="Peter Pan"/>
    <x v="1"/>
    <x v="2"/>
    <n v="2"/>
    <s v="Sales"/>
    <n v="9950"/>
    <n v="9000"/>
    <n v="19900"/>
    <n v="18000"/>
    <n v="1900"/>
    <x v="5"/>
    <n v="2020"/>
  </r>
  <r>
    <x v="1104"/>
    <x v="36"/>
    <x v="335"/>
    <x v="1"/>
    <x v="0"/>
    <s v="Farida Ibrahim"/>
    <x v="2"/>
    <x v="0"/>
    <n v="2"/>
    <s v="Sales"/>
    <n v="7700"/>
    <n v="7000"/>
    <n v="15400"/>
    <n v="14000"/>
    <n v="1400"/>
    <x v="1"/>
    <n v="2020"/>
  </r>
  <r>
    <x v="1105"/>
    <x v="36"/>
    <x v="336"/>
    <x v="1"/>
    <x v="0"/>
    <s v="Farida Ibrahim"/>
    <x v="0"/>
    <x v="1"/>
    <n v="1"/>
    <s v="Sales"/>
    <n v="11000"/>
    <n v="10000"/>
    <n v="11000"/>
    <n v="10000"/>
    <n v="1000"/>
    <x v="1"/>
    <n v="2020"/>
  </r>
  <r>
    <x v="1106"/>
    <x v="36"/>
    <x v="337"/>
    <x v="1"/>
    <x v="1"/>
    <s v="Felex Ada"/>
    <x v="1"/>
    <x v="1"/>
    <n v="1"/>
    <s v="Sales"/>
    <n v="7700.0000000000009"/>
    <n v="7000"/>
    <n v="7700.0000000000009"/>
    <n v="7000"/>
    <n v="700.00000000000091"/>
    <x v="1"/>
    <n v="2020"/>
  </r>
  <r>
    <x v="1107"/>
    <x v="36"/>
    <x v="338"/>
    <x v="1"/>
    <x v="2"/>
    <s v="Winner Sanda"/>
    <x v="2"/>
    <x v="0"/>
    <n v="2"/>
    <s v="Sales"/>
    <n v="9950"/>
    <n v="9000"/>
    <n v="19900"/>
    <n v="18000"/>
    <n v="1900"/>
    <x v="1"/>
    <n v="2020"/>
  </r>
  <r>
    <x v="1108"/>
    <x v="36"/>
    <x v="339"/>
    <x v="1"/>
    <x v="3"/>
    <s v="Peter Pan"/>
    <x v="0"/>
    <x v="0"/>
    <n v="2"/>
    <s v="Sales"/>
    <n v="19800"/>
    <n v="18000"/>
    <n v="39600"/>
    <n v="36000"/>
    <n v="3600"/>
    <x v="1"/>
    <n v="2020"/>
  </r>
  <r>
    <x v="1109"/>
    <x v="39"/>
    <x v="340"/>
    <x v="1"/>
    <x v="0"/>
    <s v="Farida Ibrahim"/>
    <x v="1"/>
    <x v="0"/>
    <n v="1"/>
    <s v="Sales"/>
    <n v="44000"/>
    <n v="40000"/>
    <n v="44000"/>
    <n v="40000"/>
    <n v="4000"/>
    <x v="4"/>
    <n v="2020"/>
  </r>
  <r>
    <x v="1110"/>
    <x v="40"/>
    <x v="341"/>
    <x v="1"/>
    <x v="0"/>
    <s v="Farida Ibrahim"/>
    <x v="2"/>
    <x v="0"/>
    <n v="1"/>
    <s v="Sales"/>
    <n v="22000"/>
    <n v="20000"/>
    <n v="22000"/>
    <n v="20000"/>
    <n v="2000"/>
    <x v="5"/>
    <n v="2020"/>
  </r>
  <r>
    <x v="1111"/>
    <x v="41"/>
    <x v="342"/>
    <x v="1"/>
    <x v="1"/>
    <s v="Felex Ada"/>
    <x v="0"/>
    <x v="0"/>
    <n v="2"/>
    <s v="Sales"/>
    <n v="13000"/>
    <n v="12000"/>
    <n v="26000"/>
    <n v="24000"/>
    <n v="2000"/>
    <x v="6"/>
    <n v="2020"/>
  </r>
  <r>
    <x v="1112"/>
    <x v="42"/>
    <x v="343"/>
    <x v="1"/>
    <x v="2"/>
    <s v="Winner Sanda"/>
    <x v="1"/>
    <x v="1"/>
    <n v="2"/>
    <s v="Sales"/>
    <n v="6700"/>
    <n v="5000"/>
    <n v="13400"/>
    <n v="10000"/>
    <n v="3400"/>
    <x v="0"/>
    <n v="2020"/>
  </r>
  <r>
    <x v="1113"/>
    <x v="43"/>
    <x v="344"/>
    <x v="1"/>
    <x v="3"/>
    <s v="Peter Pan"/>
    <x v="2"/>
    <x v="0"/>
    <n v="1"/>
    <s v="Sales"/>
    <n v="6700"/>
    <n v="5001"/>
    <n v="6700"/>
    <n v="5001"/>
    <n v="1699"/>
    <x v="1"/>
    <n v="2020"/>
  </r>
  <r>
    <x v="1114"/>
    <x v="46"/>
    <x v="345"/>
    <x v="0"/>
    <x v="0"/>
    <s v="Farida Ibrahim"/>
    <x v="0"/>
    <x v="1"/>
    <n v="1"/>
    <s v="Sales"/>
    <n v="6700"/>
    <n v="5002"/>
    <n v="6700"/>
    <n v="5002"/>
    <n v="1698"/>
    <x v="4"/>
    <n v="2020"/>
  </r>
  <r>
    <x v="1115"/>
    <x v="46"/>
    <x v="346"/>
    <x v="0"/>
    <x v="0"/>
    <s v="Farida Ibrahim"/>
    <x v="1"/>
    <x v="1"/>
    <n v="2"/>
    <s v="Sales"/>
    <n v="6700"/>
    <n v="5000"/>
    <n v="13400"/>
    <n v="10000"/>
    <n v="3400"/>
    <x v="4"/>
    <n v="2020"/>
  </r>
  <r>
    <x v="1116"/>
    <x v="46"/>
    <x v="347"/>
    <x v="0"/>
    <x v="1"/>
    <s v="Felex Ada"/>
    <x v="2"/>
    <x v="2"/>
    <n v="2"/>
    <s v="Sales"/>
    <n v="6700"/>
    <n v="5001"/>
    <n v="13400"/>
    <n v="10002"/>
    <n v="3398"/>
    <x v="4"/>
    <n v="2020"/>
  </r>
  <r>
    <x v="1117"/>
    <x v="46"/>
    <x v="348"/>
    <x v="1"/>
    <x v="2"/>
    <s v="Winner Sanda"/>
    <x v="0"/>
    <x v="0"/>
    <n v="1"/>
    <s v="Sales"/>
    <n v="6700"/>
    <n v="5002"/>
    <n v="6700"/>
    <n v="5002"/>
    <n v="1698"/>
    <x v="4"/>
    <n v="2020"/>
  </r>
  <r>
    <x v="1118"/>
    <x v="46"/>
    <x v="349"/>
    <x v="1"/>
    <x v="3"/>
    <s v="Peter Pan"/>
    <x v="1"/>
    <x v="1"/>
    <n v="1"/>
    <s v="Sales"/>
    <n v="6700"/>
    <n v="5000"/>
    <n v="6700"/>
    <n v="5000"/>
    <n v="1700"/>
    <x v="4"/>
    <n v="2020"/>
  </r>
  <r>
    <x v="1119"/>
    <x v="49"/>
    <x v="350"/>
    <x v="1"/>
    <x v="0"/>
    <s v="Farida Ibrahim"/>
    <x v="2"/>
    <x v="1"/>
    <n v="2"/>
    <s v="Sales"/>
    <n v="6700"/>
    <n v="5001"/>
    <n v="13400"/>
    <n v="10002"/>
    <n v="3398"/>
    <x v="0"/>
    <n v="2020"/>
  </r>
  <r>
    <x v="1120"/>
    <x v="50"/>
    <x v="351"/>
    <x v="1"/>
    <x v="0"/>
    <s v="Farida Ibrahim"/>
    <x v="0"/>
    <x v="0"/>
    <n v="2"/>
    <s v="Sales"/>
    <n v="6700"/>
    <n v="5002"/>
    <n v="13400"/>
    <n v="10004"/>
    <n v="3396"/>
    <x v="1"/>
    <n v="2020"/>
  </r>
  <r>
    <x v="1121"/>
    <x v="51"/>
    <x v="352"/>
    <x v="0"/>
    <x v="1"/>
    <s v="Felex Ada"/>
    <x v="1"/>
    <x v="1"/>
    <n v="1"/>
    <s v="Sales"/>
    <n v="22000"/>
    <n v="20000"/>
    <n v="22000"/>
    <n v="20000"/>
    <n v="2000"/>
    <x v="2"/>
    <n v="2020"/>
  </r>
  <r>
    <x v="1122"/>
    <x v="52"/>
    <x v="353"/>
    <x v="1"/>
    <x v="2"/>
    <s v="Winner Sanda"/>
    <x v="2"/>
    <x v="0"/>
    <n v="1"/>
    <s v="Returned"/>
    <n v="10000"/>
    <n v="9000"/>
    <n v="10000"/>
    <n v="9000"/>
    <n v="1000"/>
    <x v="3"/>
    <n v="2020"/>
  </r>
  <r>
    <x v="1123"/>
    <x v="53"/>
    <x v="354"/>
    <x v="1"/>
    <x v="3"/>
    <s v="Peter Pan"/>
    <x v="0"/>
    <x v="0"/>
    <n v="1"/>
    <s v="Sales"/>
    <n v="8500"/>
    <n v="7600"/>
    <n v="8500"/>
    <n v="7600"/>
    <n v="900"/>
    <x v="4"/>
    <n v="2020"/>
  </r>
  <r>
    <x v="1124"/>
    <x v="56"/>
    <x v="355"/>
    <x v="1"/>
    <x v="0"/>
    <s v="Farida Ibrahim"/>
    <x v="1"/>
    <x v="2"/>
    <n v="2"/>
    <s v="Returned"/>
    <n v="8500"/>
    <n v="7600"/>
    <n v="17000"/>
    <n v="15200"/>
    <n v="1800"/>
    <x v="0"/>
    <n v="2020"/>
  </r>
  <r>
    <x v="1125"/>
    <x v="56"/>
    <x v="356"/>
    <x v="1"/>
    <x v="0"/>
    <s v="Farida Ibrahim"/>
    <x v="2"/>
    <x v="0"/>
    <n v="3"/>
    <s v="Sales"/>
    <n v="13200.000000000002"/>
    <n v="12000"/>
    <n v="39600.000000000007"/>
    <n v="36000"/>
    <n v="3600.0000000000073"/>
    <x v="0"/>
    <n v="2020"/>
  </r>
  <r>
    <x v="1126"/>
    <x v="56"/>
    <x v="357"/>
    <x v="1"/>
    <x v="1"/>
    <s v="Felex Ada"/>
    <x v="0"/>
    <x v="0"/>
    <n v="2"/>
    <s v="Sales"/>
    <n v="22000"/>
    <n v="20000"/>
    <n v="44000"/>
    <n v="40000"/>
    <n v="4000"/>
    <x v="0"/>
    <n v="2020"/>
  </r>
  <r>
    <x v="1127"/>
    <x v="56"/>
    <x v="358"/>
    <x v="1"/>
    <x v="2"/>
    <s v="Winner Sanda"/>
    <x v="1"/>
    <x v="0"/>
    <n v="2"/>
    <s v="Sales"/>
    <n v="7700"/>
    <n v="7000"/>
    <n v="15400"/>
    <n v="14000"/>
    <n v="1400"/>
    <x v="0"/>
    <n v="2020"/>
  </r>
  <r>
    <x v="1128"/>
    <x v="56"/>
    <x v="359"/>
    <x v="1"/>
    <x v="3"/>
    <s v="Peter Pan"/>
    <x v="2"/>
    <x v="2"/>
    <n v="3"/>
    <s v="Sales"/>
    <n v="22000"/>
    <n v="20000"/>
    <n v="66000"/>
    <n v="60000"/>
    <n v="6000"/>
    <x v="0"/>
    <n v="2020"/>
  </r>
  <r>
    <x v="1129"/>
    <x v="59"/>
    <x v="360"/>
    <x v="1"/>
    <x v="0"/>
    <s v="Farida Ibrahim"/>
    <x v="0"/>
    <x v="0"/>
    <n v="1"/>
    <s v="Sales"/>
    <n v="44000"/>
    <n v="40000"/>
    <n v="44000"/>
    <n v="40000"/>
    <n v="4000"/>
    <x v="3"/>
    <n v="2020"/>
  </r>
  <r>
    <x v="1130"/>
    <x v="30"/>
    <x v="361"/>
    <x v="1"/>
    <x v="0"/>
    <s v="Farida Ibrahim"/>
    <x v="1"/>
    <x v="0"/>
    <n v="2"/>
    <s v="Sales"/>
    <n v="19800"/>
    <n v="18000"/>
    <n v="39600"/>
    <n v="36000"/>
    <n v="3600"/>
    <x v="2"/>
    <n v="2020"/>
  </r>
  <r>
    <x v="1131"/>
    <x v="30"/>
    <x v="362"/>
    <x v="1"/>
    <x v="1"/>
    <s v="Felex Ada"/>
    <x v="2"/>
    <x v="0"/>
    <n v="2"/>
    <s v="Sales"/>
    <n v="9950"/>
    <n v="9000"/>
    <n v="19900"/>
    <n v="18000"/>
    <n v="1900"/>
    <x v="2"/>
    <n v="2020"/>
  </r>
  <r>
    <x v="1132"/>
    <x v="31"/>
    <x v="363"/>
    <x v="1"/>
    <x v="2"/>
    <s v="Winner Sanda"/>
    <x v="0"/>
    <x v="0"/>
    <n v="2"/>
    <s v="Sales"/>
    <n v="7700"/>
    <n v="7000"/>
    <n v="15400"/>
    <n v="14000"/>
    <n v="1400"/>
    <x v="3"/>
    <n v="2020"/>
  </r>
  <r>
    <x v="1133"/>
    <x v="32"/>
    <x v="364"/>
    <x v="1"/>
    <x v="3"/>
    <s v="Peter Pan"/>
    <x v="1"/>
    <x v="1"/>
    <n v="4"/>
    <s v="Sales"/>
    <n v="11000"/>
    <n v="10000"/>
    <n v="44000"/>
    <n v="40000"/>
    <n v="4000"/>
    <x v="4"/>
    <n v="2020"/>
  </r>
  <r>
    <x v="1134"/>
    <x v="33"/>
    <x v="365"/>
    <x v="1"/>
    <x v="0"/>
    <s v="Farida Ibrahim"/>
    <x v="2"/>
    <x v="1"/>
    <n v="1"/>
    <s v="Sales"/>
    <n v="13200.000000000002"/>
    <n v="12000"/>
    <n v="13200.000000000002"/>
    <n v="12000"/>
    <n v="1200.0000000000018"/>
    <x v="5"/>
    <n v="2020"/>
  </r>
  <r>
    <x v="1135"/>
    <x v="36"/>
    <x v="366"/>
    <x v="0"/>
    <x v="0"/>
    <s v="Farida Ibrahim"/>
    <x v="0"/>
    <x v="3"/>
    <n v="2"/>
    <s v="Sales"/>
    <n v="9950"/>
    <n v="9000"/>
    <n v="19900"/>
    <n v="18000"/>
    <n v="1900"/>
    <x v="1"/>
    <n v="2020"/>
  </r>
  <r>
    <x v="1136"/>
    <x v="36"/>
    <x v="367"/>
    <x v="0"/>
    <x v="1"/>
    <s v="Felex Ada"/>
    <x v="1"/>
    <x v="2"/>
    <n v="2"/>
    <s v="Sales"/>
    <n v="7700"/>
    <n v="7000"/>
    <n v="15400"/>
    <n v="14000"/>
    <n v="1400"/>
    <x v="1"/>
    <n v="2020"/>
  </r>
  <r>
    <x v="1137"/>
    <x v="36"/>
    <x v="368"/>
    <x v="0"/>
    <x v="2"/>
    <s v="Winner Sanda"/>
    <x v="2"/>
    <x v="2"/>
    <n v="4"/>
    <s v="Sales"/>
    <n v="11000"/>
    <n v="10000"/>
    <n v="44000"/>
    <n v="40000"/>
    <n v="4000"/>
    <x v="1"/>
    <n v="2020"/>
  </r>
  <r>
    <x v="1138"/>
    <x v="36"/>
    <x v="369"/>
    <x v="1"/>
    <x v="3"/>
    <s v="Peter Pan"/>
    <x v="0"/>
    <x v="0"/>
    <n v="1"/>
    <s v="Sales"/>
    <n v="13200.000000000002"/>
    <n v="12000"/>
    <n v="13200.000000000002"/>
    <n v="12000"/>
    <n v="1200.0000000000018"/>
    <x v="1"/>
    <n v="2020"/>
  </r>
  <r>
    <x v="1139"/>
    <x v="36"/>
    <x v="370"/>
    <x v="1"/>
    <x v="0"/>
    <s v="Farida Ibrahim"/>
    <x v="1"/>
    <x v="0"/>
    <n v="2"/>
    <s v="Sales"/>
    <n v="1900"/>
    <n v="1800"/>
    <n v="3800"/>
    <n v="3600"/>
    <n v="200"/>
    <x v="1"/>
    <n v="2020"/>
  </r>
  <r>
    <x v="1140"/>
    <x v="39"/>
    <x v="371"/>
    <x v="1"/>
    <x v="0"/>
    <s v="Farida Ibrahim"/>
    <x v="2"/>
    <x v="1"/>
    <n v="2"/>
    <s v="Sales"/>
    <n v="200"/>
    <n v="190"/>
    <n v="400"/>
    <n v="380"/>
    <n v="20"/>
    <x v="4"/>
    <n v="2020"/>
  </r>
  <r>
    <x v="1141"/>
    <x v="40"/>
    <x v="372"/>
    <x v="1"/>
    <x v="1"/>
    <s v="Felex Ada"/>
    <x v="0"/>
    <x v="0"/>
    <n v="1"/>
    <s v="Sales"/>
    <n v="2250"/>
    <n v="2200"/>
    <n v="2250"/>
    <n v="2200"/>
    <n v="50"/>
    <x v="5"/>
    <n v="2020"/>
  </r>
  <r>
    <x v="1142"/>
    <x v="41"/>
    <x v="50"/>
    <x v="0"/>
    <x v="2"/>
    <s v="Winner Sanda"/>
    <x v="1"/>
    <x v="0"/>
    <n v="1"/>
    <s v="Sales"/>
    <n v="100"/>
    <n v="90"/>
    <n v="100"/>
    <n v="90"/>
    <n v="10"/>
    <x v="6"/>
    <n v="2020"/>
  </r>
  <r>
    <x v="1143"/>
    <x v="42"/>
    <x v="373"/>
    <x v="1"/>
    <x v="3"/>
    <s v="Peter Pan"/>
    <x v="2"/>
    <x v="2"/>
    <n v="2"/>
    <s v="Sales"/>
    <n v="100"/>
    <n v="80"/>
    <n v="200"/>
    <n v="160"/>
    <n v="40"/>
    <x v="0"/>
    <n v="2020"/>
  </r>
  <r>
    <x v="1144"/>
    <x v="43"/>
    <x v="374"/>
    <x v="1"/>
    <x v="0"/>
    <s v="Farida Ibrahim"/>
    <x v="0"/>
    <x v="0"/>
    <n v="2"/>
    <s v="Sales"/>
    <n v="2000"/>
    <n v="1850"/>
    <n v="4000"/>
    <n v="3700"/>
    <n v="300"/>
    <x v="1"/>
    <n v="2020"/>
  </r>
  <r>
    <x v="1145"/>
    <x v="46"/>
    <x v="375"/>
    <x v="1"/>
    <x v="0"/>
    <s v="Farida Ibrahim"/>
    <x v="1"/>
    <x v="0"/>
    <n v="1"/>
    <s v="Sales"/>
    <n v="9500"/>
    <n v="8000"/>
    <n v="9500"/>
    <n v="8000"/>
    <n v="1500"/>
    <x v="4"/>
    <n v="2020"/>
  </r>
  <r>
    <x v="1146"/>
    <x v="46"/>
    <x v="376"/>
    <x v="1"/>
    <x v="1"/>
    <s v="Felex Ada"/>
    <x v="2"/>
    <x v="0"/>
    <n v="1"/>
    <s v="Sales"/>
    <n v="4700"/>
    <n v="4000"/>
    <n v="4700"/>
    <n v="4000"/>
    <n v="700"/>
    <x v="4"/>
    <n v="2020"/>
  </r>
  <r>
    <x v="1147"/>
    <x v="46"/>
    <x v="377"/>
    <x v="1"/>
    <x v="2"/>
    <s v="Winner Sanda"/>
    <x v="0"/>
    <x v="0"/>
    <n v="2"/>
    <s v="Sales"/>
    <n v="400"/>
    <n v="360"/>
    <n v="800"/>
    <n v="720"/>
    <n v="80"/>
    <x v="4"/>
    <n v="2020"/>
  </r>
  <r>
    <x v="1148"/>
    <x v="46"/>
    <x v="378"/>
    <x v="1"/>
    <x v="3"/>
    <s v="Peter Pan"/>
    <x v="1"/>
    <x v="1"/>
    <n v="2"/>
    <s v="Sales"/>
    <n v="100"/>
    <n v="90"/>
    <n v="200"/>
    <n v="180"/>
    <n v="20"/>
    <x v="4"/>
    <n v="2020"/>
  </r>
  <r>
    <x v="1149"/>
    <x v="46"/>
    <x v="379"/>
    <x v="1"/>
    <x v="0"/>
    <s v="Farida Ibrahim"/>
    <x v="2"/>
    <x v="0"/>
    <n v="1"/>
    <s v="Sales"/>
    <n v="1600"/>
    <n v="1590"/>
    <n v="1600"/>
    <n v="1590"/>
    <n v="10"/>
    <x v="4"/>
    <n v="2020"/>
  </r>
  <r>
    <x v="1150"/>
    <x v="49"/>
    <x v="380"/>
    <x v="1"/>
    <x v="0"/>
    <s v="Farida Ibrahim"/>
    <x v="0"/>
    <x v="0"/>
    <n v="1"/>
    <s v="Sales"/>
    <n v="50"/>
    <n v="45"/>
    <n v="50"/>
    <n v="45"/>
    <n v="5"/>
    <x v="0"/>
    <n v="2020"/>
  </r>
  <r>
    <x v="1151"/>
    <x v="50"/>
    <x v="381"/>
    <x v="1"/>
    <x v="0"/>
    <s v="Farida Ibrahim"/>
    <x v="1"/>
    <x v="0"/>
    <n v="2"/>
    <s v="Sales"/>
    <n v="600"/>
    <n v="450"/>
    <n v="1200"/>
    <n v="900"/>
    <n v="300"/>
    <x v="1"/>
    <n v="2020"/>
  </r>
  <r>
    <x v="1152"/>
    <x v="51"/>
    <x v="382"/>
    <x v="1"/>
    <x v="0"/>
    <s v="Farida Ibrahim"/>
    <x v="2"/>
    <x v="0"/>
    <n v="2"/>
    <s v="Sales"/>
    <n v="170"/>
    <n v="150"/>
    <n v="340"/>
    <n v="300"/>
    <n v="40"/>
    <x v="2"/>
    <n v="2020"/>
  </r>
  <r>
    <x v="1153"/>
    <x v="52"/>
    <x v="383"/>
    <x v="1"/>
    <x v="0"/>
    <s v="Farida Ibrahim"/>
    <x v="0"/>
    <x v="1"/>
    <n v="1"/>
    <s v="Sales"/>
    <n v="25"/>
    <n v="20"/>
    <n v="25"/>
    <n v="20"/>
    <n v="5"/>
    <x v="3"/>
    <n v="2020"/>
  </r>
  <r>
    <x v="1154"/>
    <x v="53"/>
    <x v="384"/>
    <x v="1"/>
    <x v="0"/>
    <s v="Farida Ibrahim"/>
    <x v="1"/>
    <x v="3"/>
    <n v="1"/>
    <s v="Sales"/>
    <n v="6700"/>
    <n v="5000"/>
    <n v="6700"/>
    <n v="5000"/>
    <n v="1700"/>
    <x v="4"/>
    <n v="2020"/>
  </r>
  <r>
    <x v="1155"/>
    <x v="56"/>
    <x v="385"/>
    <x v="1"/>
    <x v="0"/>
    <s v="Farida Ibrahim"/>
    <x v="2"/>
    <x v="2"/>
    <n v="2"/>
    <s v="Sales"/>
    <n v="6700"/>
    <n v="5001"/>
    <n v="13400"/>
    <n v="10002"/>
    <n v="3398"/>
    <x v="0"/>
    <n v="2020"/>
  </r>
  <r>
    <x v="1156"/>
    <x v="56"/>
    <x v="386"/>
    <x v="0"/>
    <x v="0"/>
    <s v="Farida Ibrahim"/>
    <x v="0"/>
    <x v="2"/>
    <n v="2"/>
    <s v="Sales"/>
    <n v="6700"/>
    <n v="5002"/>
    <n v="13400"/>
    <n v="10004"/>
    <n v="3396"/>
    <x v="0"/>
    <n v="2020"/>
  </r>
  <r>
    <x v="1157"/>
    <x v="56"/>
    <x v="387"/>
    <x v="0"/>
    <x v="0"/>
    <s v="Farida Ibrahim"/>
    <x v="1"/>
    <x v="0"/>
    <n v="1"/>
    <s v="Sales"/>
    <n v="22000"/>
    <n v="20000"/>
    <n v="22000"/>
    <n v="20000"/>
    <n v="2000"/>
    <x v="0"/>
    <n v="2020"/>
  </r>
  <r>
    <x v="1158"/>
    <x v="56"/>
    <x v="388"/>
    <x v="0"/>
    <x v="0"/>
    <s v="Farida Ibrahim"/>
    <x v="2"/>
    <x v="0"/>
    <n v="1"/>
    <s v="Returned"/>
    <n v="11000"/>
    <n v="10000"/>
    <n v="11000"/>
    <n v="10000"/>
    <n v="1000"/>
    <x v="0"/>
    <n v="2020"/>
  </r>
  <r>
    <x v="1159"/>
    <x v="56"/>
    <x v="389"/>
    <x v="1"/>
    <x v="0"/>
    <s v="Farida Ibrahim"/>
    <x v="0"/>
    <x v="1"/>
    <n v="1"/>
    <s v="Sales"/>
    <n v="8500"/>
    <n v="7600"/>
    <n v="8500"/>
    <n v="7600"/>
    <n v="900"/>
    <x v="0"/>
    <n v="2020"/>
  </r>
  <r>
    <x v="1160"/>
    <x v="59"/>
    <x v="390"/>
    <x v="1"/>
    <x v="0"/>
    <s v="Farida Ibrahim"/>
    <x v="1"/>
    <x v="2"/>
    <n v="2"/>
    <s v="Sales"/>
    <n v="8500"/>
    <n v="7600"/>
    <n v="17000"/>
    <n v="15200"/>
    <n v="1800"/>
    <x v="3"/>
    <n v="2020"/>
  </r>
  <r>
    <x v="1161"/>
    <x v="32"/>
    <x v="391"/>
    <x v="1"/>
    <x v="0"/>
    <s v="Farida Ibrahim"/>
    <x v="2"/>
    <x v="0"/>
    <n v="3"/>
    <s v="Sales"/>
    <n v="13200.000000000002"/>
    <n v="12000"/>
    <n v="39600.000000000007"/>
    <n v="36000"/>
    <n v="3600.0000000000073"/>
    <x v="4"/>
    <n v="2020"/>
  </r>
  <r>
    <x v="1162"/>
    <x v="30"/>
    <x v="392"/>
    <x v="1"/>
    <x v="0"/>
    <s v="Farida Ibrahim"/>
    <x v="0"/>
    <x v="1"/>
    <n v="2"/>
    <s v="Sales"/>
    <n v="22000"/>
    <n v="20000"/>
    <n v="44000"/>
    <n v="40000"/>
    <n v="4000"/>
    <x v="2"/>
    <n v="2020"/>
  </r>
  <r>
    <x v="1163"/>
    <x v="31"/>
    <x v="393"/>
    <x v="0"/>
    <x v="0"/>
    <s v="Farida Ibrahim"/>
    <x v="1"/>
    <x v="1"/>
    <n v="2"/>
    <s v="Sales"/>
    <n v="7700"/>
    <n v="7000"/>
    <n v="15400"/>
    <n v="14000"/>
    <n v="1400"/>
    <x v="3"/>
    <n v="2020"/>
  </r>
  <r>
    <x v="1164"/>
    <x v="32"/>
    <x v="394"/>
    <x v="1"/>
    <x v="0"/>
    <s v="Farida Ibrahim"/>
    <x v="2"/>
    <x v="0"/>
    <n v="3"/>
    <s v="Sales"/>
    <n v="22000"/>
    <n v="20000"/>
    <n v="66000"/>
    <n v="60000"/>
    <n v="6000"/>
    <x v="4"/>
    <n v="2020"/>
  </r>
  <r>
    <x v="1165"/>
    <x v="33"/>
    <x v="395"/>
    <x v="1"/>
    <x v="0"/>
    <s v="Farida Ibrahim"/>
    <x v="0"/>
    <x v="0"/>
    <n v="1"/>
    <s v="Sales"/>
    <n v="44000"/>
    <n v="40000"/>
    <n v="44000"/>
    <n v="40000"/>
    <n v="4000"/>
    <x v="5"/>
    <n v="2020"/>
  </r>
  <r>
    <x v="1166"/>
    <x v="36"/>
    <x v="396"/>
    <x v="1"/>
    <x v="1"/>
    <s v="Felex Ada"/>
    <x v="1"/>
    <x v="0"/>
    <n v="2"/>
    <s v="Sales"/>
    <n v="19800"/>
    <n v="18000"/>
    <n v="39600"/>
    <n v="36000"/>
    <n v="3600"/>
    <x v="1"/>
    <n v="2020"/>
  </r>
  <r>
    <x v="1167"/>
    <x v="36"/>
    <x v="397"/>
    <x v="1"/>
    <x v="2"/>
    <s v="Winner Sanda"/>
    <x v="2"/>
    <x v="1"/>
    <n v="2"/>
    <s v="Sales"/>
    <n v="9950"/>
    <n v="9000"/>
    <n v="19900"/>
    <n v="18000"/>
    <n v="1900"/>
    <x v="1"/>
    <n v="2020"/>
  </r>
  <r>
    <x v="1168"/>
    <x v="36"/>
    <x v="398"/>
    <x v="1"/>
    <x v="3"/>
    <s v="Peter Pan"/>
    <x v="0"/>
    <x v="0"/>
    <n v="2"/>
    <s v="Sales"/>
    <n v="7700"/>
    <n v="7000"/>
    <n v="15400"/>
    <n v="14000"/>
    <n v="1400"/>
    <x v="1"/>
    <n v="2020"/>
  </r>
  <r>
    <x v="1169"/>
    <x v="36"/>
    <x v="399"/>
    <x v="1"/>
    <x v="0"/>
    <s v="Farida Ibrahim"/>
    <x v="1"/>
    <x v="2"/>
    <n v="4"/>
    <s v="Sales"/>
    <n v="11000"/>
    <n v="10000"/>
    <n v="44000"/>
    <n v="40000"/>
    <n v="4000"/>
    <x v="1"/>
    <n v="2020"/>
  </r>
  <r>
    <x v="1170"/>
    <x v="36"/>
    <x v="400"/>
    <x v="1"/>
    <x v="0"/>
    <s v="Farida Ibrahim"/>
    <x v="2"/>
    <x v="0"/>
    <n v="1"/>
    <s v="Sales"/>
    <n v="13200.000000000002"/>
    <n v="12000"/>
    <n v="13200.000000000002"/>
    <n v="12000"/>
    <n v="1200.0000000000018"/>
    <x v="1"/>
    <n v="2020"/>
  </r>
  <r>
    <x v="1171"/>
    <x v="39"/>
    <x v="401"/>
    <x v="1"/>
    <x v="1"/>
    <s v="Felex Ada"/>
    <x v="0"/>
    <x v="0"/>
    <n v="2"/>
    <s v="Sales"/>
    <n v="1900"/>
    <n v="1800"/>
    <n v="3800"/>
    <n v="3600"/>
    <n v="200"/>
    <x v="4"/>
    <n v="2020"/>
  </r>
  <r>
    <x v="1172"/>
    <x v="40"/>
    <x v="402"/>
    <x v="1"/>
    <x v="2"/>
    <s v="Winner Sanda"/>
    <x v="1"/>
    <x v="0"/>
    <n v="2"/>
    <s v="Sales"/>
    <n v="200"/>
    <n v="190"/>
    <n v="400"/>
    <n v="380"/>
    <n v="20"/>
    <x v="5"/>
    <n v="2020"/>
  </r>
  <r>
    <x v="1173"/>
    <x v="41"/>
    <x v="403"/>
    <x v="1"/>
    <x v="3"/>
    <s v="Peter Pan"/>
    <x v="2"/>
    <x v="1"/>
    <n v="4"/>
    <s v="Sales"/>
    <n v="2250"/>
    <n v="2200"/>
    <n v="9000"/>
    <n v="8800"/>
    <n v="200"/>
    <x v="6"/>
    <n v="2020"/>
  </r>
  <r>
    <x v="1174"/>
    <x v="42"/>
    <x v="404"/>
    <x v="1"/>
    <x v="0"/>
    <s v="Farida Ibrahim"/>
    <x v="0"/>
    <x v="0"/>
    <n v="1"/>
    <s v="Sales"/>
    <n v="100"/>
    <n v="90"/>
    <n v="100"/>
    <n v="90"/>
    <n v="10"/>
    <x v="0"/>
    <n v="2020"/>
  </r>
  <r>
    <x v="1175"/>
    <x v="43"/>
    <x v="405"/>
    <x v="1"/>
    <x v="0"/>
    <s v="Farida Ibrahim"/>
    <x v="1"/>
    <x v="1"/>
    <n v="2"/>
    <s v="Sales"/>
    <n v="100"/>
    <n v="80"/>
    <n v="200"/>
    <n v="160"/>
    <n v="40"/>
    <x v="1"/>
    <n v="2020"/>
  </r>
  <r>
    <x v="1176"/>
    <x v="46"/>
    <x v="406"/>
    <x v="1"/>
    <x v="1"/>
    <s v="Felex Ada"/>
    <x v="2"/>
    <x v="1"/>
    <n v="2"/>
    <s v="Sales"/>
    <n v="2000"/>
    <n v="1850"/>
    <n v="4000"/>
    <n v="3700"/>
    <n v="300"/>
    <x v="4"/>
    <n v="2020"/>
  </r>
  <r>
    <x v="1177"/>
    <x v="46"/>
    <x v="407"/>
    <x v="0"/>
    <x v="2"/>
    <s v="Winner Sanda"/>
    <x v="0"/>
    <x v="0"/>
    <n v="1"/>
    <s v="Sales"/>
    <n v="9500"/>
    <n v="8000"/>
    <n v="9500"/>
    <n v="8000"/>
    <n v="1500"/>
    <x v="4"/>
    <n v="2020"/>
  </r>
  <r>
    <x v="1178"/>
    <x v="46"/>
    <x v="408"/>
    <x v="0"/>
    <x v="3"/>
    <s v="Peter Pan"/>
    <x v="1"/>
    <x v="1"/>
    <n v="1"/>
    <s v="Sales"/>
    <n v="4700"/>
    <n v="4000"/>
    <n v="4700"/>
    <n v="4000"/>
    <n v="700"/>
    <x v="4"/>
    <n v="2020"/>
  </r>
  <r>
    <x v="1179"/>
    <x v="46"/>
    <x v="409"/>
    <x v="0"/>
    <x v="0"/>
    <s v="Farida Ibrahim"/>
    <x v="2"/>
    <x v="0"/>
    <n v="2"/>
    <s v="Sales"/>
    <n v="400"/>
    <n v="360"/>
    <n v="800"/>
    <n v="720"/>
    <n v="80"/>
    <x v="4"/>
    <n v="2020"/>
  </r>
  <r>
    <x v="1180"/>
    <x v="46"/>
    <x v="410"/>
    <x v="1"/>
    <x v="0"/>
    <s v="Farida Ibrahim"/>
    <x v="0"/>
    <x v="0"/>
    <n v="2"/>
    <s v="Sales"/>
    <n v="100"/>
    <n v="90"/>
    <n v="200"/>
    <n v="180"/>
    <n v="20"/>
    <x v="4"/>
    <n v="2020"/>
  </r>
  <r>
    <x v="1181"/>
    <x v="49"/>
    <x v="411"/>
    <x v="1"/>
    <x v="1"/>
    <s v="Felex Ada"/>
    <x v="1"/>
    <x v="2"/>
    <n v="1"/>
    <s v="Sales"/>
    <n v="1600"/>
    <n v="1590"/>
    <n v="1600"/>
    <n v="1590"/>
    <n v="10"/>
    <x v="0"/>
    <n v="2020"/>
  </r>
  <r>
    <x v="1182"/>
    <x v="50"/>
    <x v="412"/>
    <x v="1"/>
    <x v="2"/>
    <s v="Winner Sanda"/>
    <x v="2"/>
    <x v="0"/>
    <n v="1"/>
    <s v="Sales"/>
    <n v="50"/>
    <n v="45"/>
    <n v="50"/>
    <n v="45"/>
    <n v="5"/>
    <x v="1"/>
    <n v="2020"/>
  </r>
  <r>
    <x v="1183"/>
    <x v="51"/>
    <x v="413"/>
    <x v="1"/>
    <x v="3"/>
    <s v="Peter Pan"/>
    <x v="0"/>
    <x v="0"/>
    <n v="2"/>
    <s v="Sales"/>
    <n v="600"/>
    <n v="450"/>
    <n v="1200"/>
    <n v="900"/>
    <n v="300"/>
    <x v="2"/>
    <n v="2020"/>
  </r>
  <r>
    <x v="1184"/>
    <x v="52"/>
    <x v="414"/>
    <x v="0"/>
    <x v="0"/>
    <s v="Farida Ibrahim"/>
    <x v="1"/>
    <x v="0"/>
    <n v="2"/>
    <s v="Sales"/>
    <n v="170"/>
    <n v="150"/>
    <n v="340"/>
    <n v="300"/>
    <n v="40"/>
    <x v="3"/>
    <n v="2020"/>
  </r>
  <r>
    <x v="1185"/>
    <x v="53"/>
    <x v="415"/>
    <x v="1"/>
    <x v="0"/>
    <s v="Farida Ibrahim"/>
    <x v="2"/>
    <x v="0"/>
    <n v="1"/>
    <s v="Sales"/>
    <n v="25"/>
    <n v="20"/>
    <n v="25"/>
    <n v="20"/>
    <n v="5"/>
    <x v="4"/>
    <n v="2020"/>
  </r>
  <r>
    <x v="1186"/>
    <x v="56"/>
    <x v="416"/>
    <x v="1"/>
    <x v="1"/>
    <s v="Felex Ada"/>
    <x v="0"/>
    <x v="1"/>
    <n v="1"/>
    <s v="Sales"/>
    <n v="6700"/>
    <n v="5002"/>
    <n v="6700"/>
    <n v="5002"/>
    <n v="1698"/>
    <x v="0"/>
    <n v="2020"/>
  </r>
  <r>
    <x v="1187"/>
    <x v="56"/>
    <x v="417"/>
    <x v="1"/>
    <x v="2"/>
    <s v="Winner Sanda"/>
    <x v="1"/>
    <x v="0"/>
    <n v="2"/>
    <s v="Sales"/>
    <n v="6700"/>
    <n v="5000"/>
    <n v="13400"/>
    <n v="10000"/>
    <n v="3400"/>
    <x v="0"/>
    <n v="2020"/>
  </r>
  <r>
    <x v="1188"/>
    <x v="56"/>
    <x v="418"/>
    <x v="1"/>
    <x v="3"/>
    <s v="Peter Pan"/>
    <x v="2"/>
    <x v="2"/>
    <n v="2"/>
    <s v="Sales"/>
    <n v="6700"/>
    <n v="5001"/>
    <n v="13400"/>
    <n v="10002"/>
    <n v="3398"/>
    <x v="0"/>
    <n v="2020"/>
  </r>
  <r>
    <x v="1189"/>
    <x v="56"/>
    <x v="419"/>
    <x v="1"/>
    <x v="0"/>
    <s v="Farida Ibrahim"/>
    <x v="0"/>
    <x v="0"/>
    <n v="1"/>
    <s v="Sales"/>
    <n v="6700"/>
    <n v="5002"/>
    <n v="6700"/>
    <n v="5002"/>
    <n v="1698"/>
    <x v="0"/>
    <n v="2020"/>
  </r>
  <r>
    <x v="1190"/>
    <x v="56"/>
    <x v="420"/>
    <x v="1"/>
    <x v="0"/>
    <s v="Farida Ibrahim"/>
    <x v="1"/>
    <x v="0"/>
    <n v="1"/>
    <s v="Sales"/>
    <n v="6700"/>
    <n v="5000"/>
    <n v="6700"/>
    <n v="5000"/>
    <n v="1700"/>
    <x v="0"/>
    <n v="2020"/>
  </r>
  <r>
    <x v="1191"/>
    <x v="59"/>
    <x v="421"/>
    <x v="1"/>
    <x v="1"/>
    <s v="Felex Ada"/>
    <x v="2"/>
    <x v="0"/>
    <n v="2"/>
    <s v="Sales"/>
    <n v="6700"/>
    <n v="5001"/>
    <n v="13400"/>
    <n v="10002"/>
    <n v="3398"/>
    <x v="3"/>
    <n v="2020"/>
  </r>
  <r>
    <x v="1192"/>
    <x v="32"/>
    <x v="422"/>
    <x v="1"/>
    <x v="2"/>
    <s v="Winner Sanda"/>
    <x v="0"/>
    <x v="0"/>
    <n v="2"/>
    <s v="Sales"/>
    <n v="6700"/>
    <n v="5002"/>
    <n v="13400"/>
    <n v="10004"/>
    <n v="3396"/>
    <x v="4"/>
    <n v="2020"/>
  </r>
  <r>
    <x v="1193"/>
    <x v="30"/>
    <x v="423"/>
    <x v="1"/>
    <x v="3"/>
    <s v="Peter Pan"/>
    <x v="1"/>
    <x v="1"/>
    <n v="1"/>
    <s v="Sales"/>
    <n v="22000"/>
    <n v="20000"/>
    <n v="22000"/>
    <n v="20000"/>
    <n v="2000"/>
    <x v="2"/>
    <n v="2020"/>
  </r>
  <r>
    <x v="1194"/>
    <x v="31"/>
    <x v="424"/>
    <x v="1"/>
    <x v="0"/>
    <s v="Farida Ibrahim"/>
    <x v="2"/>
    <x v="2"/>
    <n v="1"/>
    <s v="Returned"/>
    <n v="11000"/>
    <n v="10000"/>
    <n v="11000"/>
    <n v="10000"/>
    <n v="1000"/>
    <x v="3"/>
    <n v="2020"/>
  </r>
  <r>
    <x v="1195"/>
    <x v="32"/>
    <x v="425"/>
    <x v="1"/>
    <x v="0"/>
    <s v="Farida Ibrahim"/>
    <x v="0"/>
    <x v="0"/>
    <n v="1"/>
    <s v="Sales"/>
    <n v="8500"/>
    <n v="7600"/>
    <n v="8500"/>
    <n v="7600"/>
    <n v="900"/>
    <x v="4"/>
    <n v="2020"/>
  </r>
  <r>
    <x v="1196"/>
    <x v="33"/>
    <x v="426"/>
    <x v="1"/>
    <x v="1"/>
    <s v="Felex Ada"/>
    <x v="1"/>
    <x v="0"/>
    <n v="2"/>
    <s v="Returned"/>
    <n v="8500"/>
    <n v="7600"/>
    <n v="17000"/>
    <n v="15200"/>
    <n v="1800"/>
    <x v="5"/>
    <n v="2020"/>
  </r>
  <r>
    <x v="1197"/>
    <x v="36"/>
    <x v="427"/>
    <x v="1"/>
    <x v="2"/>
    <s v="Winner Sanda"/>
    <x v="2"/>
    <x v="1"/>
    <n v="3"/>
    <s v="Sales"/>
    <n v="13200.000000000002"/>
    <n v="12000"/>
    <n v="39600.000000000007"/>
    <n v="36000"/>
    <n v="3600.0000000000073"/>
    <x v="1"/>
    <n v="2020"/>
  </r>
  <r>
    <x v="1198"/>
    <x v="36"/>
    <x v="428"/>
    <x v="0"/>
    <x v="3"/>
    <s v="Peter Pan"/>
    <x v="0"/>
    <x v="0"/>
    <n v="2"/>
    <s v="Sales"/>
    <n v="22000"/>
    <n v="20000"/>
    <n v="44000"/>
    <n v="40000"/>
    <n v="4000"/>
    <x v="1"/>
    <n v="2020"/>
  </r>
  <r>
    <x v="1199"/>
    <x v="36"/>
    <x v="50"/>
    <x v="0"/>
    <x v="0"/>
    <s v="Farida Ibrahim"/>
    <x v="1"/>
    <x v="0"/>
    <n v="2"/>
    <s v="Sales"/>
    <n v="7700"/>
    <n v="7000"/>
    <n v="15400"/>
    <n v="14000"/>
    <n v="1400"/>
    <x v="1"/>
    <n v="2020"/>
  </r>
  <r>
    <x v="1200"/>
    <x v="36"/>
    <x v="429"/>
    <x v="0"/>
    <x v="0"/>
    <s v="Farida Ibrahim"/>
    <x v="2"/>
    <x v="2"/>
    <n v="3"/>
    <s v="Sales"/>
    <n v="22000"/>
    <n v="20000"/>
    <n v="66000"/>
    <n v="60000"/>
    <n v="6000"/>
    <x v="1"/>
    <n v="2020"/>
  </r>
  <r>
    <x v="1201"/>
    <x v="36"/>
    <x v="430"/>
    <x v="1"/>
    <x v="1"/>
    <s v="Felex Ada"/>
    <x v="0"/>
    <x v="0"/>
    <n v="1"/>
    <s v="Sales"/>
    <n v="44000"/>
    <n v="40000"/>
    <n v="44000"/>
    <n v="40000"/>
    <n v="4000"/>
    <x v="1"/>
    <n v="2020"/>
  </r>
  <r>
    <x v="1202"/>
    <x v="39"/>
    <x v="431"/>
    <x v="1"/>
    <x v="2"/>
    <s v="Winner Sanda"/>
    <x v="1"/>
    <x v="0"/>
    <n v="2"/>
    <s v="Sales"/>
    <n v="19800"/>
    <n v="18000"/>
    <n v="39600"/>
    <n v="36000"/>
    <n v="3600"/>
    <x v="4"/>
    <n v="2020"/>
  </r>
  <r>
    <x v="1203"/>
    <x v="40"/>
    <x v="432"/>
    <x v="1"/>
    <x v="3"/>
    <s v="Peter Pan"/>
    <x v="2"/>
    <x v="0"/>
    <n v="2"/>
    <s v="Sales"/>
    <n v="9950"/>
    <n v="9000"/>
    <n v="19900"/>
    <n v="18000"/>
    <n v="1900"/>
    <x v="5"/>
    <n v="2020"/>
  </r>
  <r>
    <x v="1204"/>
    <x v="41"/>
    <x v="433"/>
    <x v="1"/>
    <x v="0"/>
    <s v="Farida Ibrahim"/>
    <x v="0"/>
    <x v="0"/>
    <n v="2"/>
    <s v="Sales"/>
    <n v="7700"/>
    <n v="7000"/>
    <n v="15400"/>
    <n v="14000"/>
    <n v="1400"/>
    <x v="6"/>
    <n v="2020"/>
  </r>
  <r>
    <x v="1205"/>
    <x v="42"/>
    <x v="434"/>
    <x v="0"/>
    <x v="0"/>
    <s v="Farida Ibrahim"/>
    <x v="1"/>
    <x v="1"/>
    <n v="4"/>
    <s v="Sales"/>
    <n v="11000"/>
    <n v="10000"/>
    <n v="44000"/>
    <n v="40000"/>
    <n v="4000"/>
    <x v="0"/>
    <n v="2020"/>
  </r>
  <r>
    <x v="1206"/>
    <x v="43"/>
    <x v="435"/>
    <x v="1"/>
    <x v="1"/>
    <s v="Felex Ada"/>
    <x v="2"/>
    <x v="0"/>
    <n v="1"/>
    <s v="Sales"/>
    <n v="13200.000000000002"/>
    <n v="12000"/>
    <n v="13200.000000000002"/>
    <n v="12000"/>
    <n v="1200.0000000000018"/>
    <x v="1"/>
    <n v="2020"/>
  </r>
  <r>
    <x v="1207"/>
    <x v="46"/>
    <x v="436"/>
    <x v="1"/>
    <x v="2"/>
    <s v="Winner Sanda"/>
    <x v="0"/>
    <x v="2"/>
    <n v="2"/>
    <s v="Sales"/>
    <n v="9950"/>
    <n v="9000"/>
    <n v="19900"/>
    <n v="18000"/>
    <n v="1900"/>
    <x v="4"/>
    <n v="2020"/>
  </r>
  <r>
    <x v="1208"/>
    <x v="46"/>
    <x v="437"/>
    <x v="1"/>
    <x v="3"/>
    <s v="Peter Pan"/>
    <x v="1"/>
    <x v="0"/>
    <n v="2"/>
    <s v="Sales"/>
    <n v="7700"/>
    <n v="7000"/>
    <n v="15400"/>
    <n v="14000"/>
    <n v="1400"/>
    <x v="4"/>
    <n v="2020"/>
  </r>
  <r>
    <x v="1209"/>
    <x v="46"/>
    <x v="438"/>
    <x v="1"/>
    <x v="0"/>
    <s v="Farida Ibrahim"/>
    <x v="2"/>
    <x v="1"/>
    <n v="4"/>
    <s v="Sales"/>
    <n v="11000"/>
    <n v="10000"/>
    <n v="44000"/>
    <n v="40000"/>
    <n v="4000"/>
    <x v="4"/>
    <n v="2020"/>
  </r>
  <r>
    <x v="1210"/>
    <x v="46"/>
    <x v="439"/>
    <x v="1"/>
    <x v="0"/>
    <s v="Farida Ibrahim"/>
    <x v="0"/>
    <x v="0"/>
    <n v="1"/>
    <s v="Sales"/>
    <n v="13200.000000000002"/>
    <n v="12000"/>
    <n v="13200.000000000002"/>
    <n v="12000"/>
    <n v="1200.0000000000018"/>
    <x v="4"/>
    <n v="2020"/>
  </r>
  <r>
    <x v="1211"/>
    <x v="46"/>
    <x v="440"/>
    <x v="1"/>
    <x v="1"/>
    <s v="Felex Ada"/>
    <x v="1"/>
    <x v="0"/>
    <n v="2"/>
    <s v="Sales"/>
    <n v="9950"/>
    <n v="9000"/>
    <n v="19900"/>
    <n v="18000"/>
    <n v="1900"/>
    <x v="4"/>
    <n v="2020"/>
  </r>
  <r>
    <x v="1212"/>
    <x v="49"/>
    <x v="441"/>
    <x v="1"/>
    <x v="2"/>
    <s v="Winner Sanda"/>
    <x v="2"/>
    <x v="0"/>
    <n v="2"/>
    <s v="Sales"/>
    <n v="7700"/>
    <n v="7000"/>
    <n v="15400"/>
    <n v="14000"/>
    <n v="1400"/>
    <x v="0"/>
    <n v="2020"/>
  </r>
  <r>
    <x v="1213"/>
    <x v="50"/>
    <x v="442"/>
    <x v="1"/>
    <x v="3"/>
    <s v="Peter Pan"/>
    <x v="0"/>
    <x v="1"/>
    <n v="1"/>
    <s v="Sales"/>
    <n v="11000"/>
    <n v="10000"/>
    <n v="11000"/>
    <n v="10000"/>
    <n v="1000"/>
    <x v="1"/>
    <n v="2020"/>
  </r>
  <r>
    <x v="1214"/>
    <x v="51"/>
    <x v="443"/>
    <x v="1"/>
    <x v="0"/>
    <s v="Farida Ibrahim"/>
    <x v="1"/>
    <x v="0"/>
    <n v="1"/>
    <s v="Sales"/>
    <n v="7700.0000000000009"/>
    <n v="7000"/>
    <n v="7700.0000000000009"/>
    <n v="7000"/>
    <n v="700.00000000000091"/>
    <x v="2"/>
    <n v="2020"/>
  </r>
  <r>
    <x v="1215"/>
    <x v="52"/>
    <x v="444"/>
    <x v="1"/>
    <x v="0"/>
    <s v="Farida Ibrahim"/>
    <x v="2"/>
    <x v="1"/>
    <n v="2"/>
    <s v="Sales"/>
    <n v="9950"/>
    <n v="9000"/>
    <n v="19900"/>
    <n v="18000"/>
    <n v="1900"/>
    <x v="3"/>
    <n v="2020"/>
  </r>
  <r>
    <x v="1216"/>
    <x v="53"/>
    <x v="445"/>
    <x v="1"/>
    <x v="1"/>
    <s v="Felex Ada"/>
    <x v="0"/>
    <x v="1"/>
    <n v="2"/>
    <s v="Sales"/>
    <n v="19800"/>
    <n v="18000"/>
    <n v="39600"/>
    <n v="36000"/>
    <n v="3600"/>
    <x v="4"/>
    <n v="2020"/>
  </r>
  <r>
    <x v="1217"/>
    <x v="56"/>
    <x v="446"/>
    <x v="1"/>
    <x v="2"/>
    <s v="Winner Sanda"/>
    <x v="1"/>
    <x v="0"/>
    <n v="1"/>
    <s v="Sales"/>
    <n v="44000"/>
    <n v="40000"/>
    <n v="44000"/>
    <n v="40000"/>
    <n v="4000"/>
    <x v="0"/>
    <n v="2020"/>
  </r>
  <r>
    <x v="1218"/>
    <x v="56"/>
    <x v="447"/>
    <x v="1"/>
    <x v="3"/>
    <s v="Peter Pan"/>
    <x v="2"/>
    <x v="0"/>
    <n v="1"/>
    <s v="Sales"/>
    <n v="22000"/>
    <n v="20000"/>
    <n v="22000"/>
    <n v="20000"/>
    <n v="2000"/>
    <x v="0"/>
    <n v="2020"/>
  </r>
  <r>
    <x v="1219"/>
    <x v="56"/>
    <x v="448"/>
    <x v="0"/>
    <x v="0"/>
    <s v="Farida Ibrahim"/>
    <x v="0"/>
    <x v="2"/>
    <n v="2"/>
    <s v="Sales"/>
    <n v="13000"/>
    <n v="12000"/>
    <n v="26000"/>
    <n v="24000"/>
    <n v="2000"/>
    <x v="0"/>
    <n v="2020"/>
  </r>
  <r>
    <x v="1220"/>
    <x v="56"/>
    <x v="449"/>
    <x v="0"/>
    <x v="0"/>
    <s v="Farida Ibrahim"/>
    <x v="1"/>
    <x v="0"/>
    <n v="2"/>
    <s v="Sales"/>
    <n v="6700"/>
    <n v="5000"/>
    <n v="13400"/>
    <n v="10000"/>
    <n v="3400"/>
    <x v="0"/>
    <n v="2020"/>
  </r>
  <r>
    <x v="1221"/>
    <x v="56"/>
    <x v="450"/>
    <x v="0"/>
    <x v="1"/>
    <s v="Felex Ada"/>
    <x v="2"/>
    <x v="0"/>
    <n v="1"/>
    <s v="Sales"/>
    <n v="6700"/>
    <n v="5001"/>
    <n v="6700"/>
    <n v="5001"/>
    <n v="1699"/>
    <x v="0"/>
    <n v="2020"/>
  </r>
  <r>
    <x v="1222"/>
    <x v="59"/>
    <x v="451"/>
    <x v="1"/>
    <x v="2"/>
    <s v="Winner Sanda"/>
    <x v="0"/>
    <x v="0"/>
    <n v="1"/>
    <s v="Sales"/>
    <n v="6700"/>
    <n v="5002"/>
    <n v="6700"/>
    <n v="5002"/>
    <n v="1698"/>
    <x v="3"/>
    <n v="2020"/>
  </r>
  <r>
    <x v="1223"/>
    <x v="30"/>
    <x v="452"/>
    <x v="1"/>
    <x v="3"/>
    <s v="Peter Pan"/>
    <x v="1"/>
    <x v="0"/>
    <n v="2"/>
    <s v="Sales"/>
    <n v="6700"/>
    <n v="5000"/>
    <n v="13400"/>
    <n v="10000"/>
    <n v="3400"/>
    <x v="2"/>
    <n v="2020"/>
  </r>
  <r>
    <x v="1224"/>
    <x v="30"/>
    <x v="453"/>
    <x v="1"/>
    <x v="0"/>
    <s v="Farida Ibrahim"/>
    <x v="2"/>
    <x v="1"/>
    <n v="2"/>
    <s v="Sales"/>
    <n v="6700"/>
    <n v="5001"/>
    <n v="13400"/>
    <n v="10002"/>
    <n v="3398"/>
    <x v="2"/>
    <n v="2020"/>
  </r>
  <r>
    <x v="1225"/>
    <x v="31"/>
    <x v="454"/>
    <x v="1"/>
    <x v="0"/>
    <s v="Farida Ibrahim"/>
    <x v="0"/>
    <x v="0"/>
    <n v="1"/>
    <s v="Sales"/>
    <n v="6700"/>
    <n v="5002"/>
    <n v="6700"/>
    <n v="5002"/>
    <n v="1698"/>
    <x v="3"/>
    <n v="2020"/>
  </r>
  <r>
    <x v="1226"/>
    <x v="32"/>
    <x v="455"/>
    <x v="0"/>
    <x v="1"/>
    <s v="Felex Ada"/>
    <x v="1"/>
    <x v="2"/>
    <n v="100"/>
    <s v="Sales"/>
    <n v="6700"/>
    <n v="5000"/>
    <n v="670000"/>
    <n v="500000"/>
    <n v="170000"/>
    <x v="4"/>
    <n v="2020"/>
  </r>
  <r>
    <x v="1227"/>
    <x v="92"/>
    <x v="456"/>
    <x v="1"/>
    <x v="0"/>
    <s v="Farida Ibrahim"/>
    <x v="2"/>
    <x v="1"/>
    <n v="100"/>
    <s v="Sales"/>
    <n v="6700"/>
    <n v="5000"/>
    <n v="670000"/>
    <n v="500000"/>
    <n v="170000"/>
    <x v="4"/>
    <n v="2020"/>
  </r>
  <r>
    <x v="1228"/>
    <x v="93"/>
    <x v="457"/>
    <x v="1"/>
    <x v="1"/>
    <s v="Felex Ada"/>
    <x v="0"/>
    <x v="0"/>
    <n v="100"/>
    <s v="Sales"/>
    <n v="6700"/>
    <n v="5000"/>
    <n v="670000"/>
    <n v="500000"/>
    <n v="170000"/>
    <x v="5"/>
    <n v="2020"/>
  </r>
  <r>
    <x v="1229"/>
    <x v="94"/>
    <x v="458"/>
    <x v="0"/>
    <x v="2"/>
    <s v="Winner Sanda"/>
    <x v="1"/>
    <x v="0"/>
    <n v="100"/>
    <s v="Sales"/>
    <n v="6700"/>
    <n v="5000"/>
    <n v="670000"/>
    <n v="500000"/>
    <n v="170000"/>
    <x v="6"/>
    <n v="2020"/>
  </r>
  <r>
    <x v="1230"/>
    <x v="95"/>
    <x v="459"/>
    <x v="1"/>
    <x v="3"/>
    <s v="Peter Pan"/>
    <x v="2"/>
    <x v="2"/>
    <n v="100"/>
    <s v="Sales"/>
    <n v="6700"/>
    <n v="5000"/>
    <n v="670000"/>
    <n v="500000"/>
    <n v="170000"/>
    <x v="0"/>
    <n v="2020"/>
  </r>
  <r>
    <x v="1231"/>
    <x v="96"/>
    <x v="460"/>
    <x v="1"/>
    <x v="0"/>
    <s v="Farida Ibrahim"/>
    <x v="0"/>
    <x v="0"/>
    <n v="100"/>
    <s v="Sales"/>
    <n v="6700"/>
    <n v="5000"/>
    <n v="670000"/>
    <n v="500000"/>
    <n v="170000"/>
    <x v="1"/>
    <n v="2020"/>
  </r>
  <r>
    <x v="1232"/>
    <x v="97"/>
    <x v="461"/>
    <x v="1"/>
    <x v="0"/>
    <s v="Farida Ibrahim"/>
    <x v="2"/>
    <x v="1"/>
    <n v="100"/>
    <s v="Sales"/>
    <n v="200"/>
    <n v="190"/>
    <n v="20000"/>
    <n v="19000"/>
    <n v="1000"/>
    <x v="2"/>
    <n v="2020"/>
  </r>
  <r>
    <x v="1233"/>
    <x v="98"/>
    <x v="462"/>
    <x v="1"/>
    <x v="1"/>
    <s v="Felex Ada"/>
    <x v="0"/>
    <x v="0"/>
    <n v="1"/>
    <s v="Sales"/>
    <n v="2250"/>
    <n v="2200"/>
    <n v="2250"/>
    <n v="2200"/>
    <n v="50"/>
    <x v="3"/>
    <n v="2020"/>
  </r>
  <r>
    <x v="1234"/>
    <x v="96"/>
    <x v="463"/>
    <x v="0"/>
    <x v="2"/>
    <s v="Winner Sanda"/>
    <x v="1"/>
    <x v="0"/>
    <n v="1"/>
    <s v="Sales"/>
    <n v="100"/>
    <n v="90"/>
    <n v="100"/>
    <n v="90"/>
    <n v="10"/>
    <x v="1"/>
    <n v="2020"/>
  </r>
  <r>
    <x v="1235"/>
    <x v="99"/>
    <x v="464"/>
    <x v="1"/>
    <x v="3"/>
    <s v="Peter Pan"/>
    <x v="2"/>
    <x v="2"/>
    <n v="2"/>
    <s v="Sales"/>
    <n v="100"/>
    <n v="80"/>
    <n v="200"/>
    <n v="160"/>
    <n v="40"/>
    <x v="5"/>
    <n v="2020"/>
  </r>
  <r>
    <x v="1236"/>
    <x v="100"/>
    <x v="465"/>
    <x v="1"/>
    <x v="0"/>
    <s v="Farida Ibrahim"/>
    <x v="0"/>
    <x v="0"/>
    <n v="2"/>
    <s v="Sales"/>
    <n v="2000"/>
    <n v="1850"/>
    <n v="4000"/>
    <n v="3700"/>
    <n v="300"/>
    <x v="6"/>
    <n v="2020"/>
  </r>
  <r>
    <x v="1237"/>
    <x v="101"/>
    <x v="466"/>
    <x v="1"/>
    <x v="0"/>
    <s v="Farida Ibrahim"/>
    <x v="1"/>
    <x v="0"/>
    <n v="1"/>
    <s v="Sales"/>
    <n v="4700"/>
    <n v="8000"/>
    <n v="4700"/>
    <n v="8000"/>
    <n v="-3300"/>
    <x v="0"/>
    <n v="2020"/>
  </r>
  <r>
    <x v="1238"/>
    <x v="102"/>
    <x v="467"/>
    <x v="1"/>
    <x v="1"/>
    <s v="Felex Ada"/>
    <x v="2"/>
    <x v="0"/>
    <n v="1"/>
    <s v="Sales"/>
    <n v="4700"/>
    <n v="4000"/>
    <n v="4700"/>
    <n v="4000"/>
    <n v="700"/>
    <x v="1"/>
    <n v="2020"/>
  </r>
  <r>
    <x v="1239"/>
    <x v="103"/>
    <x v="468"/>
    <x v="1"/>
    <x v="2"/>
    <s v="Winner Sanda"/>
    <x v="0"/>
    <x v="0"/>
    <n v="2"/>
    <s v="Sales"/>
    <n v="400"/>
    <n v="360"/>
    <n v="800"/>
    <n v="720"/>
    <n v="80"/>
    <x v="2"/>
    <n v="2020"/>
  </r>
  <r>
    <x v="1240"/>
    <x v="104"/>
    <x v="469"/>
    <x v="1"/>
    <x v="3"/>
    <s v="Peter Pan"/>
    <x v="1"/>
    <x v="1"/>
    <n v="2"/>
    <s v="Sales"/>
    <n v="100"/>
    <n v="90"/>
    <n v="200"/>
    <n v="180"/>
    <n v="20"/>
    <x v="3"/>
    <n v="2020"/>
  </r>
  <r>
    <x v="1241"/>
    <x v="105"/>
    <x v="470"/>
    <x v="1"/>
    <x v="0"/>
    <s v="Farida Ibrahim"/>
    <x v="2"/>
    <x v="0"/>
    <n v="1"/>
    <s v="Sales"/>
    <n v="1600"/>
    <n v="1590"/>
    <n v="1600"/>
    <n v="1590"/>
    <n v="10"/>
    <x v="4"/>
    <n v="2020"/>
  </r>
  <r>
    <x v="1242"/>
    <x v="106"/>
    <x v="471"/>
    <x v="1"/>
    <x v="0"/>
    <s v="Farida Ibrahim"/>
    <x v="0"/>
    <x v="0"/>
    <n v="1"/>
    <s v="Sales"/>
    <n v="50"/>
    <n v="45"/>
    <n v="50"/>
    <n v="45"/>
    <n v="5"/>
    <x v="5"/>
    <n v="2020"/>
  </r>
  <r>
    <x v="1243"/>
    <x v="107"/>
    <x v="472"/>
    <x v="1"/>
    <x v="0"/>
    <s v="Farida Ibrahim"/>
    <x v="1"/>
    <x v="0"/>
    <n v="2"/>
    <s v="Sales"/>
    <n v="600"/>
    <n v="450"/>
    <n v="1200"/>
    <n v="900"/>
    <n v="300"/>
    <x v="6"/>
    <n v="2020"/>
  </r>
  <r>
    <x v="1244"/>
    <x v="105"/>
    <x v="473"/>
    <x v="1"/>
    <x v="0"/>
    <s v="Farida Ibrahim"/>
    <x v="2"/>
    <x v="0"/>
    <n v="2"/>
    <s v="Sales"/>
    <n v="170"/>
    <n v="150"/>
    <n v="340"/>
    <n v="300"/>
    <n v="40"/>
    <x v="4"/>
    <n v="2020"/>
  </r>
  <r>
    <x v="1245"/>
    <x v="108"/>
    <x v="474"/>
    <x v="1"/>
    <x v="0"/>
    <s v="Farida Ibrahim"/>
    <x v="0"/>
    <x v="1"/>
    <n v="1"/>
    <s v="Sales"/>
    <n v="25"/>
    <n v="20"/>
    <n v="25"/>
    <n v="20"/>
    <n v="5"/>
    <x v="1"/>
    <n v="2020"/>
  </r>
  <r>
    <x v="1246"/>
    <x v="109"/>
    <x v="475"/>
    <x v="1"/>
    <x v="0"/>
    <s v="Farida Ibrahim"/>
    <x v="1"/>
    <x v="3"/>
    <n v="1"/>
    <s v="Sales"/>
    <n v="6700"/>
    <n v="5000"/>
    <n v="6700"/>
    <n v="5000"/>
    <n v="1700"/>
    <x v="2"/>
    <n v="2020"/>
  </r>
  <r>
    <x v="1247"/>
    <x v="110"/>
    <x v="476"/>
    <x v="1"/>
    <x v="0"/>
    <s v="Farida Ibrahim"/>
    <x v="2"/>
    <x v="2"/>
    <n v="2"/>
    <s v="Sales"/>
    <n v="6700"/>
    <n v="5001"/>
    <n v="13400"/>
    <n v="10002"/>
    <n v="3398"/>
    <x v="3"/>
    <n v="2020"/>
  </r>
  <r>
    <x v="1248"/>
    <x v="111"/>
    <x v="477"/>
    <x v="0"/>
    <x v="0"/>
    <s v="Farida Ibrahim"/>
    <x v="0"/>
    <x v="2"/>
    <n v="2"/>
    <s v="Sales"/>
    <n v="6700"/>
    <n v="5002"/>
    <n v="13400"/>
    <n v="10004"/>
    <n v="3396"/>
    <x v="4"/>
    <n v="2020"/>
  </r>
  <r>
    <x v="1249"/>
    <x v="112"/>
    <x v="478"/>
    <x v="0"/>
    <x v="0"/>
    <s v="Farida Ibrahim"/>
    <x v="1"/>
    <x v="0"/>
    <n v="1"/>
    <s v="Sales"/>
    <n v="22000"/>
    <n v="20000"/>
    <n v="22000"/>
    <n v="20000"/>
    <n v="2000"/>
    <x v="5"/>
    <n v="2020"/>
  </r>
  <r>
    <x v="1250"/>
    <x v="113"/>
    <x v="479"/>
    <x v="0"/>
    <x v="0"/>
    <s v="Farida Ibrahim"/>
    <x v="2"/>
    <x v="0"/>
    <n v="1"/>
    <s v="Returned"/>
    <n v="11000"/>
    <n v="10000"/>
    <n v="11000"/>
    <n v="10000"/>
    <n v="1000"/>
    <x v="6"/>
    <n v="2020"/>
  </r>
  <r>
    <x v="1251"/>
    <x v="114"/>
    <x v="480"/>
    <x v="1"/>
    <x v="0"/>
    <s v="Farida Ibrahim"/>
    <x v="0"/>
    <x v="1"/>
    <n v="1"/>
    <s v="Sales"/>
    <n v="8500"/>
    <n v="7600"/>
    <n v="8500"/>
    <n v="7600"/>
    <n v="900"/>
    <x v="0"/>
    <n v="2020"/>
  </r>
  <r>
    <x v="1252"/>
    <x v="115"/>
    <x v="481"/>
    <x v="1"/>
    <x v="0"/>
    <s v="Farida Ibrahim"/>
    <x v="1"/>
    <x v="2"/>
    <n v="2"/>
    <s v="Sales"/>
    <n v="8500"/>
    <n v="7600"/>
    <n v="17000"/>
    <n v="15200"/>
    <n v="1800"/>
    <x v="1"/>
    <n v="2020"/>
  </r>
  <r>
    <x v="1253"/>
    <x v="116"/>
    <x v="482"/>
    <x v="1"/>
    <x v="0"/>
    <s v="Farida Ibrahim"/>
    <x v="2"/>
    <x v="0"/>
    <n v="3"/>
    <s v="Sales"/>
    <n v="13200.000000000002"/>
    <n v="12000"/>
    <n v="39600.000000000007"/>
    <n v="36000"/>
    <n v="3600.0000000000073"/>
    <x v="2"/>
    <n v="2020"/>
  </r>
  <r>
    <x v="1254"/>
    <x v="114"/>
    <x v="483"/>
    <x v="1"/>
    <x v="0"/>
    <s v="Farida Ibrahim"/>
    <x v="0"/>
    <x v="1"/>
    <n v="2"/>
    <s v="Sales"/>
    <n v="22000"/>
    <n v="20000"/>
    <n v="44000"/>
    <n v="40000"/>
    <n v="4000"/>
    <x v="0"/>
    <n v="2020"/>
  </r>
  <r>
    <x v="1255"/>
    <x v="117"/>
    <x v="484"/>
    <x v="0"/>
    <x v="0"/>
    <s v="Farida Ibrahim"/>
    <x v="1"/>
    <x v="1"/>
    <n v="2"/>
    <s v="Sales"/>
    <n v="7700"/>
    <n v="7000"/>
    <n v="15400"/>
    <n v="14000"/>
    <n v="1400"/>
    <x v="4"/>
    <n v="2020"/>
  </r>
  <r>
    <x v="1256"/>
    <x v="118"/>
    <x v="485"/>
    <x v="1"/>
    <x v="0"/>
    <s v="Farida Ibrahim"/>
    <x v="2"/>
    <x v="0"/>
    <n v="3"/>
    <s v="Sales"/>
    <n v="22000"/>
    <n v="20000"/>
    <n v="66000"/>
    <n v="60000"/>
    <n v="6000"/>
    <x v="5"/>
    <n v="2020"/>
  </r>
  <r>
    <x v="1257"/>
    <x v="119"/>
    <x v="486"/>
    <x v="1"/>
    <x v="0"/>
    <s v="Farida Ibrahim"/>
    <x v="0"/>
    <x v="0"/>
    <n v="1"/>
    <s v="Sales"/>
    <n v="44000"/>
    <n v="40000"/>
    <n v="44000"/>
    <n v="40000"/>
    <n v="4000"/>
    <x v="6"/>
    <n v="2020"/>
  </r>
  <r>
    <x v="1258"/>
    <x v="92"/>
    <x v="487"/>
    <x v="1"/>
    <x v="1"/>
    <s v="Felex Ada"/>
    <x v="1"/>
    <x v="0"/>
    <n v="2"/>
    <s v="Sales"/>
    <n v="19800"/>
    <n v="18000"/>
    <n v="39600"/>
    <n v="36000"/>
    <n v="3600"/>
    <x v="4"/>
    <n v="2020"/>
  </r>
  <r>
    <x v="1259"/>
    <x v="93"/>
    <x v="488"/>
    <x v="1"/>
    <x v="2"/>
    <s v="Winner Sanda"/>
    <x v="2"/>
    <x v="1"/>
    <n v="2"/>
    <s v="Sales"/>
    <n v="9950"/>
    <n v="9000"/>
    <n v="19900"/>
    <n v="18000"/>
    <n v="1900"/>
    <x v="5"/>
    <n v="2020"/>
  </r>
  <r>
    <x v="1260"/>
    <x v="94"/>
    <x v="489"/>
    <x v="1"/>
    <x v="3"/>
    <s v="Peter Pan"/>
    <x v="0"/>
    <x v="0"/>
    <n v="2"/>
    <s v="Sales"/>
    <n v="7700"/>
    <n v="7000"/>
    <n v="15400"/>
    <n v="14000"/>
    <n v="1400"/>
    <x v="6"/>
    <n v="2020"/>
  </r>
  <r>
    <x v="1261"/>
    <x v="95"/>
    <x v="490"/>
    <x v="1"/>
    <x v="0"/>
    <s v="Farida Ibrahim"/>
    <x v="1"/>
    <x v="2"/>
    <n v="4"/>
    <s v="Sales"/>
    <n v="11000"/>
    <n v="10000"/>
    <n v="44000"/>
    <n v="40000"/>
    <n v="4000"/>
    <x v="0"/>
    <n v="2020"/>
  </r>
  <r>
    <x v="1262"/>
    <x v="96"/>
    <x v="491"/>
    <x v="1"/>
    <x v="0"/>
    <s v="Farida Ibrahim"/>
    <x v="2"/>
    <x v="0"/>
    <n v="1"/>
    <s v="Sales"/>
    <n v="13200.000000000002"/>
    <n v="12000"/>
    <n v="13200.000000000002"/>
    <n v="12000"/>
    <n v="1200.0000000000018"/>
    <x v="1"/>
    <n v="2020"/>
  </r>
  <r>
    <x v="1263"/>
    <x v="97"/>
    <x v="492"/>
    <x v="1"/>
    <x v="1"/>
    <s v="Felex Ada"/>
    <x v="0"/>
    <x v="0"/>
    <n v="2"/>
    <s v="Sales"/>
    <n v="1900"/>
    <n v="1800"/>
    <n v="3800"/>
    <n v="3600"/>
    <n v="200"/>
    <x v="2"/>
    <n v="2020"/>
  </r>
  <r>
    <x v="1264"/>
    <x v="98"/>
    <x v="493"/>
    <x v="1"/>
    <x v="2"/>
    <s v="Winner Sanda"/>
    <x v="1"/>
    <x v="0"/>
    <n v="2"/>
    <s v="Sales"/>
    <n v="200"/>
    <n v="190"/>
    <n v="400"/>
    <n v="380"/>
    <n v="20"/>
    <x v="3"/>
    <n v="2020"/>
  </r>
  <r>
    <x v="1265"/>
    <x v="96"/>
    <x v="494"/>
    <x v="1"/>
    <x v="3"/>
    <s v="Peter Pan"/>
    <x v="2"/>
    <x v="1"/>
    <n v="4"/>
    <s v="Sales"/>
    <n v="2250"/>
    <n v="2200"/>
    <n v="9000"/>
    <n v="8800"/>
    <n v="200"/>
    <x v="1"/>
    <n v="2020"/>
  </r>
  <r>
    <x v="1266"/>
    <x v="99"/>
    <x v="495"/>
    <x v="1"/>
    <x v="0"/>
    <s v="Farida Ibrahim"/>
    <x v="0"/>
    <x v="0"/>
    <n v="1"/>
    <s v="Sales"/>
    <n v="100"/>
    <n v="90"/>
    <n v="100"/>
    <n v="90"/>
    <n v="10"/>
    <x v="5"/>
    <n v="2020"/>
  </r>
  <r>
    <x v="1267"/>
    <x v="100"/>
    <x v="496"/>
    <x v="1"/>
    <x v="0"/>
    <s v="Farida Ibrahim"/>
    <x v="1"/>
    <x v="1"/>
    <n v="2"/>
    <s v="Sales"/>
    <n v="100"/>
    <n v="80"/>
    <n v="200"/>
    <n v="160"/>
    <n v="40"/>
    <x v="6"/>
    <n v="2020"/>
  </r>
  <r>
    <x v="1268"/>
    <x v="101"/>
    <x v="497"/>
    <x v="1"/>
    <x v="1"/>
    <s v="Felex Ada"/>
    <x v="2"/>
    <x v="1"/>
    <n v="2"/>
    <s v="Sales"/>
    <n v="2000"/>
    <n v="1850"/>
    <n v="4000"/>
    <n v="3700"/>
    <n v="300"/>
    <x v="0"/>
    <n v="2020"/>
  </r>
  <r>
    <x v="1269"/>
    <x v="102"/>
    <x v="498"/>
    <x v="0"/>
    <x v="2"/>
    <s v="Winner Sanda"/>
    <x v="0"/>
    <x v="0"/>
    <n v="1"/>
    <s v="Sales"/>
    <n v="9500"/>
    <n v="8000"/>
    <n v="9500"/>
    <n v="8000"/>
    <n v="1500"/>
    <x v="1"/>
    <n v="2020"/>
  </r>
  <r>
    <x v="1270"/>
    <x v="103"/>
    <x v="499"/>
    <x v="0"/>
    <x v="3"/>
    <s v="Peter Pan"/>
    <x v="1"/>
    <x v="1"/>
    <n v="1"/>
    <s v="Sales"/>
    <n v="4700"/>
    <n v="4000"/>
    <n v="4700"/>
    <n v="4000"/>
    <n v="700"/>
    <x v="2"/>
    <n v="2020"/>
  </r>
  <r>
    <x v="1271"/>
    <x v="104"/>
    <x v="500"/>
    <x v="0"/>
    <x v="0"/>
    <s v="Farida Ibrahim"/>
    <x v="2"/>
    <x v="0"/>
    <n v="2"/>
    <s v="Sales"/>
    <n v="400"/>
    <n v="360"/>
    <n v="800"/>
    <n v="720"/>
    <n v="80"/>
    <x v="3"/>
    <n v="2020"/>
  </r>
  <r>
    <x v="1272"/>
    <x v="105"/>
    <x v="501"/>
    <x v="1"/>
    <x v="0"/>
    <s v="Farida Ibrahim"/>
    <x v="0"/>
    <x v="0"/>
    <n v="2"/>
    <s v="Sales"/>
    <n v="100"/>
    <n v="90"/>
    <n v="200"/>
    <n v="180"/>
    <n v="20"/>
    <x v="4"/>
    <n v="2020"/>
  </r>
  <r>
    <x v="1273"/>
    <x v="106"/>
    <x v="502"/>
    <x v="1"/>
    <x v="1"/>
    <s v="Felex Ada"/>
    <x v="1"/>
    <x v="2"/>
    <n v="1"/>
    <s v="Sales"/>
    <n v="1600"/>
    <n v="1590"/>
    <n v="1600"/>
    <n v="1590"/>
    <n v="10"/>
    <x v="5"/>
    <n v="2020"/>
  </r>
  <r>
    <x v="1274"/>
    <x v="107"/>
    <x v="503"/>
    <x v="1"/>
    <x v="2"/>
    <s v="Winner Sanda"/>
    <x v="2"/>
    <x v="0"/>
    <n v="1"/>
    <s v="Sales"/>
    <n v="50"/>
    <n v="45"/>
    <n v="50"/>
    <n v="45"/>
    <n v="5"/>
    <x v="6"/>
    <n v="2020"/>
  </r>
  <r>
    <x v="1275"/>
    <x v="105"/>
    <x v="504"/>
    <x v="1"/>
    <x v="3"/>
    <s v="Peter Pan"/>
    <x v="0"/>
    <x v="0"/>
    <n v="2"/>
    <s v="Sales"/>
    <n v="600"/>
    <n v="450"/>
    <n v="1200"/>
    <n v="900"/>
    <n v="300"/>
    <x v="4"/>
    <n v="2020"/>
  </r>
  <r>
    <x v="1276"/>
    <x v="108"/>
    <x v="505"/>
    <x v="0"/>
    <x v="0"/>
    <s v="Farida Ibrahim"/>
    <x v="1"/>
    <x v="0"/>
    <n v="2"/>
    <s v="Sales"/>
    <n v="170"/>
    <n v="150"/>
    <n v="340"/>
    <n v="300"/>
    <n v="40"/>
    <x v="1"/>
    <n v="2020"/>
  </r>
  <r>
    <x v="1277"/>
    <x v="109"/>
    <x v="506"/>
    <x v="1"/>
    <x v="0"/>
    <s v="Farida Ibrahim"/>
    <x v="2"/>
    <x v="0"/>
    <n v="1"/>
    <s v="Sales"/>
    <n v="25"/>
    <n v="20"/>
    <n v="25"/>
    <n v="20"/>
    <n v="5"/>
    <x v="2"/>
    <n v="2020"/>
  </r>
  <r>
    <x v="1278"/>
    <x v="110"/>
    <x v="507"/>
    <x v="1"/>
    <x v="1"/>
    <s v="Felex Ada"/>
    <x v="0"/>
    <x v="1"/>
    <n v="1"/>
    <s v="Sales"/>
    <n v="6700"/>
    <n v="5002"/>
    <n v="6700"/>
    <n v="5002"/>
    <n v="1698"/>
    <x v="3"/>
    <n v="2020"/>
  </r>
  <r>
    <x v="1279"/>
    <x v="111"/>
    <x v="508"/>
    <x v="1"/>
    <x v="2"/>
    <s v="Winner Sanda"/>
    <x v="1"/>
    <x v="0"/>
    <n v="2"/>
    <s v="Sales"/>
    <n v="6700"/>
    <n v="5000"/>
    <n v="13400"/>
    <n v="10000"/>
    <n v="3400"/>
    <x v="4"/>
    <n v="2020"/>
  </r>
  <r>
    <x v="1280"/>
    <x v="112"/>
    <x v="509"/>
    <x v="1"/>
    <x v="3"/>
    <s v="Peter Pan"/>
    <x v="2"/>
    <x v="2"/>
    <n v="2"/>
    <s v="Sales"/>
    <n v="6700"/>
    <n v="5001"/>
    <n v="13400"/>
    <n v="10002"/>
    <n v="3398"/>
    <x v="5"/>
    <n v="2020"/>
  </r>
  <r>
    <x v="1281"/>
    <x v="113"/>
    <x v="510"/>
    <x v="1"/>
    <x v="0"/>
    <s v="Farida Ibrahim"/>
    <x v="0"/>
    <x v="0"/>
    <n v="1"/>
    <s v="Sales"/>
    <n v="6700"/>
    <n v="5002"/>
    <n v="6700"/>
    <n v="5002"/>
    <n v="1698"/>
    <x v="6"/>
    <n v="2020"/>
  </r>
  <r>
    <x v="1282"/>
    <x v="114"/>
    <x v="511"/>
    <x v="1"/>
    <x v="0"/>
    <s v="Farida Ibrahim"/>
    <x v="1"/>
    <x v="0"/>
    <n v="1"/>
    <s v="Sales"/>
    <n v="6700"/>
    <n v="5000"/>
    <n v="6700"/>
    <n v="5000"/>
    <n v="1700"/>
    <x v="0"/>
    <n v="2020"/>
  </r>
  <r>
    <x v="1283"/>
    <x v="115"/>
    <x v="512"/>
    <x v="1"/>
    <x v="1"/>
    <s v="Felex Ada"/>
    <x v="2"/>
    <x v="0"/>
    <n v="2"/>
    <s v="Sales"/>
    <n v="6700"/>
    <n v="5001"/>
    <n v="13400"/>
    <n v="10002"/>
    <n v="3398"/>
    <x v="1"/>
    <n v="2020"/>
  </r>
  <r>
    <x v="1284"/>
    <x v="116"/>
    <x v="513"/>
    <x v="1"/>
    <x v="2"/>
    <s v="Winner Sanda"/>
    <x v="0"/>
    <x v="0"/>
    <n v="2"/>
    <s v="Sales"/>
    <n v="6700"/>
    <n v="5002"/>
    <n v="13400"/>
    <n v="10004"/>
    <n v="3396"/>
    <x v="2"/>
    <n v="2020"/>
  </r>
  <r>
    <x v="1285"/>
    <x v="114"/>
    <x v="514"/>
    <x v="1"/>
    <x v="3"/>
    <s v="Peter Pan"/>
    <x v="1"/>
    <x v="1"/>
    <n v="1"/>
    <s v="Sales"/>
    <n v="22000"/>
    <n v="20000"/>
    <n v="22000"/>
    <n v="20000"/>
    <n v="2000"/>
    <x v="0"/>
    <n v="2020"/>
  </r>
  <r>
    <x v="1286"/>
    <x v="117"/>
    <x v="515"/>
    <x v="1"/>
    <x v="0"/>
    <s v="Farida Ibrahim"/>
    <x v="2"/>
    <x v="2"/>
    <n v="1"/>
    <s v="Returned"/>
    <n v="11000"/>
    <n v="10000"/>
    <n v="11000"/>
    <n v="10000"/>
    <n v="1000"/>
    <x v="4"/>
    <n v="2020"/>
  </r>
  <r>
    <x v="1287"/>
    <x v="118"/>
    <x v="516"/>
    <x v="1"/>
    <x v="0"/>
    <s v="Farida Ibrahim"/>
    <x v="0"/>
    <x v="0"/>
    <n v="1"/>
    <s v="Sales"/>
    <n v="8500"/>
    <n v="7600"/>
    <n v="8500"/>
    <n v="7600"/>
    <n v="900"/>
    <x v="5"/>
    <n v="2020"/>
  </r>
  <r>
    <x v="1288"/>
    <x v="119"/>
    <x v="517"/>
    <x v="1"/>
    <x v="1"/>
    <s v="Felex Ada"/>
    <x v="1"/>
    <x v="0"/>
    <n v="2"/>
    <s v="Returned"/>
    <n v="8500"/>
    <n v="7600"/>
    <n v="17000"/>
    <n v="15200"/>
    <n v="1800"/>
    <x v="6"/>
    <n v="2020"/>
  </r>
  <r>
    <x v="1289"/>
    <x v="92"/>
    <x v="518"/>
    <x v="1"/>
    <x v="2"/>
    <s v="Winner Sanda"/>
    <x v="2"/>
    <x v="1"/>
    <n v="3"/>
    <s v="Sales"/>
    <n v="13200.000000000002"/>
    <n v="12000"/>
    <n v="39600.000000000007"/>
    <n v="36000"/>
    <n v="3600.0000000000073"/>
    <x v="4"/>
    <n v="2020"/>
  </r>
  <r>
    <x v="1290"/>
    <x v="93"/>
    <x v="519"/>
    <x v="0"/>
    <x v="3"/>
    <s v="Peter Pan"/>
    <x v="0"/>
    <x v="0"/>
    <n v="2"/>
    <s v="Sales"/>
    <n v="22000"/>
    <n v="20000"/>
    <n v="44000"/>
    <n v="40000"/>
    <n v="4000"/>
    <x v="5"/>
    <n v="2020"/>
  </r>
  <r>
    <x v="1291"/>
    <x v="94"/>
    <x v="520"/>
    <x v="0"/>
    <x v="0"/>
    <s v="Farida Ibrahim"/>
    <x v="1"/>
    <x v="0"/>
    <n v="2"/>
    <s v="Sales"/>
    <n v="7700"/>
    <n v="7000"/>
    <n v="15400"/>
    <n v="14000"/>
    <n v="1400"/>
    <x v="6"/>
    <n v="2020"/>
  </r>
  <r>
    <x v="1292"/>
    <x v="95"/>
    <x v="521"/>
    <x v="0"/>
    <x v="0"/>
    <s v="Farida Ibrahim"/>
    <x v="2"/>
    <x v="2"/>
    <n v="3"/>
    <s v="Sales"/>
    <n v="22000"/>
    <n v="20000"/>
    <n v="66000"/>
    <n v="60000"/>
    <n v="6000"/>
    <x v="0"/>
    <n v="2020"/>
  </r>
  <r>
    <x v="1293"/>
    <x v="96"/>
    <x v="522"/>
    <x v="1"/>
    <x v="1"/>
    <s v="Felex Ada"/>
    <x v="0"/>
    <x v="0"/>
    <n v="1"/>
    <s v="Sales"/>
    <n v="44000"/>
    <n v="40000"/>
    <n v="44000"/>
    <n v="40000"/>
    <n v="4000"/>
    <x v="1"/>
    <n v="2020"/>
  </r>
  <r>
    <x v="1294"/>
    <x v="97"/>
    <x v="523"/>
    <x v="1"/>
    <x v="2"/>
    <s v="Winner Sanda"/>
    <x v="1"/>
    <x v="0"/>
    <n v="2"/>
    <s v="Sales"/>
    <n v="19800"/>
    <n v="18000"/>
    <n v="39600"/>
    <n v="36000"/>
    <n v="3600"/>
    <x v="2"/>
    <n v="2020"/>
  </r>
  <r>
    <x v="1295"/>
    <x v="98"/>
    <x v="524"/>
    <x v="1"/>
    <x v="3"/>
    <s v="Peter Pan"/>
    <x v="2"/>
    <x v="0"/>
    <n v="2"/>
    <s v="Sales"/>
    <n v="9950"/>
    <n v="9000"/>
    <n v="19900"/>
    <n v="18000"/>
    <n v="1900"/>
    <x v="3"/>
    <n v="2020"/>
  </r>
  <r>
    <x v="1296"/>
    <x v="96"/>
    <x v="525"/>
    <x v="1"/>
    <x v="0"/>
    <s v="Farida Ibrahim"/>
    <x v="0"/>
    <x v="0"/>
    <n v="2"/>
    <s v="Sales"/>
    <n v="7700"/>
    <n v="7000"/>
    <n v="15400"/>
    <n v="14000"/>
    <n v="1400"/>
    <x v="1"/>
    <n v="2020"/>
  </r>
  <r>
    <x v="1297"/>
    <x v="99"/>
    <x v="526"/>
    <x v="0"/>
    <x v="0"/>
    <s v="Farida Ibrahim"/>
    <x v="1"/>
    <x v="1"/>
    <n v="4"/>
    <s v="Sales"/>
    <n v="11000"/>
    <n v="10000"/>
    <n v="44000"/>
    <n v="40000"/>
    <n v="4000"/>
    <x v="5"/>
    <n v="2020"/>
  </r>
  <r>
    <x v="1298"/>
    <x v="100"/>
    <x v="527"/>
    <x v="1"/>
    <x v="1"/>
    <s v="Felex Ada"/>
    <x v="2"/>
    <x v="0"/>
    <n v="1"/>
    <s v="Sales"/>
    <n v="13200.000000000002"/>
    <n v="12000"/>
    <n v="13200.000000000002"/>
    <n v="12000"/>
    <n v="1200.0000000000018"/>
    <x v="6"/>
    <n v="2020"/>
  </r>
  <r>
    <x v="1299"/>
    <x v="101"/>
    <x v="528"/>
    <x v="1"/>
    <x v="2"/>
    <s v="Winner Sanda"/>
    <x v="0"/>
    <x v="2"/>
    <n v="2"/>
    <s v="Sales"/>
    <n v="9950"/>
    <n v="9000"/>
    <n v="19900"/>
    <n v="18000"/>
    <n v="1900"/>
    <x v="0"/>
    <n v="2020"/>
  </r>
  <r>
    <x v="1300"/>
    <x v="102"/>
    <x v="529"/>
    <x v="1"/>
    <x v="3"/>
    <s v="Peter Pan"/>
    <x v="1"/>
    <x v="0"/>
    <n v="2"/>
    <s v="Sales"/>
    <n v="7700"/>
    <n v="7000"/>
    <n v="15400"/>
    <n v="14000"/>
    <n v="1400"/>
    <x v="1"/>
    <n v="2020"/>
  </r>
  <r>
    <x v="1301"/>
    <x v="103"/>
    <x v="530"/>
    <x v="1"/>
    <x v="0"/>
    <s v="Farida Ibrahim"/>
    <x v="2"/>
    <x v="1"/>
    <n v="4"/>
    <s v="Sales"/>
    <n v="11000"/>
    <n v="10000"/>
    <n v="44000"/>
    <n v="40000"/>
    <n v="4000"/>
    <x v="2"/>
    <n v="2020"/>
  </r>
  <r>
    <x v="1302"/>
    <x v="104"/>
    <x v="531"/>
    <x v="1"/>
    <x v="0"/>
    <s v="Farida Ibrahim"/>
    <x v="0"/>
    <x v="0"/>
    <n v="1"/>
    <s v="Sales"/>
    <n v="13200.000000000002"/>
    <n v="12000"/>
    <n v="13200.000000000002"/>
    <n v="12000"/>
    <n v="1200.0000000000018"/>
    <x v="3"/>
    <n v="2020"/>
  </r>
  <r>
    <x v="1303"/>
    <x v="105"/>
    <x v="532"/>
    <x v="1"/>
    <x v="1"/>
    <s v="Felex Ada"/>
    <x v="1"/>
    <x v="0"/>
    <n v="2"/>
    <s v="Sales"/>
    <n v="9950"/>
    <n v="9000"/>
    <n v="19900"/>
    <n v="18000"/>
    <n v="1900"/>
    <x v="4"/>
    <n v="2020"/>
  </r>
  <r>
    <x v="1304"/>
    <x v="106"/>
    <x v="533"/>
    <x v="1"/>
    <x v="2"/>
    <s v="Winner Sanda"/>
    <x v="2"/>
    <x v="0"/>
    <n v="2"/>
    <s v="Sales"/>
    <n v="7700"/>
    <n v="7000"/>
    <n v="15400"/>
    <n v="14000"/>
    <n v="1400"/>
    <x v="5"/>
    <n v="2020"/>
  </r>
  <r>
    <x v="1305"/>
    <x v="107"/>
    <x v="534"/>
    <x v="1"/>
    <x v="3"/>
    <s v="Peter Pan"/>
    <x v="0"/>
    <x v="1"/>
    <n v="1"/>
    <s v="Sales"/>
    <n v="11000"/>
    <n v="10000"/>
    <n v="11000"/>
    <n v="10000"/>
    <n v="1000"/>
    <x v="6"/>
    <n v="2020"/>
  </r>
  <r>
    <x v="1306"/>
    <x v="105"/>
    <x v="535"/>
    <x v="1"/>
    <x v="0"/>
    <s v="Farida Ibrahim"/>
    <x v="1"/>
    <x v="0"/>
    <n v="1"/>
    <s v="Sales"/>
    <n v="7700.0000000000009"/>
    <n v="7000"/>
    <n v="7700.0000000000009"/>
    <n v="7000"/>
    <n v="700.00000000000091"/>
    <x v="4"/>
    <n v="2020"/>
  </r>
  <r>
    <x v="1307"/>
    <x v="108"/>
    <x v="536"/>
    <x v="1"/>
    <x v="0"/>
    <s v="Farida Ibrahim"/>
    <x v="2"/>
    <x v="1"/>
    <n v="2"/>
    <s v="Sales"/>
    <n v="9950"/>
    <n v="9000"/>
    <n v="19900"/>
    <n v="18000"/>
    <n v="1900"/>
    <x v="1"/>
    <n v="2020"/>
  </r>
  <r>
    <x v="1308"/>
    <x v="109"/>
    <x v="537"/>
    <x v="1"/>
    <x v="1"/>
    <s v="Felex Ada"/>
    <x v="0"/>
    <x v="1"/>
    <n v="2"/>
    <s v="Sales"/>
    <n v="19800"/>
    <n v="18000"/>
    <n v="39600"/>
    <n v="36000"/>
    <n v="3600"/>
    <x v="2"/>
    <n v="2020"/>
  </r>
  <r>
    <x v="1309"/>
    <x v="110"/>
    <x v="538"/>
    <x v="1"/>
    <x v="2"/>
    <s v="Winner Sanda"/>
    <x v="1"/>
    <x v="0"/>
    <n v="1"/>
    <s v="Sales"/>
    <n v="44000"/>
    <n v="40000"/>
    <n v="44000"/>
    <n v="40000"/>
    <n v="4000"/>
    <x v="3"/>
    <n v="2020"/>
  </r>
  <r>
    <x v="1310"/>
    <x v="111"/>
    <x v="539"/>
    <x v="1"/>
    <x v="3"/>
    <s v="Peter Pan"/>
    <x v="2"/>
    <x v="0"/>
    <n v="1"/>
    <s v="Sales"/>
    <n v="22000"/>
    <n v="20000"/>
    <n v="22000"/>
    <n v="20000"/>
    <n v="2000"/>
    <x v="4"/>
    <n v="2020"/>
  </r>
  <r>
    <x v="1311"/>
    <x v="112"/>
    <x v="50"/>
    <x v="0"/>
    <x v="0"/>
    <s v="Farida Ibrahim"/>
    <x v="0"/>
    <x v="2"/>
    <n v="2"/>
    <s v="Sales"/>
    <n v="13000"/>
    <n v="12000"/>
    <n v="26000"/>
    <n v="24000"/>
    <n v="2000"/>
    <x v="5"/>
    <n v="2020"/>
  </r>
  <r>
    <x v="1312"/>
    <x v="113"/>
    <x v="540"/>
    <x v="0"/>
    <x v="0"/>
    <s v="Farida Ibrahim"/>
    <x v="1"/>
    <x v="0"/>
    <n v="2"/>
    <s v="Sales"/>
    <n v="6700"/>
    <n v="5000"/>
    <n v="13400"/>
    <n v="10000"/>
    <n v="3400"/>
    <x v="6"/>
    <n v="2020"/>
  </r>
  <r>
    <x v="1313"/>
    <x v="114"/>
    <x v="541"/>
    <x v="0"/>
    <x v="1"/>
    <s v="Felex Ada"/>
    <x v="2"/>
    <x v="0"/>
    <n v="1"/>
    <s v="Sales"/>
    <n v="6700"/>
    <n v="5001"/>
    <n v="6700"/>
    <n v="5001"/>
    <n v="1699"/>
    <x v="0"/>
    <n v="2020"/>
  </r>
  <r>
    <x v="1314"/>
    <x v="115"/>
    <x v="542"/>
    <x v="1"/>
    <x v="2"/>
    <s v="Winner Sanda"/>
    <x v="0"/>
    <x v="0"/>
    <n v="1"/>
    <s v="Sales"/>
    <n v="6700"/>
    <n v="5002"/>
    <n v="6700"/>
    <n v="5002"/>
    <n v="1698"/>
    <x v="1"/>
    <n v="2020"/>
  </r>
  <r>
    <x v="1315"/>
    <x v="116"/>
    <x v="543"/>
    <x v="1"/>
    <x v="3"/>
    <s v="Peter Pan"/>
    <x v="1"/>
    <x v="0"/>
    <n v="2"/>
    <s v="Sales"/>
    <n v="6700"/>
    <n v="5000"/>
    <n v="13400"/>
    <n v="10000"/>
    <n v="3400"/>
    <x v="2"/>
    <n v="2020"/>
  </r>
  <r>
    <x v="1316"/>
    <x v="114"/>
    <x v="544"/>
    <x v="1"/>
    <x v="0"/>
    <s v="Farida Ibrahim"/>
    <x v="2"/>
    <x v="1"/>
    <n v="2"/>
    <s v="Sales"/>
    <n v="6700"/>
    <n v="5001"/>
    <n v="13400"/>
    <n v="10002"/>
    <n v="3398"/>
    <x v="0"/>
    <n v="2020"/>
  </r>
  <r>
    <x v="1317"/>
    <x v="117"/>
    <x v="545"/>
    <x v="1"/>
    <x v="0"/>
    <s v="Farida Ibrahim"/>
    <x v="0"/>
    <x v="0"/>
    <n v="1"/>
    <s v="Sales"/>
    <n v="6700"/>
    <n v="5002"/>
    <n v="6700"/>
    <n v="5002"/>
    <n v="1698"/>
    <x v="4"/>
    <n v="2020"/>
  </r>
  <r>
    <x v="1318"/>
    <x v="118"/>
    <x v="546"/>
    <x v="0"/>
    <x v="1"/>
    <s v="Felex Ada"/>
    <x v="1"/>
    <x v="2"/>
    <n v="11"/>
    <s v="Sales"/>
    <n v="6700"/>
    <n v="5000"/>
    <n v="73700"/>
    <n v="55000"/>
    <n v="18700"/>
    <x v="5"/>
    <n v="2020"/>
  </r>
  <r>
    <x v="1319"/>
    <x v="119"/>
    <x v="547"/>
    <x v="1"/>
    <x v="0"/>
    <s v="Farida Ibrahim"/>
    <x v="2"/>
    <x v="1"/>
    <n v="11"/>
    <s v="Sales"/>
    <n v="6700"/>
    <n v="5000"/>
    <n v="73700"/>
    <n v="55000"/>
    <n v="18700"/>
    <x v="6"/>
    <n v="2020"/>
  </r>
  <r>
    <x v="1320"/>
    <x v="92"/>
    <x v="548"/>
    <x v="1"/>
    <x v="1"/>
    <s v="Felex Ada"/>
    <x v="0"/>
    <x v="0"/>
    <n v="11"/>
    <s v="Sales"/>
    <n v="6700"/>
    <n v="5000"/>
    <n v="73700"/>
    <n v="55000"/>
    <n v="18700"/>
    <x v="4"/>
    <n v="2020"/>
  </r>
  <r>
    <x v="1321"/>
    <x v="93"/>
    <x v="549"/>
    <x v="0"/>
    <x v="2"/>
    <s v="Winner Sanda"/>
    <x v="1"/>
    <x v="0"/>
    <n v="11"/>
    <s v="Sales"/>
    <n v="6700"/>
    <n v="5000"/>
    <n v="73700"/>
    <n v="55000"/>
    <n v="18700"/>
    <x v="5"/>
    <n v="2020"/>
  </r>
  <r>
    <x v="1322"/>
    <x v="94"/>
    <x v="550"/>
    <x v="1"/>
    <x v="3"/>
    <s v="Peter Pan"/>
    <x v="2"/>
    <x v="2"/>
    <n v="11"/>
    <s v="Sales"/>
    <n v="6700"/>
    <n v="5000"/>
    <n v="73700"/>
    <n v="55000"/>
    <n v="18700"/>
    <x v="6"/>
    <n v="2020"/>
  </r>
  <r>
    <x v="1323"/>
    <x v="95"/>
    <x v="551"/>
    <x v="1"/>
    <x v="0"/>
    <s v="Farida Ibrahim"/>
    <x v="0"/>
    <x v="0"/>
    <n v="11"/>
    <s v="Sales"/>
    <n v="6700"/>
    <n v="5000"/>
    <n v="73700"/>
    <n v="55000"/>
    <n v="18700"/>
    <x v="0"/>
    <n v="2020"/>
  </r>
  <r>
    <x v="1324"/>
    <x v="96"/>
    <x v="552"/>
    <x v="1"/>
    <x v="0"/>
    <s v="Farida Ibrahim"/>
    <x v="2"/>
    <x v="1"/>
    <n v="11"/>
    <s v="Sales"/>
    <n v="200"/>
    <n v="190"/>
    <n v="2200"/>
    <n v="2090"/>
    <n v="110"/>
    <x v="1"/>
    <n v="2020"/>
  </r>
  <r>
    <x v="1325"/>
    <x v="97"/>
    <x v="553"/>
    <x v="1"/>
    <x v="1"/>
    <s v="Felex Ada"/>
    <x v="0"/>
    <x v="0"/>
    <n v="1"/>
    <s v="Sales"/>
    <n v="2250"/>
    <n v="2200"/>
    <n v="2250"/>
    <n v="2200"/>
    <n v="50"/>
    <x v="2"/>
    <n v="2020"/>
  </r>
  <r>
    <x v="1326"/>
    <x v="98"/>
    <x v="554"/>
    <x v="0"/>
    <x v="2"/>
    <s v="Winner Sanda"/>
    <x v="1"/>
    <x v="0"/>
    <n v="1"/>
    <s v="Sales"/>
    <n v="100"/>
    <n v="90"/>
    <n v="100"/>
    <n v="90"/>
    <n v="10"/>
    <x v="3"/>
    <n v="2020"/>
  </r>
  <r>
    <x v="1327"/>
    <x v="96"/>
    <x v="555"/>
    <x v="1"/>
    <x v="3"/>
    <s v="Peter Pan"/>
    <x v="2"/>
    <x v="2"/>
    <n v="2"/>
    <s v="Sales"/>
    <n v="100"/>
    <n v="80"/>
    <n v="200"/>
    <n v="160"/>
    <n v="40"/>
    <x v="1"/>
    <n v="2020"/>
  </r>
  <r>
    <x v="1328"/>
    <x v="99"/>
    <x v="556"/>
    <x v="1"/>
    <x v="0"/>
    <s v="Farida Ibrahim"/>
    <x v="0"/>
    <x v="0"/>
    <n v="2"/>
    <s v="Sales"/>
    <n v="2000"/>
    <n v="1850"/>
    <n v="4000"/>
    <n v="3700"/>
    <n v="300"/>
    <x v="5"/>
    <n v="2020"/>
  </r>
  <r>
    <x v="1329"/>
    <x v="100"/>
    <x v="557"/>
    <x v="1"/>
    <x v="0"/>
    <s v="Farida Ibrahim"/>
    <x v="1"/>
    <x v="0"/>
    <n v="1"/>
    <s v="Sales"/>
    <n v="9500"/>
    <n v="8000"/>
    <n v="9500"/>
    <n v="8000"/>
    <n v="1500"/>
    <x v="6"/>
    <n v="2020"/>
  </r>
  <r>
    <x v="1330"/>
    <x v="101"/>
    <x v="558"/>
    <x v="1"/>
    <x v="1"/>
    <s v="Felex Ada"/>
    <x v="2"/>
    <x v="0"/>
    <n v="1"/>
    <s v="Sales"/>
    <n v="4700"/>
    <n v="4000"/>
    <n v="4700"/>
    <n v="4000"/>
    <n v="700"/>
    <x v="0"/>
    <n v="2020"/>
  </r>
  <r>
    <x v="1331"/>
    <x v="102"/>
    <x v="559"/>
    <x v="1"/>
    <x v="2"/>
    <s v="Winner Sanda"/>
    <x v="0"/>
    <x v="0"/>
    <n v="2"/>
    <s v="Sales"/>
    <n v="400"/>
    <n v="360"/>
    <n v="800"/>
    <n v="720"/>
    <n v="80"/>
    <x v="1"/>
    <n v="2020"/>
  </r>
  <r>
    <x v="1332"/>
    <x v="103"/>
    <x v="560"/>
    <x v="1"/>
    <x v="3"/>
    <s v="Peter Pan"/>
    <x v="1"/>
    <x v="1"/>
    <n v="2"/>
    <s v="Sales"/>
    <n v="100"/>
    <n v="90"/>
    <n v="200"/>
    <n v="180"/>
    <n v="20"/>
    <x v="2"/>
    <n v="2020"/>
  </r>
  <r>
    <x v="1333"/>
    <x v="104"/>
    <x v="561"/>
    <x v="1"/>
    <x v="0"/>
    <s v="Farida Ibrahim"/>
    <x v="2"/>
    <x v="0"/>
    <n v="1"/>
    <s v="Sales"/>
    <n v="1600"/>
    <n v="1590"/>
    <n v="1600"/>
    <n v="1590"/>
    <n v="10"/>
    <x v="3"/>
    <n v="2020"/>
  </r>
  <r>
    <x v="1334"/>
    <x v="105"/>
    <x v="562"/>
    <x v="1"/>
    <x v="0"/>
    <s v="Farida Ibrahim"/>
    <x v="0"/>
    <x v="0"/>
    <n v="1"/>
    <s v="Sales"/>
    <n v="50"/>
    <n v="45"/>
    <n v="50"/>
    <n v="45"/>
    <n v="5"/>
    <x v="4"/>
    <n v="2020"/>
  </r>
  <r>
    <x v="1335"/>
    <x v="106"/>
    <x v="563"/>
    <x v="1"/>
    <x v="0"/>
    <s v="Farida Ibrahim"/>
    <x v="1"/>
    <x v="0"/>
    <n v="2"/>
    <s v="Sales"/>
    <n v="600"/>
    <n v="450"/>
    <n v="1200"/>
    <n v="900"/>
    <n v="300"/>
    <x v="5"/>
    <n v="2020"/>
  </r>
  <r>
    <x v="1336"/>
    <x v="107"/>
    <x v="564"/>
    <x v="1"/>
    <x v="0"/>
    <s v="Farida Ibrahim"/>
    <x v="2"/>
    <x v="0"/>
    <n v="2"/>
    <s v="Sales"/>
    <n v="170"/>
    <n v="150"/>
    <n v="340"/>
    <n v="300"/>
    <n v="40"/>
    <x v="6"/>
    <n v="2020"/>
  </r>
  <r>
    <x v="1337"/>
    <x v="105"/>
    <x v="565"/>
    <x v="1"/>
    <x v="0"/>
    <s v="Farida Ibrahim"/>
    <x v="0"/>
    <x v="1"/>
    <n v="1"/>
    <s v="Sales"/>
    <n v="25"/>
    <n v="20"/>
    <n v="25"/>
    <n v="20"/>
    <n v="5"/>
    <x v="4"/>
    <n v="2020"/>
  </r>
  <r>
    <x v="1338"/>
    <x v="108"/>
    <x v="566"/>
    <x v="1"/>
    <x v="0"/>
    <s v="Farida Ibrahim"/>
    <x v="1"/>
    <x v="3"/>
    <n v="1"/>
    <s v="Sales"/>
    <n v="6700"/>
    <n v="5000"/>
    <n v="6700"/>
    <n v="5000"/>
    <n v="1700"/>
    <x v="1"/>
    <n v="2020"/>
  </r>
  <r>
    <x v="1339"/>
    <x v="109"/>
    <x v="567"/>
    <x v="1"/>
    <x v="0"/>
    <s v="Farida Ibrahim"/>
    <x v="2"/>
    <x v="2"/>
    <n v="2"/>
    <s v="Sales"/>
    <n v="6700"/>
    <n v="5001"/>
    <n v="13400"/>
    <n v="10002"/>
    <n v="3398"/>
    <x v="2"/>
    <n v="2020"/>
  </r>
  <r>
    <x v="1340"/>
    <x v="110"/>
    <x v="568"/>
    <x v="0"/>
    <x v="0"/>
    <s v="Farida Ibrahim"/>
    <x v="0"/>
    <x v="2"/>
    <n v="2"/>
    <s v="Sales"/>
    <n v="6700"/>
    <n v="5002"/>
    <n v="13400"/>
    <n v="10004"/>
    <n v="3396"/>
    <x v="3"/>
    <n v="2020"/>
  </r>
  <r>
    <x v="1341"/>
    <x v="111"/>
    <x v="569"/>
    <x v="0"/>
    <x v="0"/>
    <s v="Farida Ibrahim"/>
    <x v="1"/>
    <x v="0"/>
    <n v="1"/>
    <s v="Sales"/>
    <n v="22000"/>
    <n v="20000"/>
    <n v="22000"/>
    <n v="20000"/>
    <n v="2000"/>
    <x v="4"/>
    <n v="2020"/>
  </r>
  <r>
    <x v="1342"/>
    <x v="112"/>
    <x v="570"/>
    <x v="0"/>
    <x v="0"/>
    <s v="Farida Ibrahim"/>
    <x v="2"/>
    <x v="0"/>
    <n v="1"/>
    <s v="Returned"/>
    <n v="11000"/>
    <n v="10000"/>
    <n v="11000"/>
    <n v="10000"/>
    <n v="1000"/>
    <x v="5"/>
    <n v="2020"/>
  </r>
  <r>
    <x v="1343"/>
    <x v="113"/>
    <x v="571"/>
    <x v="1"/>
    <x v="0"/>
    <s v="Farida Ibrahim"/>
    <x v="0"/>
    <x v="1"/>
    <n v="1"/>
    <s v="Sales"/>
    <n v="8500"/>
    <n v="7600"/>
    <n v="8500"/>
    <n v="7600"/>
    <n v="900"/>
    <x v="6"/>
    <n v="2020"/>
  </r>
  <r>
    <x v="1344"/>
    <x v="114"/>
    <x v="572"/>
    <x v="1"/>
    <x v="0"/>
    <s v="Farida Ibrahim"/>
    <x v="1"/>
    <x v="2"/>
    <n v="2"/>
    <s v="Sales"/>
    <n v="8500"/>
    <n v="7600"/>
    <n v="17000"/>
    <n v="15200"/>
    <n v="1800"/>
    <x v="0"/>
    <n v="2020"/>
  </r>
  <r>
    <x v="1345"/>
    <x v="115"/>
    <x v="573"/>
    <x v="1"/>
    <x v="0"/>
    <s v="Farida Ibrahim"/>
    <x v="2"/>
    <x v="0"/>
    <n v="3"/>
    <s v="Sales"/>
    <n v="13200.000000000002"/>
    <n v="12000"/>
    <n v="39600.000000000007"/>
    <n v="36000"/>
    <n v="3600.0000000000073"/>
    <x v="1"/>
    <n v="2020"/>
  </r>
  <r>
    <x v="1346"/>
    <x v="116"/>
    <x v="50"/>
    <x v="1"/>
    <x v="0"/>
    <s v="Farida Ibrahim"/>
    <x v="0"/>
    <x v="1"/>
    <n v="2"/>
    <s v="Sales"/>
    <n v="22000"/>
    <n v="20000"/>
    <n v="44000"/>
    <n v="40000"/>
    <n v="4000"/>
    <x v="2"/>
    <n v="2020"/>
  </r>
  <r>
    <x v="1347"/>
    <x v="114"/>
    <x v="574"/>
    <x v="0"/>
    <x v="0"/>
    <s v="Farida Ibrahim"/>
    <x v="1"/>
    <x v="1"/>
    <n v="2"/>
    <s v="Sales"/>
    <n v="7700"/>
    <n v="7000"/>
    <n v="15400"/>
    <n v="14000"/>
    <n v="1400"/>
    <x v="0"/>
    <n v="2020"/>
  </r>
  <r>
    <x v="1348"/>
    <x v="117"/>
    <x v="575"/>
    <x v="1"/>
    <x v="0"/>
    <s v="Farida Ibrahim"/>
    <x v="2"/>
    <x v="0"/>
    <n v="3"/>
    <s v="Sales"/>
    <n v="22000"/>
    <n v="20000"/>
    <n v="66000"/>
    <n v="60000"/>
    <n v="6000"/>
    <x v="4"/>
    <n v="2020"/>
  </r>
  <r>
    <x v="1349"/>
    <x v="118"/>
    <x v="576"/>
    <x v="1"/>
    <x v="0"/>
    <s v="Farida Ibrahim"/>
    <x v="0"/>
    <x v="0"/>
    <n v="1"/>
    <s v="Sales"/>
    <n v="44000"/>
    <n v="40000"/>
    <n v="44000"/>
    <n v="40000"/>
    <n v="4000"/>
    <x v="5"/>
    <n v="2020"/>
  </r>
  <r>
    <x v="1350"/>
    <x v="119"/>
    <x v="577"/>
    <x v="1"/>
    <x v="1"/>
    <s v="Felex Ada"/>
    <x v="1"/>
    <x v="0"/>
    <n v="2"/>
    <s v="Sales"/>
    <n v="19800"/>
    <n v="18000"/>
    <n v="39600"/>
    <n v="36000"/>
    <n v="3600"/>
    <x v="6"/>
    <n v="2020"/>
  </r>
  <r>
    <x v="1351"/>
    <x v="92"/>
    <x v="578"/>
    <x v="1"/>
    <x v="2"/>
    <s v="Winner Sanda"/>
    <x v="2"/>
    <x v="1"/>
    <n v="2"/>
    <s v="Sales"/>
    <n v="9950"/>
    <n v="9000"/>
    <n v="19900"/>
    <n v="18000"/>
    <n v="1900"/>
    <x v="4"/>
    <n v="2020"/>
  </r>
  <r>
    <x v="1352"/>
    <x v="93"/>
    <x v="579"/>
    <x v="1"/>
    <x v="3"/>
    <s v="Peter Pan"/>
    <x v="0"/>
    <x v="0"/>
    <n v="2"/>
    <s v="Sales"/>
    <n v="7700"/>
    <n v="7000"/>
    <n v="15400"/>
    <n v="14000"/>
    <n v="1400"/>
    <x v="5"/>
    <n v="2020"/>
  </r>
  <r>
    <x v="1353"/>
    <x v="94"/>
    <x v="580"/>
    <x v="1"/>
    <x v="0"/>
    <s v="Farida Ibrahim"/>
    <x v="1"/>
    <x v="2"/>
    <n v="4"/>
    <s v="Sales"/>
    <n v="11000"/>
    <n v="10000"/>
    <n v="44000"/>
    <n v="40000"/>
    <n v="4000"/>
    <x v="6"/>
    <n v="2020"/>
  </r>
  <r>
    <x v="1354"/>
    <x v="95"/>
    <x v="581"/>
    <x v="1"/>
    <x v="0"/>
    <s v="Farida Ibrahim"/>
    <x v="2"/>
    <x v="0"/>
    <n v="1"/>
    <s v="Sales"/>
    <n v="13200.000000000002"/>
    <n v="12000"/>
    <n v="13200.000000000002"/>
    <n v="12000"/>
    <n v="1200.0000000000018"/>
    <x v="0"/>
    <n v="2020"/>
  </r>
  <r>
    <x v="1355"/>
    <x v="96"/>
    <x v="582"/>
    <x v="1"/>
    <x v="1"/>
    <s v="Felex Ada"/>
    <x v="0"/>
    <x v="0"/>
    <n v="2"/>
    <s v="Sales"/>
    <n v="1900"/>
    <n v="1800"/>
    <n v="3800"/>
    <n v="3600"/>
    <n v="200"/>
    <x v="1"/>
    <n v="2020"/>
  </r>
  <r>
    <x v="1356"/>
    <x v="97"/>
    <x v="583"/>
    <x v="1"/>
    <x v="2"/>
    <s v="Winner Sanda"/>
    <x v="1"/>
    <x v="0"/>
    <n v="2"/>
    <s v="Sales"/>
    <n v="200"/>
    <n v="190"/>
    <n v="400"/>
    <n v="380"/>
    <n v="20"/>
    <x v="2"/>
    <n v="2020"/>
  </r>
  <r>
    <x v="1357"/>
    <x v="98"/>
    <x v="584"/>
    <x v="1"/>
    <x v="3"/>
    <s v="Peter Pan"/>
    <x v="2"/>
    <x v="1"/>
    <n v="4"/>
    <s v="Sales"/>
    <n v="2250"/>
    <n v="2200"/>
    <n v="9000"/>
    <n v="8800"/>
    <n v="200"/>
    <x v="3"/>
    <n v="2020"/>
  </r>
  <r>
    <x v="1358"/>
    <x v="96"/>
    <x v="585"/>
    <x v="1"/>
    <x v="0"/>
    <s v="Farida Ibrahim"/>
    <x v="0"/>
    <x v="0"/>
    <n v="1"/>
    <s v="Sales"/>
    <n v="100"/>
    <n v="90"/>
    <n v="100"/>
    <n v="90"/>
    <n v="10"/>
    <x v="1"/>
    <n v="2020"/>
  </r>
  <r>
    <x v="1359"/>
    <x v="99"/>
    <x v="586"/>
    <x v="1"/>
    <x v="0"/>
    <s v="Farida Ibrahim"/>
    <x v="1"/>
    <x v="1"/>
    <n v="2"/>
    <s v="Sales"/>
    <n v="100"/>
    <n v="80"/>
    <n v="200"/>
    <n v="160"/>
    <n v="40"/>
    <x v="5"/>
    <n v="2020"/>
  </r>
  <r>
    <x v="1360"/>
    <x v="100"/>
    <x v="587"/>
    <x v="1"/>
    <x v="1"/>
    <s v="Felex Ada"/>
    <x v="2"/>
    <x v="1"/>
    <n v="2"/>
    <s v="Sales"/>
    <n v="2000"/>
    <n v="1850"/>
    <n v="4000"/>
    <n v="3700"/>
    <n v="300"/>
    <x v="6"/>
    <n v="2020"/>
  </r>
  <r>
    <x v="1361"/>
    <x v="101"/>
    <x v="588"/>
    <x v="0"/>
    <x v="2"/>
    <s v="Winner Sanda"/>
    <x v="0"/>
    <x v="0"/>
    <n v="1"/>
    <s v="Sales"/>
    <n v="9500"/>
    <n v="8000"/>
    <n v="9500"/>
    <n v="8000"/>
    <n v="1500"/>
    <x v="0"/>
    <n v="2020"/>
  </r>
  <r>
    <x v="1362"/>
    <x v="102"/>
    <x v="589"/>
    <x v="0"/>
    <x v="3"/>
    <s v="Peter Pan"/>
    <x v="1"/>
    <x v="1"/>
    <n v="1"/>
    <s v="Sales"/>
    <n v="4700"/>
    <n v="4000"/>
    <n v="4700"/>
    <n v="4000"/>
    <n v="700"/>
    <x v="1"/>
    <n v="2020"/>
  </r>
  <r>
    <x v="1363"/>
    <x v="103"/>
    <x v="590"/>
    <x v="0"/>
    <x v="0"/>
    <s v="Farida Ibrahim"/>
    <x v="2"/>
    <x v="0"/>
    <n v="2"/>
    <s v="Sales"/>
    <n v="400"/>
    <n v="360"/>
    <n v="800"/>
    <n v="720"/>
    <n v="80"/>
    <x v="2"/>
    <n v="2020"/>
  </r>
  <r>
    <x v="1364"/>
    <x v="104"/>
    <x v="591"/>
    <x v="1"/>
    <x v="0"/>
    <s v="Farida Ibrahim"/>
    <x v="0"/>
    <x v="0"/>
    <n v="2"/>
    <s v="Sales"/>
    <n v="100"/>
    <n v="90"/>
    <n v="200"/>
    <n v="180"/>
    <n v="20"/>
    <x v="3"/>
    <n v="2020"/>
  </r>
  <r>
    <x v="1365"/>
    <x v="92"/>
    <x v="592"/>
    <x v="1"/>
    <x v="1"/>
    <s v="Felex Ada"/>
    <x v="1"/>
    <x v="2"/>
    <n v="1"/>
    <s v="Sales"/>
    <n v="1600"/>
    <n v="1590"/>
    <n v="1600"/>
    <n v="1590"/>
    <n v="10"/>
    <x v="4"/>
    <n v="2020"/>
  </r>
  <r>
    <x v="1366"/>
    <x v="93"/>
    <x v="593"/>
    <x v="1"/>
    <x v="2"/>
    <s v="Winner Sanda"/>
    <x v="2"/>
    <x v="0"/>
    <n v="1"/>
    <s v="Sales"/>
    <n v="50"/>
    <n v="45"/>
    <n v="50"/>
    <n v="45"/>
    <n v="5"/>
    <x v="5"/>
    <n v="2020"/>
  </r>
  <r>
    <x v="1367"/>
    <x v="94"/>
    <x v="594"/>
    <x v="1"/>
    <x v="3"/>
    <s v="Peter Pan"/>
    <x v="0"/>
    <x v="0"/>
    <n v="2"/>
    <s v="Sales"/>
    <n v="600"/>
    <n v="450"/>
    <n v="1200"/>
    <n v="900"/>
    <n v="300"/>
    <x v="6"/>
    <n v="2020"/>
  </r>
  <r>
    <x v="1368"/>
    <x v="95"/>
    <x v="595"/>
    <x v="0"/>
    <x v="0"/>
    <s v="Farida Ibrahim"/>
    <x v="1"/>
    <x v="0"/>
    <n v="2"/>
    <s v="Sales"/>
    <n v="170"/>
    <n v="150"/>
    <n v="340"/>
    <n v="300"/>
    <n v="40"/>
    <x v="0"/>
    <n v="2020"/>
  </r>
  <r>
    <x v="1369"/>
    <x v="96"/>
    <x v="596"/>
    <x v="1"/>
    <x v="0"/>
    <s v="Farida Ibrahim"/>
    <x v="2"/>
    <x v="0"/>
    <n v="1"/>
    <s v="Sales"/>
    <n v="25"/>
    <n v="20"/>
    <n v="25"/>
    <n v="20"/>
    <n v="5"/>
    <x v="1"/>
    <n v="2020"/>
  </r>
  <r>
    <x v="1370"/>
    <x v="97"/>
    <x v="597"/>
    <x v="1"/>
    <x v="1"/>
    <s v="Felex Ada"/>
    <x v="0"/>
    <x v="1"/>
    <n v="1"/>
    <s v="Sales"/>
    <n v="6700"/>
    <n v="5002"/>
    <n v="6700"/>
    <n v="5002"/>
    <n v="1698"/>
    <x v="2"/>
    <n v="2020"/>
  </r>
  <r>
    <x v="1371"/>
    <x v="98"/>
    <x v="598"/>
    <x v="1"/>
    <x v="2"/>
    <s v="Winner Sanda"/>
    <x v="1"/>
    <x v="0"/>
    <n v="2"/>
    <s v="Sales"/>
    <n v="6700"/>
    <n v="5000"/>
    <n v="13400"/>
    <n v="10000"/>
    <n v="3400"/>
    <x v="3"/>
    <n v="2020"/>
  </r>
  <r>
    <x v="1372"/>
    <x v="96"/>
    <x v="599"/>
    <x v="1"/>
    <x v="3"/>
    <s v="Peter Pan"/>
    <x v="2"/>
    <x v="2"/>
    <n v="2"/>
    <s v="Sales"/>
    <n v="6700"/>
    <n v="5001"/>
    <n v="13400"/>
    <n v="10002"/>
    <n v="3398"/>
    <x v="1"/>
    <n v="2020"/>
  </r>
  <r>
    <x v="1373"/>
    <x v="99"/>
    <x v="600"/>
    <x v="1"/>
    <x v="0"/>
    <s v="Farida Ibrahim"/>
    <x v="0"/>
    <x v="0"/>
    <n v="1"/>
    <s v="Sales"/>
    <n v="6700"/>
    <n v="5002"/>
    <n v="6700"/>
    <n v="5002"/>
    <n v="1698"/>
    <x v="5"/>
    <n v="2020"/>
  </r>
  <r>
    <x v="1374"/>
    <x v="100"/>
    <x v="601"/>
    <x v="1"/>
    <x v="0"/>
    <s v="Farida Ibrahim"/>
    <x v="1"/>
    <x v="0"/>
    <n v="1"/>
    <s v="Sales"/>
    <n v="6700"/>
    <n v="5000"/>
    <n v="6700"/>
    <n v="5000"/>
    <n v="1700"/>
    <x v="6"/>
    <n v="2020"/>
  </r>
  <r>
    <x v="1375"/>
    <x v="101"/>
    <x v="602"/>
    <x v="1"/>
    <x v="1"/>
    <s v="Felex Ada"/>
    <x v="2"/>
    <x v="0"/>
    <n v="2"/>
    <s v="Sales"/>
    <n v="6700"/>
    <n v="5001"/>
    <n v="13400"/>
    <n v="10002"/>
    <n v="3398"/>
    <x v="0"/>
    <n v="2020"/>
  </r>
  <r>
    <x v="1376"/>
    <x v="102"/>
    <x v="603"/>
    <x v="1"/>
    <x v="2"/>
    <s v="Winner Sanda"/>
    <x v="0"/>
    <x v="0"/>
    <n v="2"/>
    <s v="Sales"/>
    <n v="6700"/>
    <n v="5002"/>
    <n v="13400"/>
    <n v="10004"/>
    <n v="3396"/>
    <x v="1"/>
    <n v="2020"/>
  </r>
  <r>
    <x v="1377"/>
    <x v="103"/>
    <x v="604"/>
    <x v="1"/>
    <x v="3"/>
    <s v="Peter Pan"/>
    <x v="1"/>
    <x v="1"/>
    <n v="1"/>
    <s v="Sales"/>
    <n v="22000"/>
    <n v="20000"/>
    <n v="22000"/>
    <n v="20000"/>
    <n v="2000"/>
    <x v="2"/>
    <n v="2020"/>
  </r>
  <r>
    <x v="1378"/>
    <x v="104"/>
    <x v="605"/>
    <x v="1"/>
    <x v="0"/>
    <s v="Farida Ibrahim"/>
    <x v="2"/>
    <x v="2"/>
    <n v="1"/>
    <s v="Returned"/>
    <n v="11000"/>
    <n v="10000"/>
    <n v="11000"/>
    <n v="10000"/>
    <n v="1000"/>
    <x v="3"/>
    <n v="2020"/>
  </r>
  <r>
    <x v="1379"/>
    <x v="105"/>
    <x v="606"/>
    <x v="1"/>
    <x v="0"/>
    <s v="Farida Ibrahim"/>
    <x v="0"/>
    <x v="0"/>
    <n v="1"/>
    <s v="Sales"/>
    <n v="8500"/>
    <n v="7600"/>
    <n v="8500"/>
    <n v="7600"/>
    <n v="900"/>
    <x v="4"/>
    <n v="2020"/>
  </r>
  <r>
    <x v="1380"/>
    <x v="106"/>
    <x v="607"/>
    <x v="1"/>
    <x v="1"/>
    <s v="Felex Ada"/>
    <x v="1"/>
    <x v="0"/>
    <n v="2"/>
    <s v="Returned"/>
    <n v="8500"/>
    <n v="7600"/>
    <n v="17000"/>
    <n v="15200"/>
    <n v="1800"/>
    <x v="5"/>
    <n v="2020"/>
  </r>
  <r>
    <x v="1381"/>
    <x v="107"/>
    <x v="608"/>
    <x v="1"/>
    <x v="2"/>
    <s v="Winner Sanda"/>
    <x v="2"/>
    <x v="1"/>
    <n v="3"/>
    <s v="Sales"/>
    <n v="13200.000000000002"/>
    <n v="12000"/>
    <n v="39600.000000000007"/>
    <n v="36000"/>
    <n v="3600.0000000000073"/>
    <x v="6"/>
    <n v="2020"/>
  </r>
  <r>
    <x v="1382"/>
    <x v="105"/>
    <x v="609"/>
    <x v="0"/>
    <x v="3"/>
    <s v="Peter Pan"/>
    <x v="0"/>
    <x v="0"/>
    <n v="2"/>
    <s v="Sales"/>
    <n v="22000"/>
    <n v="20000"/>
    <n v="44000"/>
    <n v="40000"/>
    <n v="4000"/>
    <x v="4"/>
    <n v="2020"/>
  </r>
  <r>
    <x v="1383"/>
    <x v="108"/>
    <x v="50"/>
    <x v="0"/>
    <x v="0"/>
    <s v="Farida Ibrahim"/>
    <x v="1"/>
    <x v="0"/>
    <n v="2"/>
    <s v="Sales"/>
    <n v="7700"/>
    <n v="7000"/>
    <n v="15400"/>
    <n v="14000"/>
    <n v="1400"/>
    <x v="1"/>
    <n v="2020"/>
  </r>
  <r>
    <x v="1384"/>
    <x v="109"/>
    <x v="610"/>
    <x v="0"/>
    <x v="0"/>
    <s v="Farida Ibrahim"/>
    <x v="2"/>
    <x v="2"/>
    <n v="3"/>
    <s v="Sales"/>
    <n v="22000"/>
    <n v="20000"/>
    <n v="66000"/>
    <n v="60000"/>
    <n v="6000"/>
    <x v="2"/>
    <n v="2020"/>
  </r>
  <r>
    <x v="1385"/>
    <x v="110"/>
    <x v="611"/>
    <x v="1"/>
    <x v="1"/>
    <s v="Felex Ada"/>
    <x v="0"/>
    <x v="0"/>
    <n v="1"/>
    <s v="Sales"/>
    <n v="44000"/>
    <n v="40000"/>
    <n v="44000"/>
    <n v="40000"/>
    <n v="4000"/>
    <x v="3"/>
    <n v="2020"/>
  </r>
  <r>
    <x v="1386"/>
    <x v="111"/>
    <x v="612"/>
    <x v="1"/>
    <x v="2"/>
    <s v="Winner Sanda"/>
    <x v="1"/>
    <x v="0"/>
    <n v="2"/>
    <s v="Sales"/>
    <n v="19800"/>
    <n v="18000"/>
    <n v="39600"/>
    <n v="36000"/>
    <n v="3600"/>
    <x v="4"/>
    <n v="2020"/>
  </r>
  <r>
    <x v="1387"/>
    <x v="112"/>
    <x v="613"/>
    <x v="1"/>
    <x v="3"/>
    <s v="Peter Pan"/>
    <x v="2"/>
    <x v="0"/>
    <n v="2"/>
    <s v="Sales"/>
    <n v="9950"/>
    <n v="9000"/>
    <n v="19900"/>
    <n v="18000"/>
    <n v="1900"/>
    <x v="5"/>
    <n v="2020"/>
  </r>
  <r>
    <x v="1388"/>
    <x v="113"/>
    <x v="614"/>
    <x v="1"/>
    <x v="0"/>
    <s v="Farida Ibrahim"/>
    <x v="0"/>
    <x v="0"/>
    <n v="2"/>
    <s v="Sales"/>
    <n v="7700"/>
    <n v="7000"/>
    <n v="15400"/>
    <n v="14000"/>
    <n v="1400"/>
    <x v="6"/>
    <n v="2020"/>
  </r>
  <r>
    <x v="1389"/>
    <x v="114"/>
    <x v="615"/>
    <x v="0"/>
    <x v="0"/>
    <s v="Farida Ibrahim"/>
    <x v="1"/>
    <x v="1"/>
    <n v="4"/>
    <s v="Sales"/>
    <n v="11000"/>
    <n v="10000"/>
    <n v="44000"/>
    <n v="40000"/>
    <n v="4000"/>
    <x v="0"/>
    <n v="2020"/>
  </r>
  <r>
    <x v="1390"/>
    <x v="115"/>
    <x v="616"/>
    <x v="1"/>
    <x v="1"/>
    <s v="Felex Ada"/>
    <x v="2"/>
    <x v="0"/>
    <n v="1"/>
    <s v="Sales"/>
    <n v="13200.000000000002"/>
    <n v="12000"/>
    <n v="13200.000000000002"/>
    <n v="12000"/>
    <n v="1200.0000000000018"/>
    <x v="1"/>
    <n v="2020"/>
  </r>
  <r>
    <x v="1391"/>
    <x v="116"/>
    <x v="617"/>
    <x v="1"/>
    <x v="2"/>
    <s v="Winner Sanda"/>
    <x v="0"/>
    <x v="2"/>
    <n v="2"/>
    <s v="Sales"/>
    <n v="9950"/>
    <n v="9000"/>
    <n v="19900"/>
    <n v="18000"/>
    <n v="1900"/>
    <x v="2"/>
    <n v="2020"/>
  </r>
  <r>
    <x v="1392"/>
    <x v="114"/>
    <x v="618"/>
    <x v="1"/>
    <x v="3"/>
    <s v="Peter Pan"/>
    <x v="1"/>
    <x v="0"/>
    <n v="2"/>
    <s v="Sales"/>
    <n v="7700"/>
    <n v="7000"/>
    <n v="15400"/>
    <n v="14000"/>
    <n v="1400"/>
    <x v="0"/>
    <n v="2020"/>
  </r>
  <r>
    <x v="1393"/>
    <x v="117"/>
    <x v="619"/>
    <x v="1"/>
    <x v="0"/>
    <s v="Farida Ibrahim"/>
    <x v="2"/>
    <x v="1"/>
    <n v="4"/>
    <s v="Sales"/>
    <n v="11000"/>
    <n v="10000"/>
    <n v="44000"/>
    <n v="40000"/>
    <n v="4000"/>
    <x v="4"/>
    <n v="2020"/>
  </r>
  <r>
    <x v="1394"/>
    <x v="118"/>
    <x v="620"/>
    <x v="1"/>
    <x v="0"/>
    <s v="Farida Ibrahim"/>
    <x v="0"/>
    <x v="0"/>
    <n v="1"/>
    <s v="Sales"/>
    <n v="13200.000000000002"/>
    <n v="12000"/>
    <n v="13200.000000000002"/>
    <n v="12000"/>
    <n v="1200.0000000000018"/>
    <x v="5"/>
    <n v="2020"/>
  </r>
  <r>
    <x v="1395"/>
    <x v="119"/>
    <x v="621"/>
    <x v="1"/>
    <x v="1"/>
    <s v="Felex Ada"/>
    <x v="1"/>
    <x v="0"/>
    <n v="2"/>
    <s v="Sales"/>
    <n v="9950"/>
    <n v="9000"/>
    <n v="19900"/>
    <n v="18000"/>
    <n v="1900"/>
    <x v="6"/>
    <n v="2020"/>
  </r>
  <r>
    <x v="1396"/>
    <x v="92"/>
    <x v="622"/>
    <x v="1"/>
    <x v="2"/>
    <s v="Winner Sanda"/>
    <x v="2"/>
    <x v="0"/>
    <n v="2"/>
    <s v="Sales"/>
    <n v="7700"/>
    <n v="7000"/>
    <n v="15400"/>
    <n v="14000"/>
    <n v="1400"/>
    <x v="4"/>
    <n v="2020"/>
  </r>
  <r>
    <x v="1397"/>
    <x v="93"/>
    <x v="623"/>
    <x v="1"/>
    <x v="3"/>
    <s v="Peter Pan"/>
    <x v="0"/>
    <x v="1"/>
    <n v="1"/>
    <s v="Sales"/>
    <n v="11000"/>
    <n v="10000"/>
    <n v="11000"/>
    <n v="10000"/>
    <n v="1000"/>
    <x v="5"/>
    <n v="2020"/>
  </r>
  <r>
    <x v="1398"/>
    <x v="94"/>
    <x v="624"/>
    <x v="1"/>
    <x v="0"/>
    <s v="Farida Ibrahim"/>
    <x v="1"/>
    <x v="0"/>
    <n v="1"/>
    <s v="Sales"/>
    <n v="7700.0000000000009"/>
    <n v="7000"/>
    <n v="7700.0000000000009"/>
    <n v="7000"/>
    <n v="700.00000000000091"/>
    <x v="6"/>
    <n v="2020"/>
  </r>
  <r>
    <x v="1399"/>
    <x v="95"/>
    <x v="625"/>
    <x v="1"/>
    <x v="0"/>
    <s v="Farida Ibrahim"/>
    <x v="2"/>
    <x v="1"/>
    <n v="2"/>
    <s v="Sales"/>
    <n v="9950"/>
    <n v="9000"/>
    <n v="19900"/>
    <n v="18000"/>
    <n v="1900"/>
    <x v="0"/>
    <n v="2020"/>
  </r>
  <r>
    <x v="1400"/>
    <x v="96"/>
    <x v="626"/>
    <x v="1"/>
    <x v="1"/>
    <s v="Felex Ada"/>
    <x v="0"/>
    <x v="1"/>
    <n v="2"/>
    <s v="Sales"/>
    <n v="19800"/>
    <n v="18000"/>
    <n v="39600"/>
    <n v="36000"/>
    <n v="3600"/>
    <x v="1"/>
    <n v="2020"/>
  </r>
  <r>
    <x v="1401"/>
    <x v="97"/>
    <x v="627"/>
    <x v="1"/>
    <x v="2"/>
    <s v="Winner Sanda"/>
    <x v="1"/>
    <x v="0"/>
    <n v="1"/>
    <s v="Sales"/>
    <n v="44000"/>
    <n v="40000"/>
    <n v="44000"/>
    <n v="40000"/>
    <n v="4000"/>
    <x v="2"/>
    <n v="2020"/>
  </r>
  <r>
    <x v="1402"/>
    <x v="98"/>
    <x v="628"/>
    <x v="1"/>
    <x v="3"/>
    <s v="Peter Pan"/>
    <x v="2"/>
    <x v="0"/>
    <n v="1"/>
    <s v="Sales"/>
    <n v="22000"/>
    <n v="20000"/>
    <n v="22000"/>
    <n v="20000"/>
    <n v="2000"/>
    <x v="3"/>
    <n v="2020"/>
  </r>
  <r>
    <x v="1403"/>
    <x v="96"/>
    <x v="629"/>
    <x v="0"/>
    <x v="0"/>
    <s v="Farida Ibrahim"/>
    <x v="0"/>
    <x v="2"/>
    <n v="2"/>
    <s v="Sales"/>
    <n v="13000"/>
    <n v="12000"/>
    <n v="26000"/>
    <n v="24000"/>
    <n v="2000"/>
    <x v="1"/>
    <n v="2020"/>
  </r>
  <r>
    <x v="1404"/>
    <x v="99"/>
    <x v="630"/>
    <x v="0"/>
    <x v="0"/>
    <s v="Farida Ibrahim"/>
    <x v="1"/>
    <x v="0"/>
    <n v="2"/>
    <s v="Sales"/>
    <n v="6700"/>
    <n v="5000"/>
    <n v="13400"/>
    <n v="10000"/>
    <n v="3400"/>
    <x v="5"/>
    <n v="2020"/>
  </r>
  <r>
    <x v="1405"/>
    <x v="100"/>
    <x v="631"/>
    <x v="0"/>
    <x v="1"/>
    <s v="Felex Ada"/>
    <x v="2"/>
    <x v="0"/>
    <n v="1"/>
    <s v="Sales"/>
    <n v="6700"/>
    <n v="5001"/>
    <n v="6700"/>
    <n v="5001"/>
    <n v="1699"/>
    <x v="6"/>
    <n v="2020"/>
  </r>
  <r>
    <x v="1406"/>
    <x v="101"/>
    <x v="50"/>
    <x v="1"/>
    <x v="2"/>
    <s v="Winner Sanda"/>
    <x v="0"/>
    <x v="0"/>
    <n v="1"/>
    <s v="Sales"/>
    <n v="6700"/>
    <n v="5002"/>
    <n v="6700"/>
    <n v="5002"/>
    <n v="1698"/>
    <x v="0"/>
    <n v="2020"/>
  </r>
  <r>
    <x v="1407"/>
    <x v="102"/>
    <x v="632"/>
    <x v="1"/>
    <x v="3"/>
    <s v="Peter Pan"/>
    <x v="1"/>
    <x v="0"/>
    <n v="2"/>
    <s v="Sales"/>
    <n v="6700"/>
    <n v="5000"/>
    <n v="13400"/>
    <n v="10000"/>
    <n v="3400"/>
    <x v="1"/>
    <n v="2020"/>
  </r>
  <r>
    <x v="1408"/>
    <x v="103"/>
    <x v="633"/>
    <x v="1"/>
    <x v="0"/>
    <s v="Farida Ibrahim"/>
    <x v="2"/>
    <x v="1"/>
    <n v="2"/>
    <s v="Sales"/>
    <n v="6700"/>
    <n v="5001"/>
    <n v="13400"/>
    <n v="10002"/>
    <n v="3398"/>
    <x v="2"/>
    <n v="2020"/>
  </r>
  <r>
    <x v="1409"/>
    <x v="104"/>
    <x v="634"/>
    <x v="1"/>
    <x v="0"/>
    <s v="Farida Ibrahim"/>
    <x v="0"/>
    <x v="0"/>
    <n v="1"/>
    <s v="Sales"/>
    <n v="6700"/>
    <n v="5002"/>
    <n v="6700"/>
    <n v="5002"/>
    <n v="1698"/>
    <x v="3"/>
    <n v="2020"/>
  </r>
  <r>
    <x v="1410"/>
    <x v="105"/>
    <x v="635"/>
    <x v="0"/>
    <x v="1"/>
    <s v="Felex Ada"/>
    <x v="1"/>
    <x v="2"/>
    <n v="4"/>
    <s v="Sales"/>
    <n v="6700"/>
    <n v="5000"/>
    <n v="26800"/>
    <n v="20000"/>
    <n v="6800"/>
    <x v="4"/>
    <n v="2020"/>
  </r>
  <r>
    <x v="1411"/>
    <x v="106"/>
    <x v="636"/>
    <x v="1"/>
    <x v="0"/>
    <s v="Farida Ibrahim"/>
    <x v="2"/>
    <x v="1"/>
    <n v="4"/>
    <s v="Sales"/>
    <n v="6700"/>
    <n v="5000"/>
    <n v="26800"/>
    <n v="20000"/>
    <n v="6800"/>
    <x v="5"/>
    <n v="2020"/>
  </r>
  <r>
    <x v="1412"/>
    <x v="107"/>
    <x v="637"/>
    <x v="1"/>
    <x v="1"/>
    <s v="Felex Ada"/>
    <x v="0"/>
    <x v="0"/>
    <n v="4"/>
    <s v="Sales"/>
    <n v="6700"/>
    <n v="5000"/>
    <n v="26800"/>
    <n v="20000"/>
    <n v="6800"/>
    <x v="6"/>
    <n v="2020"/>
  </r>
  <r>
    <x v="1413"/>
    <x v="105"/>
    <x v="638"/>
    <x v="0"/>
    <x v="2"/>
    <s v="Winner Sanda"/>
    <x v="1"/>
    <x v="0"/>
    <n v="4"/>
    <s v="Sales"/>
    <n v="6700"/>
    <n v="5000"/>
    <n v="26800"/>
    <n v="20000"/>
    <n v="6800"/>
    <x v="4"/>
    <n v="2020"/>
  </r>
  <r>
    <x v="1414"/>
    <x v="108"/>
    <x v="639"/>
    <x v="1"/>
    <x v="3"/>
    <s v="Peter Pan"/>
    <x v="2"/>
    <x v="2"/>
    <n v="4"/>
    <s v="Sales"/>
    <n v="6700"/>
    <n v="5000"/>
    <n v="26800"/>
    <n v="20000"/>
    <n v="6800"/>
    <x v="1"/>
    <n v="2020"/>
  </r>
  <r>
    <x v="1415"/>
    <x v="109"/>
    <x v="640"/>
    <x v="1"/>
    <x v="0"/>
    <s v="Farida Ibrahim"/>
    <x v="0"/>
    <x v="0"/>
    <n v="4"/>
    <s v="Sales"/>
    <n v="6700"/>
    <n v="5000"/>
    <n v="26800"/>
    <n v="20000"/>
    <n v="6800"/>
    <x v="2"/>
    <n v="2020"/>
  </r>
  <r>
    <x v="1416"/>
    <x v="110"/>
    <x v="641"/>
    <x v="1"/>
    <x v="0"/>
    <s v="Farida Ibrahim"/>
    <x v="2"/>
    <x v="1"/>
    <n v="4"/>
    <s v="Sales"/>
    <n v="200"/>
    <n v="190"/>
    <n v="800"/>
    <n v="760"/>
    <n v="40"/>
    <x v="3"/>
    <n v="2020"/>
  </r>
  <r>
    <x v="1417"/>
    <x v="111"/>
    <x v="642"/>
    <x v="1"/>
    <x v="1"/>
    <s v="Felex Ada"/>
    <x v="0"/>
    <x v="0"/>
    <n v="1"/>
    <s v="Sales"/>
    <n v="2250"/>
    <n v="2200"/>
    <n v="2250"/>
    <n v="2200"/>
    <n v="50"/>
    <x v="4"/>
    <n v="2020"/>
  </r>
  <r>
    <x v="1418"/>
    <x v="112"/>
    <x v="643"/>
    <x v="0"/>
    <x v="2"/>
    <s v="Winner Sanda"/>
    <x v="1"/>
    <x v="0"/>
    <n v="1"/>
    <s v="Sales"/>
    <n v="100"/>
    <n v="90"/>
    <n v="100"/>
    <n v="90"/>
    <n v="10"/>
    <x v="5"/>
    <n v="2020"/>
  </r>
  <r>
    <x v="1419"/>
    <x v="113"/>
    <x v="644"/>
    <x v="1"/>
    <x v="3"/>
    <s v="Peter Pan"/>
    <x v="2"/>
    <x v="2"/>
    <n v="2"/>
    <s v="Sales"/>
    <n v="100"/>
    <n v="80"/>
    <n v="200"/>
    <n v="160"/>
    <n v="40"/>
    <x v="6"/>
    <n v="2020"/>
  </r>
  <r>
    <x v="1420"/>
    <x v="114"/>
    <x v="645"/>
    <x v="1"/>
    <x v="0"/>
    <s v="Farida Ibrahim"/>
    <x v="0"/>
    <x v="0"/>
    <n v="2"/>
    <s v="Sales"/>
    <n v="2000"/>
    <n v="1850"/>
    <n v="4000"/>
    <n v="3700"/>
    <n v="300"/>
    <x v="0"/>
    <n v="2020"/>
  </r>
  <r>
    <x v="1421"/>
    <x v="115"/>
    <x v="646"/>
    <x v="1"/>
    <x v="0"/>
    <s v="Farida Ibrahim"/>
    <x v="1"/>
    <x v="0"/>
    <n v="1"/>
    <s v="Sales"/>
    <n v="9500"/>
    <n v="8000"/>
    <n v="9500"/>
    <n v="8000"/>
    <n v="1500"/>
    <x v="1"/>
    <n v="2020"/>
  </r>
  <r>
    <x v="1422"/>
    <x v="116"/>
    <x v="647"/>
    <x v="1"/>
    <x v="1"/>
    <s v="Felex Ada"/>
    <x v="2"/>
    <x v="0"/>
    <n v="1"/>
    <s v="Sales"/>
    <n v="4700"/>
    <n v="4000"/>
    <n v="4700"/>
    <n v="4000"/>
    <n v="700"/>
    <x v="2"/>
    <n v="2020"/>
  </r>
  <r>
    <x v="1423"/>
    <x v="114"/>
    <x v="648"/>
    <x v="1"/>
    <x v="2"/>
    <s v="Winner Sanda"/>
    <x v="0"/>
    <x v="0"/>
    <n v="2"/>
    <s v="Sales"/>
    <n v="400"/>
    <n v="360"/>
    <n v="800"/>
    <n v="720"/>
    <n v="80"/>
    <x v="0"/>
    <n v="2020"/>
  </r>
  <r>
    <x v="1424"/>
    <x v="117"/>
    <x v="649"/>
    <x v="1"/>
    <x v="3"/>
    <s v="Peter Pan"/>
    <x v="1"/>
    <x v="1"/>
    <n v="2"/>
    <s v="Sales"/>
    <n v="100"/>
    <n v="90"/>
    <n v="200"/>
    <n v="180"/>
    <n v="20"/>
    <x v="4"/>
    <n v="2020"/>
  </r>
  <r>
    <x v="1425"/>
    <x v="118"/>
    <x v="650"/>
    <x v="1"/>
    <x v="0"/>
    <s v="Farida Ibrahim"/>
    <x v="2"/>
    <x v="0"/>
    <n v="1"/>
    <s v="Sales"/>
    <n v="1600"/>
    <n v="1590"/>
    <n v="1600"/>
    <n v="1590"/>
    <n v="10"/>
    <x v="5"/>
    <n v="2020"/>
  </r>
  <r>
    <x v="1426"/>
    <x v="119"/>
    <x v="651"/>
    <x v="1"/>
    <x v="0"/>
    <s v="Farida Ibrahim"/>
    <x v="0"/>
    <x v="0"/>
    <n v="1"/>
    <s v="Sales"/>
    <n v="50"/>
    <n v="45"/>
    <n v="50"/>
    <n v="45"/>
    <n v="5"/>
    <x v="6"/>
    <n v="2020"/>
  </r>
  <r>
    <x v="1427"/>
    <x v="92"/>
    <x v="652"/>
    <x v="1"/>
    <x v="0"/>
    <s v="Farida Ibrahim"/>
    <x v="1"/>
    <x v="0"/>
    <n v="2"/>
    <s v="Sales"/>
    <n v="600"/>
    <n v="450"/>
    <n v="1200"/>
    <n v="900"/>
    <n v="300"/>
    <x v="4"/>
    <n v="2020"/>
  </r>
  <r>
    <x v="1428"/>
    <x v="93"/>
    <x v="653"/>
    <x v="1"/>
    <x v="0"/>
    <s v="Farida Ibrahim"/>
    <x v="2"/>
    <x v="0"/>
    <n v="2"/>
    <s v="Sales"/>
    <n v="170"/>
    <n v="150"/>
    <n v="340"/>
    <n v="300"/>
    <n v="40"/>
    <x v="5"/>
    <n v="2020"/>
  </r>
  <r>
    <x v="1429"/>
    <x v="94"/>
    <x v="654"/>
    <x v="1"/>
    <x v="0"/>
    <s v="Farida Ibrahim"/>
    <x v="0"/>
    <x v="1"/>
    <n v="1"/>
    <s v="Sales"/>
    <n v="25"/>
    <n v="20"/>
    <n v="25"/>
    <n v="20"/>
    <n v="5"/>
    <x v="6"/>
    <n v="2020"/>
  </r>
  <r>
    <x v="1430"/>
    <x v="95"/>
    <x v="655"/>
    <x v="1"/>
    <x v="0"/>
    <s v="Farida Ibrahim"/>
    <x v="1"/>
    <x v="3"/>
    <n v="1"/>
    <s v="Sales"/>
    <n v="6700"/>
    <n v="5000"/>
    <n v="6700"/>
    <n v="5000"/>
    <n v="1700"/>
    <x v="0"/>
    <n v="2020"/>
  </r>
  <r>
    <x v="1431"/>
    <x v="96"/>
    <x v="656"/>
    <x v="1"/>
    <x v="0"/>
    <s v="Farida Ibrahim"/>
    <x v="2"/>
    <x v="2"/>
    <n v="2"/>
    <s v="Sales"/>
    <n v="6700"/>
    <n v="5001"/>
    <n v="13400"/>
    <n v="10002"/>
    <n v="3398"/>
    <x v="1"/>
    <n v="2020"/>
  </r>
  <r>
    <x v="1432"/>
    <x v="97"/>
    <x v="657"/>
    <x v="0"/>
    <x v="0"/>
    <s v="Farida Ibrahim"/>
    <x v="0"/>
    <x v="2"/>
    <n v="2"/>
    <s v="Sales"/>
    <n v="6700"/>
    <n v="5002"/>
    <n v="13400"/>
    <n v="10004"/>
    <n v="3396"/>
    <x v="2"/>
    <n v="2020"/>
  </r>
  <r>
    <x v="1433"/>
    <x v="98"/>
    <x v="658"/>
    <x v="0"/>
    <x v="0"/>
    <s v="Farida Ibrahim"/>
    <x v="1"/>
    <x v="0"/>
    <n v="1"/>
    <s v="Sales"/>
    <n v="22000"/>
    <n v="20000"/>
    <n v="22000"/>
    <n v="20000"/>
    <n v="2000"/>
    <x v="3"/>
    <n v="2020"/>
  </r>
  <r>
    <x v="1434"/>
    <x v="96"/>
    <x v="659"/>
    <x v="0"/>
    <x v="0"/>
    <s v="Farida Ibrahim"/>
    <x v="2"/>
    <x v="0"/>
    <n v="1"/>
    <s v="Returned"/>
    <n v="11000"/>
    <n v="10000"/>
    <n v="11000"/>
    <n v="10000"/>
    <n v="1000"/>
    <x v="1"/>
    <n v="2020"/>
  </r>
  <r>
    <x v="1435"/>
    <x v="99"/>
    <x v="660"/>
    <x v="1"/>
    <x v="0"/>
    <s v="Farida Ibrahim"/>
    <x v="0"/>
    <x v="1"/>
    <n v="1"/>
    <s v="Sales"/>
    <n v="8500"/>
    <n v="7600"/>
    <n v="8500"/>
    <n v="7600"/>
    <n v="900"/>
    <x v="5"/>
    <n v="2020"/>
  </r>
  <r>
    <x v="1436"/>
    <x v="100"/>
    <x v="661"/>
    <x v="1"/>
    <x v="0"/>
    <s v="Farida Ibrahim"/>
    <x v="1"/>
    <x v="2"/>
    <n v="2"/>
    <s v="Sales"/>
    <n v="8500"/>
    <n v="7600"/>
    <n v="17000"/>
    <n v="15200"/>
    <n v="1800"/>
    <x v="6"/>
    <n v="2020"/>
  </r>
  <r>
    <x v="1437"/>
    <x v="101"/>
    <x v="662"/>
    <x v="1"/>
    <x v="0"/>
    <s v="Farida Ibrahim"/>
    <x v="2"/>
    <x v="0"/>
    <n v="3"/>
    <s v="Sales"/>
    <n v="13200.000000000002"/>
    <n v="12000"/>
    <n v="39600.000000000007"/>
    <n v="36000"/>
    <n v="3600.0000000000073"/>
    <x v="0"/>
    <n v="2020"/>
  </r>
  <r>
    <x v="1438"/>
    <x v="102"/>
    <x v="663"/>
    <x v="1"/>
    <x v="0"/>
    <s v="Farida Ibrahim"/>
    <x v="0"/>
    <x v="1"/>
    <n v="2"/>
    <s v="Sales"/>
    <n v="22000"/>
    <n v="20000"/>
    <n v="44000"/>
    <n v="40000"/>
    <n v="4000"/>
    <x v="1"/>
    <n v="2020"/>
  </r>
  <r>
    <x v="1439"/>
    <x v="103"/>
    <x v="664"/>
    <x v="0"/>
    <x v="0"/>
    <s v="Farida Ibrahim"/>
    <x v="1"/>
    <x v="1"/>
    <n v="2"/>
    <s v="Sales"/>
    <n v="7700"/>
    <n v="7000"/>
    <n v="15400"/>
    <n v="14000"/>
    <n v="1400"/>
    <x v="2"/>
    <n v="2020"/>
  </r>
  <r>
    <x v="1440"/>
    <x v="104"/>
    <x v="665"/>
    <x v="1"/>
    <x v="0"/>
    <s v="Farida Ibrahim"/>
    <x v="2"/>
    <x v="0"/>
    <n v="3"/>
    <s v="Sales"/>
    <n v="22000"/>
    <n v="20000"/>
    <n v="66000"/>
    <n v="60000"/>
    <n v="6000"/>
    <x v="3"/>
    <n v="2020"/>
  </r>
  <r>
    <x v="1441"/>
    <x v="105"/>
    <x v="666"/>
    <x v="1"/>
    <x v="0"/>
    <s v="Farida Ibrahim"/>
    <x v="0"/>
    <x v="0"/>
    <n v="1"/>
    <s v="Sales"/>
    <n v="44000"/>
    <n v="40000"/>
    <n v="44000"/>
    <n v="40000"/>
    <n v="4000"/>
    <x v="4"/>
    <n v="2020"/>
  </r>
  <r>
    <x v="1442"/>
    <x v="106"/>
    <x v="667"/>
    <x v="1"/>
    <x v="1"/>
    <s v="Felex Ada"/>
    <x v="1"/>
    <x v="0"/>
    <n v="2"/>
    <s v="Sales"/>
    <n v="19800"/>
    <n v="18000"/>
    <n v="39600"/>
    <n v="36000"/>
    <n v="3600"/>
    <x v="5"/>
    <n v="2020"/>
  </r>
  <r>
    <x v="1443"/>
    <x v="107"/>
    <x v="668"/>
    <x v="1"/>
    <x v="2"/>
    <s v="Winner Sanda"/>
    <x v="2"/>
    <x v="1"/>
    <n v="2"/>
    <s v="Sales"/>
    <n v="9950"/>
    <n v="9000"/>
    <n v="19900"/>
    <n v="18000"/>
    <n v="1900"/>
    <x v="6"/>
    <n v="2020"/>
  </r>
  <r>
    <x v="1444"/>
    <x v="105"/>
    <x v="669"/>
    <x v="1"/>
    <x v="3"/>
    <s v="Peter Pan"/>
    <x v="0"/>
    <x v="0"/>
    <n v="2"/>
    <s v="Sales"/>
    <n v="7700"/>
    <n v="7000"/>
    <n v="15400"/>
    <n v="14000"/>
    <n v="1400"/>
    <x v="4"/>
    <n v="2020"/>
  </r>
  <r>
    <x v="1445"/>
    <x v="108"/>
    <x v="670"/>
    <x v="1"/>
    <x v="0"/>
    <s v="Farida Ibrahim"/>
    <x v="1"/>
    <x v="2"/>
    <n v="4"/>
    <s v="Sales"/>
    <n v="11000"/>
    <n v="10000"/>
    <n v="44000"/>
    <n v="40000"/>
    <n v="4000"/>
    <x v="1"/>
    <n v="2020"/>
  </r>
  <r>
    <x v="1446"/>
    <x v="109"/>
    <x v="671"/>
    <x v="1"/>
    <x v="0"/>
    <s v="Farida Ibrahim"/>
    <x v="2"/>
    <x v="0"/>
    <n v="1"/>
    <s v="Sales"/>
    <n v="13200.000000000002"/>
    <n v="12000"/>
    <n v="13200.000000000002"/>
    <n v="12000"/>
    <n v="1200.0000000000018"/>
    <x v="2"/>
    <n v="2020"/>
  </r>
  <r>
    <x v="1447"/>
    <x v="110"/>
    <x v="672"/>
    <x v="1"/>
    <x v="1"/>
    <s v="Felex Ada"/>
    <x v="0"/>
    <x v="0"/>
    <n v="2"/>
    <s v="Sales"/>
    <n v="1900"/>
    <n v="1800"/>
    <n v="3800"/>
    <n v="3600"/>
    <n v="200"/>
    <x v="3"/>
    <n v="2020"/>
  </r>
  <r>
    <x v="1448"/>
    <x v="111"/>
    <x v="673"/>
    <x v="1"/>
    <x v="2"/>
    <s v="Winner Sanda"/>
    <x v="1"/>
    <x v="0"/>
    <n v="2"/>
    <s v="Sales"/>
    <n v="200"/>
    <n v="190"/>
    <n v="400"/>
    <n v="380"/>
    <n v="20"/>
    <x v="4"/>
    <n v="2020"/>
  </r>
  <r>
    <x v="1449"/>
    <x v="112"/>
    <x v="674"/>
    <x v="1"/>
    <x v="3"/>
    <s v="Peter Pan"/>
    <x v="2"/>
    <x v="1"/>
    <n v="4"/>
    <s v="Sales"/>
    <n v="2250"/>
    <n v="2200"/>
    <n v="9000"/>
    <n v="8800"/>
    <n v="200"/>
    <x v="5"/>
    <n v="2020"/>
  </r>
  <r>
    <x v="1450"/>
    <x v="113"/>
    <x v="675"/>
    <x v="1"/>
    <x v="0"/>
    <s v="Farida Ibrahim"/>
    <x v="0"/>
    <x v="0"/>
    <n v="1"/>
    <s v="Sales"/>
    <n v="100"/>
    <n v="90"/>
    <n v="100"/>
    <n v="90"/>
    <n v="10"/>
    <x v="6"/>
    <n v="2020"/>
  </r>
  <r>
    <x v="1451"/>
    <x v="114"/>
    <x v="676"/>
    <x v="1"/>
    <x v="0"/>
    <s v="Farida Ibrahim"/>
    <x v="1"/>
    <x v="1"/>
    <n v="2"/>
    <s v="Sales"/>
    <n v="100"/>
    <n v="80"/>
    <n v="200"/>
    <n v="160"/>
    <n v="40"/>
    <x v="0"/>
    <n v="2020"/>
  </r>
  <r>
    <x v="1452"/>
    <x v="115"/>
    <x v="677"/>
    <x v="1"/>
    <x v="1"/>
    <s v="Felex Ada"/>
    <x v="2"/>
    <x v="1"/>
    <n v="2"/>
    <s v="Sales"/>
    <n v="2000"/>
    <n v="1850"/>
    <n v="4000"/>
    <n v="3700"/>
    <n v="300"/>
    <x v="1"/>
    <n v="2020"/>
  </r>
  <r>
    <x v="1453"/>
    <x v="116"/>
    <x v="678"/>
    <x v="0"/>
    <x v="2"/>
    <s v="Winner Sanda"/>
    <x v="0"/>
    <x v="0"/>
    <n v="1"/>
    <s v="Sales"/>
    <n v="9500"/>
    <n v="8000"/>
    <n v="9500"/>
    <n v="8000"/>
    <n v="1500"/>
    <x v="2"/>
    <n v="2020"/>
  </r>
  <r>
    <x v="1454"/>
    <x v="114"/>
    <x v="679"/>
    <x v="0"/>
    <x v="3"/>
    <s v="Peter Pan"/>
    <x v="1"/>
    <x v="1"/>
    <n v="1"/>
    <s v="Sales"/>
    <n v="4700"/>
    <n v="4000"/>
    <n v="4700"/>
    <n v="4000"/>
    <n v="700"/>
    <x v="0"/>
    <n v="2020"/>
  </r>
  <r>
    <x v="1455"/>
    <x v="117"/>
    <x v="680"/>
    <x v="0"/>
    <x v="0"/>
    <s v="Farida Ibrahim"/>
    <x v="2"/>
    <x v="0"/>
    <n v="2"/>
    <s v="Sales"/>
    <n v="400"/>
    <n v="360"/>
    <n v="800"/>
    <n v="720"/>
    <n v="80"/>
    <x v="4"/>
    <n v="2020"/>
  </r>
  <r>
    <x v="1456"/>
    <x v="118"/>
    <x v="681"/>
    <x v="1"/>
    <x v="0"/>
    <s v="Farida Ibrahim"/>
    <x v="0"/>
    <x v="0"/>
    <n v="2"/>
    <s v="Sales"/>
    <n v="100"/>
    <n v="90"/>
    <n v="200"/>
    <n v="180"/>
    <n v="20"/>
    <x v="5"/>
    <n v="2020"/>
  </r>
  <r>
    <x v="1457"/>
    <x v="119"/>
    <x v="682"/>
    <x v="1"/>
    <x v="1"/>
    <s v="Felex Ada"/>
    <x v="1"/>
    <x v="2"/>
    <n v="1"/>
    <s v="Sales"/>
    <n v="1600"/>
    <n v="1590"/>
    <n v="1600"/>
    <n v="1590"/>
    <n v="10"/>
    <x v="6"/>
    <n v="2020"/>
  </r>
  <r>
    <x v="1458"/>
    <x v="92"/>
    <x v="683"/>
    <x v="1"/>
    <x v="2"/>
    <s v="Winner Sanda"/>
    <x v="2"/>
    <x v="0"/>
    <n v="1"/>
    <s v="Sales"/>
    <n v="50"/>
    <n v="45"/>
    <n v="50"/>
    <n v="45"/>
    <n v="5"/>
    <x v="4"/>
    <n v="2020"/>
  </r>
  <r>
    <x v="1459"/>
    <x v="93"/>
    <x v="684"/>
    <x v="1"/>
    <x v="3"/>
    <s v="Peter Pan"/>
    <x v="0"/>
    <x v="0"/>
    <n v="2"/>
    <s v="Sales"/>
    <n v="600"/>
    <n v="450"/>
    <n v="1200"/>
    <n v="900"/>
    <n v="300"/>
    <x v="5"/>
    <n v="2020"/>
  </r>
  <r>
    <x v="1460"/>
    <x v="94"/>
    <x v="685"/>
    <x v="0"/>
    <x v="0"/>
    <s v="Farida Ibrahim"/>
    <x v="1"/>
    <x v="0"/>
    <n v="2"/>
    <s v="Sales"/>
    <n v="170"/>
    <n v="150"/>
    <n v="340"/>
    <n v="300"/>
    <n v="40"/>
    <x v="6"/>
    <n v="2020"/>
  </r>
  <r>
    <x v="1461"/>
    <x v="95"/>
    <x v="686"/>
    <x v="1"/>
    <x v="0"/>
    <s v="Farida Ibrahim"/>
    <x v="2"/>
    <x v="0"/>
    <n v="1"/>
    <s v="Sales"/>
    <n v="25"/>
    <n v="20"/>
    <n v="25"/>
    <n v="20"/>
    <n v="5"/>
    <x v="0"/>
    <n v="2020"/>
  </r>
  <r>
    <x v="1462"/>
    <x v="96"/>
    <x v="687"/>
    <x v="1"/>
    <x v="1"/>
    <s v="Felex Ada"/>
    <x v="0"/>
    <x v="1"/>
    <n v="1"/>
    <s v="Sales"/>
    <n v="6700"/>
    <n v="5002"/>
    <n v="6700"/>
    <n v="5002"/>
    <n v="1698"/>
    <x v="1"/>
    <n v="2020"/>
  </r>
  <r>
    <x v="1463"/>
    <x v="97"/>
    <x v="688"/>
    <x v="1"/>
    <x v="2"/>
    <s v="Winner Sanda"/>
    <x v="1"/>
    <x v="0"/>
    <n v="2"/>
    <s v="Sales"/>
    <n v="6700"/>
    <n v="5000"/>
    <n v="13400"/>
    <n v="10000"/>
    <n v="3400"/>
    <x v="2"/>
    <n v="2020"/>
  </r>
  <r>
    <x v="1464"/>
    <x v="98"/>
    <x v="689"/>
    <x v="1"/>
    <x v="3"/>
    <s v="Peter Pan"/>
    <x v="2"/>
    <x v="2"/>
    <n v="2"/>
    <s v="Sales"/>
    <n v="6700"/>
    <n v="5001"/>
    <n v="13400"/>
    <n v="10002"/>
    <n v="3398"/>
    <x v="3"/>
    <n v="2020"/>
  </r>
  <r>
    <x v="1465"/>
    <x v="96"/>
    <x v="690"/>
    <x v="1"/>
    <x v="0"/>
    <s v="Farida Ibrahim"/>
    <x v="0"/>
    <x v="0"/>
    <n v="1"/>
    <s v="Sales"/>
    <n v="6700"/>
    <n v="5002"/>
    <n v="6700"/>
    <n v="5002"/>
    <n v="1698"/>
    <x v="1"/>
    <n v="2020"/>
  </r>
  <r>
    <x v="1466"/>
    <x v="99"/>
    <x v="691"/>
    <x v="1"/>
    <x v="0"/>
    <s v="Farida Ibrahim"/>
    <x v="1"/>
    <x v="0"/>
    <n v="1"/>
    <s v="Sales"/>
    <n v="6700"/>
    <n v="5000"/>
    <n v="6700"/>
    <n v="5000"/>
    <n v="1700"/>
    <x v="5"/>
    <n v="2020"/>
  </r>
  <r>
    <x v="1467"/>
    <x v="100"/>
    <x v="50"/>
    <x v="1"/>
    <x v="1"/>
    <s v="Felex Ada"/>
    <x v="2"/>
    <x v="0"/>
    <n v="2"/>
    <s v="Sales"/>
    <n v="6700"/>
    <n v="5001"/>
    <n v="13400"/>
    <n v="10002"/>
    <n v="3398"/>
    <x v="6"/>
    <n v="2020"/>
  </r>
  <r>
    <x v="1468"/>
    <x v="101"/>
    <x v="692"/>
    <x v="1"/>
    <x v="2"/>
    <s v="Winner Sanda"/>
    <x v="0"/>
    <x v="0"/>
    <n v="2"/>
    <s v="Sales"/>
    <n v="6700"/>
    <n v="5002"/>
    <n v="13400"/>
    <n v="10004"/>
    <n v="3396"/>
    <x v="0"/>
    <n v="2020"/>
  </r>
  <r>
    <x v="1469"/>
    <x v="102"/>
    <x v="693"/>
    <x v="1"/>
    <x v="3"/>
    <s v="Peter Pan"/>
    <x v="1"/>
    <x v="1"/>
    <n v="1"/>
    <s v="Sales"/>
    <n v="22000"/>
    <n v="20000"/>
    <n v="22000"/>
    <n v="20000"/>
    <n v="2000"/>
    <x v="1"/>
    <n v="2020"/>
  </r>
  <r>
    <x v="1470"/>
    <x v="103"/>
    <x v="694"/>
    <x v="1"/>
    <x v="0"/>
    <s v="Farida Ibrahim"/>
    <x v="2"/>
    <x v="2"/>
    <n v="1"/>
    <s v="Returned"/>
    <n v="11000"/>
    <n v="10000"/>
    <n v="11000"/>
    <n v="10000"/>
    <n v="1000"/>
    <x v="2"/>
    <n v="2020"/>
  </r>
  <r>
    <x v="1471"/>
    <x v="104"/>
    <x v="695"/>
    <x v="1"/>
    <x v="0"/>
    <s v="Farida Ibrahim"/>
    <x v="0"/>
    <x v="0"/>
    <n v="1"/>
    <s v="Sales"/>
    <n v="8500"/>
    <n v="7600"/>
    <n v="8500"/>
    <n v="7600"/>
    <n v="900"/>
    <x v="3"/>
    <n v="2020"/>
  </r>
  <r>
    <x v="1472"/>
    <x v="105"/>
    <x v="696"/>
    <x v="1"/>
    <x v="1"/>
    <s v="Felex Ada"/>
    <x v="1"/>
    <x v="0"/>
    <n v="2"/>
    <s v="Returned"/>
    <n v="8500"/>
    <n v="7600"/>
    <n v="17000"/>
    <n v="15200"/>
    <n v="1800"/>
    <x v="4"/>
    <n v="2020"/>
  </r>
  <r>
    <x v="1473"/>
    <x v="106"/>
    <x v="50"/>
    <x v="1"/>
    <x v="2"/>
    <s v="Winner Sanda"/>
    <x v="2"/>
    <x v="1"/>
    <n v="3"/>
    <s v="Sales"/>
    <n v="13200.000000000002"/>
    <n v="12000"/>
    <n v="39600.000000000007"/>
    <n v="36000"/>
    <n v="3600.0000000000073"/>
    <x v="5"/>
    <n v="2020"/>
  </r>
  <r>
    <x v="1474"/>
    <x v="107"/>
    <x v="697"/>
    <x v="0"/>
    <x v="3"/>
    <s v="Peter Pan"/>
    <x v="0"/>
    <x v="0"/>
    <n v="2"/>
    <s v="Sales"/>
    <n v="22000"/>
    <n v="20000"/>
    <n v="44000"/>
    <n v="40000"/>
    <n v="4000"/>
    <x v="6"/>
    <n v="2020"/>
  </r>
  <r>
    <x v="1475"/>
    <x v="105"/>
    <x v="698"/>
    <x v="0"/>
    <x v="0"/>
    <s v="Farida Ibrahim"/>
    <x v="1"/>
    <x v="0"/>
    <n v="2"/>
    <s v="Sales"/>
    <n v="7700"/>
    <n v="7000"/>
    <n v="15400"/>
    <n v="14000"/>
    <n v="1400"/>
    <x v="4"/>
    <n v="2020"/>
  </r>
  <r>
    <x v="1476"/>
    <x v="108"/>
    <x v="699"/>
    <x v="0"/>
    <x v="0"/>
    <s v="Farida Ibrahim"/>
    <x v="2"/>
    <x v="2"/>
    <n v="3"/>
    <s v="Sales"/>
    <n v="22000"/>
    <n v="20000"/>
    <n v="66000"/>
    <n v="60000"/>
    <n v="6000"/>
    <x v="1"/>
    <n v="2020"/>
  </r>
  <r>
    <x v="1477"/>
    <x v="109"/>
    <x v="700"/>
    <x v="1"/>
    <x v="1"/>
    <s v="Felex Ada"/>
    <x v="0"/>
    <x v="0"/>
    <n v="1"/>
    <s v="Sales"/>
    <n v="44000"/>
    <n v="40000"/>
    <n v="44000"/>
    <n v="40000"/>
    <n v="4000"/>
    <x v="2"/>
    <n v="2020"/>
  </r>
  <r>
    <x v="1478"/>
    <x v="110"/>
    <x v="701"/>
    <x v="1"/>
    <x v="2"/>
    <s v="Winner Sanda"/>
    <x v="1"/>
    <x v="0"/>
    <n v="2"/>
    <s v="Sales"/>
    <n v="19800"/>
    <n v="18000"/>
    <n v="39600"/>
    <n v="36000"/>
    <n v="3600"/>
    <x v="3"/>
    <n v="2020"/>
  </r>
  <r>
    <x v="1479"/>
    <x v="111"/>
    <x v="702"/>
    <x v="1"/>
    <x v="3"/>
    <s v="Peter Pan"/>
    <x v="2"/>
    <x v="0"/>
    <n v="2"/>
    <s v="Sales"/>
    <n v="9950"/>
    <n v="9000"/>
    <n v="19900"/>
    <n v="18000"/>
    <n v="1900"/>
    <x v="4"/>
    <n v="2020"/>
  </r>
  <r>
    <x v="1480"/>
    <x v="112"/>
    <x v="703"/>
    <x v="1"/>
    <x v="0"/>
    <s v="Farida Ibrahim"/>
    <x v="0"/>
    <x v="0"/>
    <n v="2"/>
    <s v="Sales"/>
    <n v="7700"/>
    <n v="7000"/>
    <n v="15400"/>
    <n v="14000"/>
    <n v="1400"/>
    <x v="5"/>
    <n v="2020"/>
  </r>
  <r>
    <x v="1481"/>
    <x v="113"/>
    <x v="704"/>
    <x v="0"/>
    <x v="0"/>
    <s v="Farida Ibrahim"/>
    <x v="1"/>
    <x v="1"/>
    <n v="4"/>
    <s v="Sales"/>
    <n v="11000"/>
    <n v="10000"/>
    <n v="44000"/>
    <n v="40000"/>
    <n v="4000"/>
    <x v="6"/>
    <n v="2020"/>
  </r>
  <r>
    <x v="1482"/>
    <x v="114"/>
    <x v="705"/>
    <x v="1"/>
    <x v="1"/>
    <s v="Felex Ada"/>
    <x v="2"/>
    <x v="0"/>
    <n v="1"/>
    <s v="Sales"/>
    <n v="13200.000000000002"/>
    <n v="12000"/>
    <n v="13200.000000000002"/>
    <n v="12000"/>
    <n v="1200.0000000000018"/>
    <x v="0"/>
    <n v="2020"/>
  </r>
  <r>
    <x v="1483"/>
    <x v="115"/>
    <x v="706"/>
    <x v="1"/>
    <x v="2"/>
    <s v="Winner Sanda"/>
    <x v="0"/>
    <x v="2"/>
    <n v="2"/>
    <s v="Sales"/>
    <n v="9950"/>
    <n v="9000"/>
    <n v="19900"/>
    <n v="18000"/>
    <n v="1900"/>
    <x v="1"/>
    <n v="2020"/>
  </r>
  <r>
    <x v="1484"/>
    <x v="116"/>
    <x v="707"/>
    <x v="1"/>
    <x v="3"/>
    <s v="Peter Pan"/>
    <x v="1"/>
    <x v="0"/>
    <n v="2"/>
    <s v="Sales"/>
    <n v="7700"/>
    <n v="7000"/>
    <n v="15400"/>
    <n v="14000"/>
    <n v="1400"/>
    <x v="2"/>
    <n v="2020"/>
  </r>
  <r>
    <x v="1485"/>
    <x v="114"/>
    <x v="708"/>
    <x v="1"/>
    <x v="0"/>
    <s v="Farida Ibrahim"/>
    <x v="2"/>
    <x v="1"/>
    <n v="4"/>
    <s v="Sales"/>
    <n v="11000"/>
    <n v="10000"/>
    <n v="44000"/>
    <n v="40000"/>
    <n v="4000"/>
    <x v="0"/>
    <n v="2020"/>
  </r>
  <r>
    <x v="1486"/>
    <x v="117"/>
    <x v="709"/>
    <x v="1"/>
    <x v="0"/>
    <s v="Farida Ibrahim"/>
    <x v="0"/>
    <x v="0"/>
    <n v="1"/>
    <s v="Sales"/>
    <n v="13200.000000000002"/>
    <n v="12000"/>
    <n v="13200.000000000002"/>
    <n v="12000"/>
    <n v="1200.0000000000018"/>
    <x v="4"/>
    <n v="2020"/>
  </r>
  <r>
    <x v="1487"/>
    <x v="118"/>
    <x v="710"/>
    <x v="1"/>
    <x v="1"/>
    <s v="Felex Ada"/>
    <x v="1"/>
    <x v="0"/>
    <n v="2"/>
    <s v="Sales"/>
    <n v="9950"/>
    <n v="9000"/>
    <n v="19900"/>
    <n v="18000"/>
    <n v="1900"/>
    <x v="5"/>
    <n v="2020"/>
  </r>
  <r>
    <x v="1488"/>
    <x v="119"/>
    <x v="711"/>
    <x v="1"/>
    <x v="2"/>
    <s v="Winner Sanda"/>
    <x v="2"/>
    <x v="0"/>
    <n v="2"/>
    <s v="Sales"/>
    <n v="7700"/>
    <n v="7000"/>
    <n v="15400"/>
    <n v="14000"/>
    <n v="1400"/>
    <x v="6"/>
    <n v="2020"/>
  </r>
  <r>
    <x v="1489"/>
    <x v="92"/>
    <x v="712"/>
    <x v="1"/>
    <x v="3"/>
    <s v="Peter Pan"/>
    <x v="0"/>
    <x v="1"/>
    <n v="1"/>
    <s v="Sales"/>
    <n v="11000"/>
    <n v="10000"/>
    <n v="11000"/>
    <n v="10000"/>
    <n v="1000"/>
    <x v="4"/>
    <n v="2020"/>
  </r>
  <r>
    <x v="1490"/>
    <x v="93"/>
    <x v="713"/>
    <x v="1"/>
    <x v="0"/>
    <s v="Farida Ibrahim"/>
    <x v="1"/>
    <x v="0"/>
    <n v="1"/>
    <s v="Sales"/>
    <n v="7700.0000000000009"/>
    <n v="7000"/>
    <n v="7700.0000000000009"/>
    <n v="7000"/>
    <n v="700.00000000000091"/>
    <x v="5"/>
    <n v="2020"/>
  </r>
  <r>
    <x v="1491"/>
    <x v="94"/>
    <x v="714"/>
    <x v="1"/>
    <x v="0"/>
    <s v="Farida Ibrahim"/>
    <x v="2"/>
    <x v="1"/>
    <n v="2"/>
    <s v="Sales"/>
    <n v="9950"/>
    <n v="9000"/>
    <n v="19900"/>
    <n v="18000"/>
    <n v="1900"/>
    <x v="6"/>
    <n v="2020"/>
  </r>
  <r>
    <x v="1492"/>
    <x v="95"/>
    <x v="715"/>
    <x v="1"/>
    <x v="1"/>
    <s v="Felex Ada"/>
    <x v="0"/>
    <x v="1"/>
    <n v="2"/>
    <s v="Sales"/>
    <n v="19800"/>
    <n v="18000"/>
    <n v="39600"/>
    <n v="36000"/>
    <n v="3600"/>
    <x v="0"/>
    <n v="2020"/>
  </r>
  <r>
    <x v="1493"/>
    <x v="96"/>
    <x v="716"/>
    <x v="1"/>
    <x v="2"/>
    <s v="Winner Sanda"/>
    <x v="1"/>
    <x v="0"/>
    <n v="1"/>
    <s v="Sales"/>
    <n v="44000"/>
    <n v="40000"/>
    <n v="44000"/>
    <n v="40000"/>
    <n v="4000"/>
    <x v="1"/>
    <n v="2020"/>
  </r>
  <r>
    <x v="1494"/>
    <x v="97"/>
    <x v="717"/>
    <x v="1"/>
    <x v="3"/>
    <s v="Peter Pan"/>
    <x v="2"/>
    <x v="0"/>
    <n v="1"/>
    <s v="Sales"/>
    <n v="22000"/>
    <n v="20000"/>
    <n v="22000"/>
    <n v="20000"/>
    <n v="2000"/>
    <x v="2"/>
    <n v="2020"/>
  </r>
  <r>
    <x v="1495"/>
    <x v="98"/>
    <x v="718"/>
    <x v="0"/>
    <x v="0"/>
    <s v="Farida Ibrahim"/>
    <x v="0"/>
    <x v="2"/>
    <n v="2"/>
    <s v="Sales"/>
    <n v="13000"/>
    <n v="12000"/>
    <n v="26000"/>
    <n v="24000"/>
    <n v="2000"/>
    <x v="3"/>
    <n v="2020"/>
  </r>
  <r>
    <x v="1496"/>
    <x v="96"/>
    <x v="719"/>
    <x v="0"/>
    <x v="0"/>
    <s v="Farida Ibrahim"/>
    <x v="1"/>
    <x v="0"/>
    <n v="2"/>
    <s v="Sales"/>
    <n v="6700"/>
    <n v="5000"/>
    <n v="13400"/>
    <n v="10000"/>
    <n v="3400"/>
    <x v="1"/>
    <n v="2020"/>
  </r>
  <r>
    <x v="1497"/>
    <x v="99"/>
    <x v="720"/>
    <x v="0"/>
    <x v="1"/>
    <s v="Felex Ada"/>
    <x v="2"/>
    <x v="0"/>
    <n v="1"/>
    <s v="Sales"/>
    <n v="6700"/>
    <n v="5001"/>
    <n v="6700"/>
    <n v="5001"/>
    <n v="1699"/>
    <x v="5"/>
    <n v="2020"/>
  </r>
  <r>
    <x v="1498"/>
    <x v="100"/>
    <x v="721"/>
    <x v="1"/>
    <x v="2"/>
    <s v="Winner Sanda"/>
    <x v="0"/>
    <x v="0"/>
    <n v="1"/>
    <s v="Sales"/>
    <n v="6700"/>
    <n v="5002"/>
    <n v="6700"/>
    <n v="5002"/>
    <n v="1698"/>
    <x v="6"/>
    <n v="2020"/>
  </r>
  <r>
    <x v="1499"/>
    <x v="101"/>
    <x v="722"/>
    <x v="1"/>
    <x v="3"/>
    <s v="Peter Pan"/>
    <x v="1"/>
    <x v="0"/>
    <n v="2"/>
    <s v="Sales"/>
    <n v="6700"/>
    <n v="5000"/>
    <n v="13400"/>
    <n v="10000"/>
    <n v="3400"/>
    <x v="0"/>
    <n v="2020"/>
  </r>
  <r>
    <x v="1500"/>
    <x v="102"/>
    <x v="723"/>
    <x v="1"/>
    <x v="0"/>
    <s v="Farida Ibrahim"/>
    <x v="2"/>
    <x v="1"/>
    <n v="2"/>
    <s v="Sales"/>
    <n v="6700"/>
    <n v="5001"/>
    <n v="13400"/>
    <n v="10002"/>
    <n v="3398"/>
    <x v="1"/>
    <n v="2020"/>
  </r>
  <r>
    <x v="1501"/>
    <x v="103"/>
    <x v="724"/>
    <x v="1"/>
    <x v="0"/>
    <s v="Farida Ibrahim"/>
    <x v="0"/>
    <x v="0"/>
    <n v="1"/>
    <s v="Sales"/>
    <n v="6700"/>
    <n v="5002"/>
    <n v="6700"/>
    <n v="5002"/>
    <n v="1698"/>
    <x v="2"/>
    <n v="2020"/>
  </r>
  <r>
    <x v="1502"/>
    <x v="104"/>
    <x v="725"/>
    <x v="0"/>
    <x v="1"/>
    <s v="Felex Ada"/>
    <x v="1"/>
    <x v="2"/>
    <n v="1"/>
    <s v="Sales"/>
    <n v="6700"/>
    <n v="5000"/>
    <n v="6700"/>
    <n v="5000"/>
    <n v="1700"/>
    <x v="3"/>
    <n v="2020"/>
  </r>
  <r>
    <x v="1503"/>
    <x v="105"/>
    <x v="726"/>
    <x v="1"/>
    <x v="0"/>
    <s v="Farida Ibrahim"/>
    <x v="2"/>
    <x v="1"/>
    <n v="1"/>
    <s v="Sales"/>
    <n v="6700"/>
    <n v="5000"/>
    <n v="6700"/>
    <n v="5000"/>
    <n v="1700"/>
    <x v="4"/>
    <n v="2020"/>
  </r>
  <r>
    <x v="1504"/>
    <x v="106"/>
    <x v="727"/>
    <x v="1"/>
    <x v="1"/>
    <s v="Felex Ada"/>
    <x v="0"/>
    <x v="0"/>
    <n v="1"/>
    <s v="Sales"/>
    <n v="6700"/>
    <n v="5000"/>
    <n v="6700"/>
    <n v="5000"/>
    <n v="1700"/>
    <x v="5"/>
    <n v="2020"/>
  </r>
  <r>
    <x v="1505"/>
    <x v="107"/>
    <x v="728"/>
    <x v="0"/>
    <x v="2"/>
    <s v="Winner Sanda"/>
    <x v="1"/>
    <x v="0"/>
    <n v="1"/>
    <s v="Sales"/>
    <n v="6700"/>
    <n v="5000"/>
    <n v="6700"/>
    <n v="5000"/>
    <n v="1700"/>
    <x v="6"/>
    <n v="2020"/>
  </r>
  <r>
    <x v="1506"/>
    <x v="120"/>
    <x v="729"/>
    <x v="1"/>
    <x v="3"/>
    <s v="Peter Pan"/>
    <x v="2"/>
    <x v="2"/>
    <n v="1"/>
    <s v="Sales"/>
    <n v="6700"/>
    <n v="5000"/>
    <n v="6700"/>
    <n v="5000"/>
    <n v="1700"/>
    <x v="0"/>
    <n v="2020"/>
  </r>
  <r>
    <x v="1507"/>
    <x v="108"/>
    <x v="730"/>
    <x v="1"/>
    <x v="0"/>
    <s v="Farida Ibrahim"/>
    <x v="0"/>
    <x v="0"/>
    <n v="1"/>
    <s v="Sales"/>
    <n v="6700"/>
    <n v="5000"/>
    <n v="6700"/>
    <n v="5000"/>
    <n v="1700"/>
    <x v="1"/>
    <n v="2020"/>
  </r>
  <r>
    <x v="1508"/>
    <x v="109"/>
    <x v="731"/>
    <x v="1"/>
    <x v="0"/>
    <s v="Farida Ibrahim"/>
    <x v="2"/>
    <x v="1"/>
    <n v="1"/>
    <s v="Sales"/>
    <n v="200"/>
    <n v="190"/>
    <n v="200"/>
    <n v="190"/>
    <n v="10"/>
    <x v="2"/>
    <n v="2020"/>
  </r>
  <r>
    <x v="1509"/>
    <x v="110"/>
    <x v="732"/>
    <x v="1"/>
    <x v="1"/>
    <s v="Felex Ada"/>
    <x v="0"/>
    <x v="0"/>
    <n v="1"/>
    <s v="Sales"/>
    <n v="2250"/>
    <n v="2200"/>
    <n v="2250"/>
    <n v="2200"/>
    <n v="50"/>
    <x v="3"/>
    <n v="2020"/>
  </r>
  <r>
    <x v="1510"/>
    <x v="111"/>
    <x v="733"/>
    <x v="0"/>
    <x v="2"/>
    <s v="Winner Sanda"/>
    <x v="1"/>
    <x v="0"/>
    <n v="1"/>
    <s v="Sales"/>
    <n v="100"/>
    <n v="90"/>
    <n v="100"/>
    <n v="90"/>
    <n v="10"/>
    <x v="4"/>
    <n v="2020"/>
  </r>
  <r>
    <x v="1511"/>
    <x v="112"/>
    <x v="734"/>
    <x v="1"/>
    <x v="3"/>
    <s v="Peter Pan"/>
    <x v="2"/>
    <x v="2"/>
    <n v="2"/>
    <s v="Sales"/>
    <n v="100"/>
    <n v="80"/>
    <n v="200"/>
    <n v="160"/>
    <n v="40"/>
    <x v="5"/>
    <n v="2020"/>
  </r>
  <r>
    <x v="1512"/>
    <x v="113"/>
    <x v="735"/>
    <x v="1"/>
    <x v="0"/>
    <s v="Farida Ibrahim"/>
    <x v="0"/>
    <x v="0"/>
    <n v="2"/>
    <s v="Sales"/>
    <n v="2000"/>
    <n v="1850"/>
    <n v="4000"/>
    <n v="3700"/>
    <n v="300"/>
    <x v="6"/>
    <n v="2020"/>
  </r>
  <r>
    <x v="1513"/>
    <x v="114"/>
    <x v="736"/>
    <x v="1"/>
    <x v="0"/>
    <s v="Farida Ibrahim"/>
    <x v="1"/>
    <x v="0"/>
    <n v="1"/>
    <s v="Sales"/>
    <n v="9500"/>
    <n v="8000"/>
    <n v="9500"/>
    <n v="8000"/>
    <n v="1500"/>
    <x v="0"/>
    <n v="2020"/>
  </r>
  <r>
    <x v="1514"/>
    <x v="115"/>
    <x v="737"/>
    <x v="1"/>
    <x v="1"/>
    <s v="Felex Ada"/>
    <x v="2"/>
    <x v="0"/>
    <n v="1"/>
    <s v="Sales"/>
    <n v="4700"/>
    <n v="4000"/>
    <n v="4700"/>
    <n v="4000"/>
    <n v="700"/>
    <x v="1"/>
    <n v="2020"/>
  </r>
  <r>
    <x v="1515"/>
    <x v="116"/>
    <x v="738"/>
    <x v="1"/>
    <x v="2"/>
    <s v="Winner Sanda"/>
    <x v="0"/>
    <x v="0"/>
    <n v="2"/>
    <s v="Sales"/>
    <n v="400"/>
    <n v="360"/>
    <n v="800"/>
    <n v="720"/>
    <n v="80"/>
    <x v="2"/>
    <n v="2020"/>
  </r>
  <r>
    <x v="1516"/>
    <x v="121"/>
    <x v="739"/>
    <x v="1"/>
    <x v="3"/>
    <s v="Peter Pan"/>
    <x v="1"/>
    <x v="1"/>
    <n v="2"/>
    <s v="Sales"/>
    <n v="100"/>
    <n v="90"/>
    <n v="200"/>
    <n v="180"/>
    <n v="20"/>
    <x v="3"/>
    <n v="2020"/>
  </r>
  <r>
    <x v="1517"/>
    <x v="117"/>
    <x v="740"/>
    <x v="1"/>
    <x v="0"/>
    <s v="Farida Ibrahim"/>
    <x v="2"/>
    <x v="0"/>
    <n v="1"/>
    <s v="Sales"/>
    <n v="1600"/>
    <n v="1590"/>
    <n v="1600"/>
    <n v="1590"/>
    <n v="10"/>
    <x v="4"/>
    <n v="2020"/>
  </r>
  <r>
    <x v="1518"/>
    <x v="118"/>
    <x v="741"/>
    <x v="1"/>
    <x v="0"/>
    <s v="Farida Ibrahim"/>
    <x v="0"/>
    <x v="0"/>
    <n v="1"/>
    <s v="Sales"/>
    <n v="50"/>
    <n v="45"/>
    <n v="50"/>
    <n v="45"/>
    <n v="5"/>
    <x v="5"/>
    <n v="2020"/>
  </r>
  <r>
    <x v="1519"/>
    <x v="119"/>
    <x v="742"/>
    <x v="1"/>
    <x v="0"/>
    <s v="Farida Ibrahim"/>
    <x v="1"/>
    <x v="0"/>
    <n v="2"/>
    <s v="Sales"/>
    <n v="600"/>
    <n v="450"/>
    <n v="1200"/>
    <n v="900"/>
    <n v="300"/>
    <x v="6"/>
    <n v="2020"/>
  </r>
  <r>
    <x v="1520"/>
    <x v="0"/>
    <x v="743"/>
    <x v="1"/>
    <x v="0"/>
    <s v="Farida Ibrahim"/>
    <x v="2"/>
    <x v="0"/>
    <n v="2"/>
    <s v="Sales"/>
    <n v="170"/>
    <n v="150"/>
    <n v="340"/>
    <n v="300"/>
    <n v="40"/>
    <x v="0"/>
    <n v="2020"/>
  </r>
  <r>
    <x v="1521"/>
    <x v="1"/>
    <x v="744"/>
    <x v="1"/>
    <x v="0"/>
    <s v="Farida Ibrahim"/>
    <x v="0"/>
    <x v="1"/>
    <n v="1"/>
    <s v="Sales"/>
    <n v="25"/>
    <n v="20"/>
    <n v="25"/>
    <n v="20"/>
    <n v="5"/>
    <x v="1"/>
    <n v="2020"/>
  </r>
  <r>
    <x v="595"/>
    <x v="122"/>
    <x v="583"/>
    <x v="1"/>
    <x v="0"/>
    <s v="Farida Ibrahim"/>
    <x v="0"/>
    <x v="0"/>
    <n v="2"/>
    <s v="Sales"/>
    <n v="4500"/>
    <n v="4400"/>
    <n v="9000"/>
    <n v="8800"/>
    <n v="200"/>
    <x v="1"/>
    <n v="2020"/>
  </r>
  <r>
    <x v="596"/>
    <x v="123"/>
    <x v="584"/>
    <x v="1"/>
    <x v="1"/>
    <s v="Felex Ada"/>
    <x v="1"/>
    <x v="0"/>
    <n v="2"/>
    <s v="Sales"/>
    <n v="200"/>
    <n v="180"/>
    <n v="400"/>
    <n v="360"/>
    <n v="40"/>
    <x v="2"/>
    <n v="2020"/>
  </r>
  <r>
    <x v="597"/>
    <x v="124"/>
    <x v="585"/>
    <x v="1"/>
    <x v="2"/>
    <s v="Winner Sanda"/>
    <x v="2"/>
    <x v="0"/>
    <n v="4"/>
    <s v="Sales"/>
    <n v="200"/>
    <n v="160"/>
    <n v="800"/>
    <n v="640"/>
    <n v="160"/>
    <x v="3"/>
    <n v="2020"/>
  </r>
  <r>
    <x v="598"/>
    <x v="125"/>
    <x v="586"/>
    <x v="0"/>
    <x v="3"/>
    <s v="Peter Pan"/>
    <x v="3"/>
    <x v="1"/>
    <n v="4"/>
    <s v="Sales"/>
    <n v="4000"/>
    <n v="3700"/>
    <n v="16000"/>
    <n v="14800"/>
    <n v="1200"/>
    <x v="4"/>
    <n v="2020"/>
  </r>
  <r>
    <x v="599"/>
    <x v="126"/>
    <x v="587"/>
    <x v="0"/>
    <x v="0"/>
    <s v="Farida Ibrahim"/>
    <x v="4"/>
    <x v="0"/>
    <n v="2"/>
    <s v="Sales"/>
    <n v="19000"/>
    <n v="16000"/>
    <n v="38000"/>
    <n v="32000"/>
    <n v="6000"/>
    <x v="5"/>
    <n v="2020"/>
  </r>
  <r>
    <x v="600"/>
    <x v="127"/>
    <x v="588"/>
    <x v="0"/>
    <x v="0"/>
    <s v="Farida Ibrahim"/>
    <x v="5"/>
    <x v="2"/>
    <n v="200"/>
    <s v="Sales"/>
    <n v="9400"/>
    <n v="8000"/>
    <n v="1880000"/>
    <n v="1600000"/>
    <n v="280000"/>
    <x v="6"/>
    <n v="2020"/>
  </r>
  <r>
    <x v="601"/>
    <x v="128"/>
    <x v="589"/>
    <x v="1"/>
    <x v="1"/>
    <s v="Felex Ada"/>
    <x v="6"/>
    <x v="0"/>
    <n v="4"/>
    <s v="Sales"/>
    <n v="800"/>
    <n v="720"/>
    <n v="3200"/>
    <n v="2880"/>
    <n v="320"/>
    <x v="0"/>
    <n v="2020"/>
  </r>
  <r>
    <x v="602"/>
    <x v="129"/>
    <x v="590"/>
    <x v="1"/>
    <x v="2"/>
    <s v="Winner Sanda"/>
    <x v="7"/>
    <x v="1"/>
    <n v="4"/>
    <s v="Sales"/>
    <n v="200"/>
    <n v="180"/>
    <n v="800"/>
    <n v="720"/>
    <n v="80"/>
    <x v="2"/>
    <n v="2020"/>
  </r>
  <r>
    <x v="603"/>
    <x v="129"/>
    <x v="591"/>
    <x v="1"/>
    <x v="3"/>
    <s v="Peter Pan"/>
    <x v="8"/>
    <x v="1"/>
    <n v="40"/>
    <s v="Sales"/>
    <n v="3200"/>
    <n v="3180"/>
    <n v="128000"/>
    <n v="127200"/>
    <n v="800"/>
    <x v="2"/>
    <n v="2020"/>
  </r>
  <r>
    <x v="604"/>
    <x v="130"/>
    <x v="592"/>
    <x v="1"/>
    <x v="0"/>
    <s v="Farida Ibrahim"/>
    <x v="9"/>
    <x v="3"/>
    <n v="2"/>
    <s v="Sales"/>
    <n v="100"/>
    <n v="90"/>
    <n v="200"/>
    <n v="180"/>
    <n v="20"/>
    <x v="3"/>
    <n v="2020"/>
  </r>
  <r>
    <x v="605"/>
    <x v="131"/>
    <x v="593"/>
    <x v="0"/>
    <x v="0"/>
    <s v="Farida Ibrahim"/>
    <x v="10"/>
    <x v="2"/>
    <n v="4"/>
    <s v="Sales"/>
    <n v="1200"/>
    <n v="900"/>
    <n v="4800"/>
    <n v="3600"/>
    <n v="1200"/>
    <x v="4"/>
    <n v="2020"/>
  </r>
  <r>
    <x v="606"/>
    <x v="132"/>
    <x v="594"/>
    <x v="1"/>
    <x v="1"/>
    <s v="Felex Ada"/>
    <x v="11"/>
    <x v="2"/>
    <n v="4"/>
    <s v="Sales"/>
    <n v="340"/>
    <n v="300"/>
    <n v="1360"/>
    <n v="1200"/>
    <n v="160"/>
    <x v="5"/>
    <n v="2020"/>
  </r>
  <r>
    <x v="607"/>
    <x v="133"/>
    <x v="595"/>
    <x v="1"/>
    <x v="2"/>
    <s v="Winner Sanda"/>
    <x v="12"/>
    <x v="0"/>
    <n v="2"/>
    <s v="Sales"/>
    <n v="50"/>
    <n v="40"/>
    <n v="100"/>
    <n v="80"/>
    <n v="20"/>
    <x v="6"/>
    <n v="2020"/>
  </r>
  <r>
    <x v="608"/>
    <x v="134"/>
    <x v="596"/>
    <x v="1"/>
    <x v="3"/>
    <s v="Peter Pan"/>
    <x v="13"/>
    <x v="0"/>
    <n v="2"/>
    <s v="Sales"/>
    <n v="20000"/>
    <n v="18000"/>
    <n v="40000"/>
    <n v="36000"/>
    <n v="4000"/>
    <x v="0"/>
    <n v="2020"/>
  </r>
  <r>
    <x v="609"/>
    <x v="135"/>
    <x v="597"/>
    <x v="1"/>
    <x v="0"/>
    <s v="Farida Ibrahim"/>
    <x v="5"/>
    <x v="2"/>
    <n v="4"/>
    <s v="Sales"/>
    <n v="13400"/>
    <n v="10002"/>
    <n v="53600"/>
    <n v="40008"/>
    <n v="13592"/>
    <x v="1"/>
    <n v="2020"/>
  </r>
  <r>
    <x v="610"/>
    <x v="136"/>
    <x v="598"/>
    <x v="1"/>
    <x v="0"/>
    <s v="Farida Ibrahim"/>
    <x v="6"/>
    <x v="0"/>
    <n v="4"/>
    <s v="Sales"/>
    <n v="13400"/>
    <n v="10004"/>
    <n v="53600"/>
    <n v="40016"/>
    <n v="13584"/>
    <x v="2"/>
    <n v="2020"/>
  </r>
  <r>
    <x v="611"/>
    <x v="137"/>
    <x v="599"/>
    <x v="1"/>
    <x v="1"/>
    <s v="Felex Ada"/>
    <x v="7"/>
    <x v="1"/>
    <n v="2"/>
    <s v="Sales"/>
    <n v="44000"/>
    <n v="40000"/>
    <n v="88000"/>
    <n v="80000"/>
    <n v="8000"/>
    <x v="3"/>
    <n v="2020"/>
  </r>
  <r>
    <x v="612"/>
    <x v="138"/>
    <x v="600"/>
    <x v="1"/>
    <x v="2"/>
    <s v="Winner Sanda"/>
    <x v="8"/>
    <x v="1"/>
    <n v="2"/>
    <s v="Sales"/>
    <n v="20000"/>
    <n v="18000"/>
    <n v="40000"/>
    <n v="36000"/>
    <n v="4000"/>
    <x v="5"/>
    <n v="2020"/>
  </r>
  <r>
    <x v="613"/>
    <x v="138"/>
    <x v="601"/>
    <x v="1"/>
    <x v="3"/>
    <s v="Peter Pan"/>
    <x v="18"/>
    <x v="0"/>
    <n v="2"/>
    <s v="Sales"/>
    <n v="17000"/>
    <n v="15200"/>
    <n v="34000"/>
    <n v="30400"/>
    <n v="3600"/>
    <x v="5"/>
    <n v="2020"/>
  </r>
  <r>
    <x v="614"/>
    <x v="139"/>
    <x v="602"/>
    <x v="1"/>
    <x v="0"/>
    <s v="Farida Ibrahim"/>
    <x v="0"/>
    <x v="0"/>
    <n v="4"/>
    <s v="Sales"/>
    <n v="17000"/>
    <n v="15200"/>
    <n v="68000"/>
    <n v="60800"/>
    <n v="7200"/>
    <x v="6"/>
    <n v="2020"/>
  </r>
  <r>
    <x v="615"/>
    <x v="140"/>
    <x v="603"/>
    <x v="1"/>
    <x v="0"/>
    <s v="Farida Ibrahim"/>
    <x v="1"/>
    <x v="0"/>
    <n v="6"/>
    <s v="Sales"/>
    <n v="26400.000000000004"/>
    <n v="24000"/>
    <n v="158400.00000000003"/>
    <n v="144000"/>
    <n v="14400.000000000029"/>
    <x v="0"/>
    <n v="2020"/>
  </r>
  <r>
    <x v="616"/>
    <x v="141"/>
    <x v="604"/>
    <x v="1"/>
    <x v="1"/>
    <s v="Felex Ada"/>
    <x v="2"/>
    <x v="0"/>
    <n v="4"/>
    <s v="Sales"/>
    <n v="44000"/>
    <n v="40000"/>
    <n v="176000"/>
    <n v="160000"/>
    <n v="16000"/>
    <x v="1"/>
    <n v="2020"/>
  </r>
  <r>
    <x v="617"/>
    <x v="142"/>
    <x v="605"/>
    <x v="1"/>
    <x v="2"/>
    <s v="Winner Sanda"/>
    <x v="3"/>
    <x v="1"/>
    <n v="4"/>
    <s v="Sales"/>
    <n v="15400"/>
    <n v="14000"/>
    <n v="61600"/>
    <n v="56000"/>
    <n v="5600"/>
    <x v="2"/>
    <n v="2020"/>
  </r>
  <r>
    <x v="618"/>
    <x v="143"/>
    <x v="606"/>
    <x v="1"/>
    <x v="3"/>
    <s v="Peter Pan"/>
    <x v="4"/>
    <x v="0"/>
    <n v="6"/>
    <s v="Sales"/>
    <n v="44000"/>
    <n v="40000"/>
    <n v="264000"/>
    <n v="240000"/>
    <n v="24000"/>
    <x v="3"/>
    <n v="2020"/>
  </r>
  <r>
    <x v="619"/>
    <x v="144"/>
    <x v="607"/>
    <x v="0"/>
    <x v="0"/>
    <s v="Farida Ibrahim"/>
    <x v="5"/>
    <x v="2"/>
    <n v="2"/>
    <s v="Sales"/>
    <n v="88000"/>
    <n v="80000"/>
    <n v="176000"/>
    <n v="160000"/>
    <n v="16000"/>
    <x v="4"/>
    <n v="2020"/>
  </r>
  <r>
    <x v="620"/>
    <x v="145"/>
    <x v="608"/>
    <x v="0"/>
    <x v="0"/>
    <s v="Farida Ibrahim"/>
    <x v="6"/>
    <x v="0"/>
    <n v="4"/>
    <s v="Sales"/>
    <n v="39600"/>
    <n v="36000"/>
    <n v="158400"/>
    <n v="144000"/>
    <n v="14400"/>
    <x v="5"/>
    <n v="2020"/>
  </r>
  <r>
    <x v="621"/>
    <x v="146"/>
    <x v="609"/>
    <x v="0"/>
    <x v="1"/>
    <s v="Felex Ada"/>
    <x v="7"/>
    <x v="1"/>
    <n v="4"/>
    <s v="Sales"/>
    <n v="19900"/>
    <n v="18000"/>
    <n v="79600"/>
    <n v="72000"/>
    <n v="7600"/>
    <x v="6"/>
    <n v="2020"/>
  </r>
  <r>
    <x v="622"/>
    <x v="147"/>
    <x v="50"/>
    <x v="1"/>
    <x v="2"/>
    <s v="Winner Sanda"/>
    <x v="8"/>
    <x v="1"/>
    <n v="4"/>
    <s v="Sales"/>
    <n v="15400"/>
    <n v="14000"/>
    <n v="61600"/>
    <n v="56000"/>
    <n v="5600"/>
    <x v="1"/>
    <n v="2020"/>
  </r>
  <r>
    <x v="623"/>
    <x v="147"/>
    <x v="610"/>
    <x v="1"/>
    <x v="3"/>
    <s v="Peter Pan"/>
    <x v="9"/>
    <x v="3"/>
    <n v="8"/>
    <s v="Sales"/>
    <n v="22000"/>
    <n v="20000"/>
    <n v="176000"/>
    <n v="160000"/>
    <n v="16000"/>
    <x v="1"/>
    <n v="2020"/>
  </r>
  <r>
    <x v="624"/>
    <x v="148"/>
    <x v="611"/>
    <x v="1"/>
    <x v="0"/>
    <s v="Farida Ibrahim"/>
    <x v="10"/>
    <x v="2"/>
    <n v="2"/>
    <s v="Sales"/>
    <n v="26400.000000000004"/>
    <n v="24000"/>
    <n v="52800.000000000007"/>
    <n v="48000"/>
    <n v="4800.0000000000073"/>
    <x v="2"/>
    <n v="2020"/>
  </r>
  <r>
    <x v="626"/>
    <x v="122"/>
    <x v="613"/>
    <x v="0"/>
    <x v="1"/>
    <s v="Felex Ada"/>
    <x v="12"/>
    <x v="0"/>
    <n v="4"/>
    <s v="Sales"/>
    <n v="15400"/>
    <n v="14000"/>
    <n v="61600"/>
    <n v="56000"/>
    <n v="5600"/>
    <x v="1"/>
    <n v="2020"/>
  </r>
  <r>
    <x v="627"/>
    <x v="123"/>
    <x v="614"/>
    <x v="1"/>
    <x v="2"/>
    <s v="Winner Sanda"/>
    <x v="13"/>
    <x v="0"/>
    <n v="8"/>
    <s v="Sales"/>
    <n v="22000"/>
    <n v="20000"/>
    <n v="176000"/>
    <n v="160000"/>
    <n v="16000"/>
    <x v="2"/>
    <n v="2020"/>
  </r>
  <r>
    <x v="628"/>
    <x v="124"/>
    <x v="615"/>
    <x v="1"/>
    <x v="3"/>
    <s v="Peter Pan"/>
    <x v="14"/>
    <x v="1"/>
    <n v="2"/>
    <s v="Sales"/>
    <n v="26400.000000000004"/>
    <n v="24000"/>
    <n v="52800.000000000007"/>
    <n v="48000"/>
    <n v="4800.0000000000073"/>
    <x v="3"/>
    <n v="2020"/>
  </r>
  <r>
    <x v="629"/>
    <x v="125"/>
    <x v="616"/>
    <x v="1"/>
    <x v="0"/>
    <s v="Farida Ibrahim"/>
    <x v="5"/>
    <x v="2"/>
    <n v="4"/>
    <s v="Sales"/>
    <n v="19900"/>
    <n v="18000"/>
    <n v="79600"/>
    <n v="72000"/>
    <n v="7600"/>
    <x v="4"/>
    <n v="2020"/>
  </r>
  <r>
    <x v="630"/>
    <x v="126"/>
    <x v="617"/>
    <x v="1"/>
    <x v="0"/>
    <s v="Farida Ibrahim"/>
    <x v="6"/>
    <x v="0"/>
    <n v="4"/>
    <s v="Sales"/>
    <n v="15400"/>
    <n v="14000"/>
    <n v="61600"/>
    <n v="56000"/>
    <n v="5600"/>
    <x v="5"/>
    <n v="2020"/>
  </r>
  <r>
    <x v="631"/>
    <x v="127"/>
    <x v="618"/>
    <x v="1"/>
    <x v="1"/>
    <s v="Felex Ada"/>
    <x v="7"/>
    <x v="1"/>
    <n v="2"/>
    <s v="Sales"/>
    <n v="22000"/>
    <n v="20000"/>
    <n v="44000"/>
    <n v="40000"/>
    <n v="4000"/>
    <x v="6"/>
    <n v="2020"/>
  </r>
  <r>
    <x v="632"/>
    <x v="128"/>
    <x v="619"/>
    <x v="1"/>
    <x v="2"/>
    <s v="Winner Sanda"/>
    <x v="8"/>
    <x v="1"/>
    <n v="2"/>
    <s v="Sales"/>
    <n v="15400.000000000002"/>
    <n v="14000"/>
    <n v="30800.000000000004"/>
    <n v="28000"/>
    <n v="2800.0000000000036"/>
    <x v="0"/>
    <n v="2020"/>
  </r>
  <r>
    <x v="633"/>
    <x v="129"/>
    <x v="620"/>
    <x v="1"/>
    <x v="3"/>
    <s v="Peter Pan"/>
    <x v="0"/>
    <x v="0"/>
    <n v="4"/>
    <s v="Sales"/>
    <n v="19900"/>
    <n v="18000"/>
    <n v="79600"/>
    <n v="72000"/>
    <n v="7600"/>
    <x v="2"/>
    <n v="2020"/>
  </r>
  <r>
    <x v="634"/>
    <x v="129"/>
    <x v="621"/>
    <x v="1"/>
    <x v="0"/>
    <s v="Farida Ibrahim"/>
    <x v="1"/>
    <x v="0"/>
    <n v="4"/>
    <s v="Sales"/>
    <n v="39600"/>
    <n v="36000"/>
    <n v="158400"/>
    <n v="144000"/>
    <n v="14400"/>
    <x v="2"/>
    <n v="2020"/>
  </r>
  <r>
    <x v="635"/>
    <x v="130"/>
    <x v="622"/>
    <x v="1"/>
    <x v="0"/>
    <s v="Farida Ibrahim"/>
    <x v="2"/>
    <x v="0"/>
    <n v="2"/>
    <s v="Sales"/>
    <n v="88000"/>
    <n v="80000"/>
    <n v="176000"/>
    <n v="160000"/>
    <n v="16000"/>
    <x v="3"/>
    <n v="2020"/>
  </r>
  <r>
    <x v="636"/>
    <x v="131"/>
    <x v="623"/>
    <x v="1"/>
    <x v="1"/>
    <s v="Felex Ada"/>
    <x v="3"/>
    <x v="1"/>
    <n v="2"/>
    <s v="Sales"/>
    <n v="44000"/>
    <n v="40000"/>
    <n v="88000"/>
    <n v="80000"/>
    <n v="8000"/>
    <x v="4"/>
    <n v="2020"/>
  </r>
  <r>
    <x v="637"/>
    <x v="132"/>
    <x v="624"/>
    <x v="1"/>
    <x v="2"/>
    <s v="Winner Sanda"/>
    <x v="4"/>
    <x v="0"/>
    <n v="4"/>
    <s v="Sales"/>
    <n v="26000"/>
    <n v="24000"/>
    <n v="104000"/>
    <n v="96000"/>
    <n v="8000"/>
    <x v="5"/>
    <n v="2020"/>
  </r>
  <r>
    <x v="638"/>
    <x v="133"/>
    <x v="625"/>
    <x v="1"/>
    <x v="3"/>
    <s v="Peter Pan"/>
    <x v="5"/>
    <x v="2"/>
    <n v="4"/>
    <s v="Sales"/>
    <n v="13400"/>
    <n v="10000"/>
    <n v="53600"/>
    <n v="40000"/>
    <n v="13600"/>
    <x v="6"/>
    <n v="2020"/>
  </r>
  <r>
    <x v="639"/>
    <x v="134"/>
    <x v="626"/>
    <x v="1"/>
    <x v="0"/>
    <s v="Farida Ibrahim"/>
    <x v="6"/>
    <x v="0"/>
    <n v="2"/>
    <s v="Sales"/>
    <n v="13400"/>
    <n v="10002"/>
    <n v="26800"/>
    <n v="20004"/>
    <n v="6796"/>
    <x v="0"/>
    <n v="2020"/>
  </r>
  <r>
    <x v="640"/>
    <x v="135"/>
    <x v="627"/>
    <x v="0"/>
    <x v="0"/>
    <s v="Farida Ibrahim"/>
    <x v="7"/>
    <x v="1"/>
    <n v="2"/>
    <s v="Sales"/>
    <n v="13400"/>
    <n v="10004"/>
    <n v="26800"/>
    <n v="20008"/>
    <n v="6792"/>
    <x v="1"/>
    <n v="2020"/>
  </r>
  <r>
    <x v="641"/>
    <x v="136"/>
    <x v="628"/>
    <x v="0"/>
    <x v="1"/>
    <s v="Felex Ada"/>
    <x v="8"/>
    <x v="1"/>
    <n v="4"/>
    <s v="Sales"/>
    <n v="13400"/>
    <n v="10000"/>
    <n v="53600"/>
    <n v="40000"/>
    <n v="13600"/>
    <x v="2"/>
    <n v="2020"/>
  </r>
  <r>
    <x v="642"/>
    <x v="137"/>
    <x v="629"/>
    <x v="0"/>
    <x v="2"/>
    <s v="Winner Sanda"/>
    <x v="5"/>
    <x v="2"/>
    <n v="4"/>
    <s v="Sales"/>
    <n v="13400"/>
    <n v="10002"/>
    <n v="53600"/>
    <n v="40008"/>
    <n v="13592"/>
    <x v="3"/>
    <n v="2020"/>
  </r>
  <r>
    <x v="643"/>
    <x v="138"/>
    <x v="630"/>
    <x v="1"/>
    <x v="3"/>
    <s v="Peter Pan"/>
    <x v="6"/>
    <x v="0"/>
    <n v="2"/>
    <s v="Sales"/>
    <n v="13400"/>
    <n v="10004"/>
    <n v="26800"/>
    <n v="20008"/>
    <n v="6792"/>
    <x v="5"/>
    <n v="2020"/>
  </r>
  <r>
    <x v="644"/>
    <x v="138"/>
    <x v="631"/>
    <x v="1"/>
    <x v="0"/>
    <s v="Farida Ibrahim"/>
    <x v="7"/>
    <x v="1"/>
    <n v="2"/>
    <s v="Sales"/>
    <n v="13400"/>
    <n v="10000"/>
    <n v="26800"/>
    <n v="20000"/>
    <n v="6800"/>
    <x v="5"/>
    <n v="2020"/>
  </r>
  <r>
    <x v="645"/>
    <x v="139"/>
    <x v="50"/>
    <x v="1"/>
    <x v="0"/>
    <s v="Farida Ibrahim"/>
    <x v="8"/>
    <x v="1"/>
    <n v="4"/>
    <s v="Sales"/>
    <n v="13400"/>
    <n v="10002"/>
    <n v="53600"/>
    <n v="40008"/>
    <n v="13592"/>
    <x v="6"/>
    <n v="2020"/>
  </r>
  <r>
    <x v="646"/>
    <x v="140"/>
    <x v="632"/>
    <x v="1"/>
    <x v="1"/>
    <s v="Felex Ada"/>
    <x v="13"/>
    <x v="0"/>
    <n v="4"/>
    <s v="Sales"/>
    <n v="13400"/>
    <n v="10004"/>
    <n v="53600"/>
    <n v="40016"/>
    <n v="13584"/>
    <x v="0"/>
    <n v="2020"/>
  </r>
  <r>
    <x v="647"/>
    <x v="141"/>
    <x v="633"/>
    <x v="0"/>
    <x v="2"/>
    <s v="Winner Sanda"/>
    <x v="14"/>
    <x v="1"/>
    <n v="2"/>
    <s v="Sales"/>
    <n v="44000"/>
    <n v="40000"/>
    <n v="88000"/>
    <n v="80000"/>
    <n v="8000"/>
    <x v="1"/>
    <n v="2020"/>
  </r>
  <r>
    <x v="648"/>
    <x v="142"/>
    <x v="634"/>
    <x v="1"/>
    <x v="3"/>
    <s v="Peter Pan"/>
    <x v="15"/>
    <x v="0"/>
    <n v="2"/>
    <s v="Sales"/>
    <n v="20000"/>
    <n v="18000"/>
    <n v="40000"/>
    <n v="36000"/>
    <n v="4000"/>
    <x v="2"/>
    <n v="2020"/>
  </r>
  <r>
    <x v="649"/>
    <x v="143"/>
    <x v="635"/>
    <x v="1"/>
    <x v="0"/>
    <s v="Farida Ibrahim"/>
    <x v="16"/>
    <x v="0"/>
    <n v="2"/>
    <s v="Sales"/>
    <n v="17000"/>
    <n v="15200"/>
    <n v="34000"/>
    <n v="30400"/>
    <n v="3600"/>
    <x v="3"/>
    <n v="2020"/>
  </r>
  <r>
    <x v="650"/>
    <x v="144"/>
    <x v="636"/>
    <x v="1"/>
    <x v="0"/>
    <s v="Farida Ibrahim"/>
    <x v="17"/>
    <x v="2"/>
    <n v="4"/>
    <s v="Sales"/>
    <n v="17000"/>
    <n v="15200"/>
    <n v="68000"/>
    <n v="60800"/>
    <n v="7200"/>
    <x v="4"/>
    <n v="2020"/>
  </r>
  <r>
    <x v="651"/>
    <x v="145"/>
    <x v="637"/>
    <x v="1"/>
    <x v="1"/>
    <s v="Felex Ada"/>
    <x v="18"/>
    <x v="0"/>
    <n v="6"/>
    <s v="Sales"/>
    <n v="26400.000000000004"/>
    <n v="24000"/>
    <n v="158400.00000000003"/>
    <n v="144000"/>
    <n v="14400.000000000029"/>
    <x v="5"/>
    <n v="2020"/>
  </r>
  <r>
    <x v="652"/>
    <x v="146"/>
    <x v="638"/>
    <x v="1"/>
    <x v="2"/>
    <s v="Winner Sanda"/>
    <x v="0"/>
    <x v="0"/>
    <n v="4"/>
    <s v="Sales"/>
    <n v="44000"/>
    <n v="40000"/>
    <n v="176000"/>
    <n v="160000"/>
    <n v="16000"/>
    <x v="6"/>
    <n v="2020"/>
  </r>
  <r>
    <x v="653"/>
    <x v="147"/>
    <x v="639"/>
    <x v="1"/>
    <x v="3"/>
    <s v="Peter Pan"/>
    <x v="1"/>
    <x v="0"/>
    <n v="4"/>
    <s v="Sales"/>
    <n v="15400"/>
    <n v="14000"/>
    <n v="61600"/>
    <n v="56000"/>
    <n v="5600"/>
    <x v="1"/>
    <n v="2020"/>
  </r>
  <r>
    <x v="654"/>
    <x v="147"/>
    <x v="640"/>
    <x v="1"/>
    <x v="0"/>
    <s v="Farida Ibrahim"/>
    <x v="5"/>
    <x v="2"/>
    <n v="6"/>
    <s v="Sales"/>
    <n v="44000"/>
    <n v="40000"/>
    <n v="264000"/>
    <n v="240000"/>
    <n v="24000"/>
    <x v="1"/>
    <n v="2020"/>
  </r>
  <r>
    <x v="655"/>
    <x v="148"/>
    <x v="641"/>
    <x v="1"/>
    <x v="0"/>
    <s v="Farida Ibrahim"/>
    <x v="6"/>
    <x v="0"/>
    <n v="2"/>
    <s v="Sales"/>
    <n v="88000"/>
    <n v="80000"/>
    <n v="176000"/>
    <n v="160000"/>
    <n v="16000"/>
    <x v="2"/>
    <n v="2020"/>
  </r>
  <r>
    <x v="657"/>
    <x v="122"/>
    <x v="643"/>
    <x v="1"/>
    <x v="2"/>
    <s v="Winner Sanda"/>
    <x v="8"/>
    <x v="1"/>
    <n v="4"/>
    <s v="Sales"/>
    <n v="19900"/>
    <n v="18000"/>
    <n v="79600"/>
    <n v="72000"/>
    <n v="7600"/>
    <x v="1"/>
    <n v="2020"/>
  </r>
  <r>
    <x v="658"/>
    <x v="123"/>
    <x v="644"/>
    <x v="1"/>
    <x v="3"/>
    <s v="Peter Pan"/>
    <x v="6"/>
    <x v="0"/>
    <n v="4"/>
    <s v="Sales"/>
    <n v="15400"/>
    <n v="14000"/>
    <n v="61600"/>
    <n v="56000"/>
    <n v="5600"/>
    <x v="2"/>
    <n v="2020"/>
  </r>
  <r>
    <x v="659"/>
    <x v="124"/>
    <x v="645"/>
    <x v="1"/>
    <x v="0"/>
    <s v="Farida Ibrahim"/>
    <x v="7"/>
    <x v="1"/>
    <n v="8"/>
    <s v="Sales"/>
    <n v="22000"/>
    <n v="20000"/>
    <n v="176000"/>
    <n v="160000"/>
    <n v="16000"/>
    <x v="3"/>
    <n v="2020"/>
  </r>
  <r>
    <x v="660"/>
    <x v="125"/>
    <x v="646"/>
    <x v="1"/>
    <x v="0"/>
    <s v="Farida Ibrahim"/>
    <x v="8"/>
    <x v="1"/>
    <n v="2"/>
    <s v="Sales"/>
    <n v="26400.000000000004"/>
    <n v="24000"/>
    <n v="52800.000000000007"/>
    <n v="48000"/>
    <n v="4800.0000000000073"/>
    <x v="4"/>
    <n v="2020"/>
  </r>
  <r>
    <x v="661"/>
    <x v="126"/>
    <x v="647"/>
    <x v="0"/>
    <x v="1"/>
    <s v="Felex Ada"/>
    <x v="9"/>
    <x v="3"/>
    <n v="4"/>
    <s v="Sales"/>
    <n v="19900"/>
    <n v="18000"/>
    <n v="79600"/>
    <n v="72000"/>
    <n v="7600"/>
    <x v="5"/>
    <n v="2020"/>
  </r>
  <r>
    <x v="662"/>
    <x v="127"/>
    <x v="648"/>
    <x v="0"/>
    <x v="2"/>
    <s v="Winner Sanda"/>
    <x v="10"/>
    <x v="2"/>
    <n v="4"/>
    <s v="Sales"/>
    <n v="15400"/>
    <n v="14000"/>
    <n v="61600"/>
    <n v="56000"/>
    <n v="5600"/>
    <x v="6"/>
    <n v="2020"/>
  </r>
  <r>
    <x v="663"/>
    <x v="128"/>
    <x v="649"/>
    <x v="0"/>
    <x v="3"/>
    <s v="Peter Pan"/>
    <x v="11"/>
    <x v="2"/>
    <n v="8"/>
    <s v="Sales"/>
    <n v="22000"/>
    <n v="20000"/>
    <n v="176000"/>
    <n v="160000"/>
    <n v="16000"/>
    <x v="0"/>
    <n v="2020"/>
  </r>
  <r>
    <x v="664"/>
    <x v="129"/>
    <x v="650"/>
    <x v="1"/>
    <x v="0"/>
    <s v="Farida Ibrahim"/>
    <x v="12"/>
    <x v="0"/>
    <n v="2"/>
    <s v="Sales"/>
    <n v="26400.000000000004"/>
    <n v="24000"/>
    <n v="52800.000000000007"/>
    <n v="48000"/>
    <n v="4800.0000000000073"/>
    <x v="2"/>
    <n v="2020"/>
  </r>
  <r>
    <x v="665"/>
    <x v="129"/>
    <x v="651"/>
    <x v="1"/>
    <x v="0"/>
    <s v="Farida Ibrahim"/>
    <x v="13"/>
    <x v="0"/>
    <n v="4"/>
    <s v="Sales"/>
    <n v="3800"/>
    <n v="3600"/>
    <n v="15200"/>
    <n v="14400"/>
    <n v="800"/>
    <x v="2"/>
    <n v="2020"/>
  </r>
  <r>
    <x v="666"/>
    <x v="130"/>
    <x v="652"/>
    <x v="1"/>
    <x v="1"/>
    <s v="Felex Ada"/>
    <x v="14"/>
    <x v="1"/>
    <n v="4"/>
    <s v="Sales"/>
    <n v="400"/>
    <n v="380"/>
    <n v="1600"/>
    <n v="1520"/>
    <n v="80"/>
    <x v="3"/>
    <n v="2020"/>
  </r>
  <r>
    <x v="667"/>
    <x v="131"/>
    <x v="653"/>
    <x v="1"/>
    <x v="2"/>
    <s v="Winner Sanda"/>
    <x v="15"/>
    <x v="0"/>
    <n v="2"/>
    <s v="Sales"/>
    <n v="4500"/>
    <n v="4400"/>
    <n v="9000"/>
    <n v="8800"/>
    <n v="200"/>
    <x v="4"/>
    <n v="2020"/>
  </r>
  <r>
    <x v="668"/>
    <x v="132"/>
    <x v="654"/>
    <x v="0"/>
    <x v="3"/>
    <s v="Peter Pan"/>
    <x v="16"/>
    <x v="0"/>
    <n v="2"/>
    <s v="Sales"/>
    <n v="200"/>
    <n v="180"/>
    <n v="400"/>
    <n v="360"/>
    <n v="40"/>
    <x v="5"/>
    <n v="2020"/>
  </r>
  <r>
    <x v="669"/>
    <x v="133"/>
    <x v="655"/>
    <x v="1"/>
    <x v="0"/>
    <s v="Farida Ibrahim"/>
    <x v="17"/>
    <x v="2"/>
    <n v="4"/>
    <s v="Sales"/>
    <n v="200"/>
    <n v="160"/>
    <n v="800"/>
    <n v="640"/>
    <n v="160"/>
    <x v="6"/>
    <n v="2020"/>
  </r>
  <r>
    <x v="670"/>
    <x v="134"/>
    <x v="656"/>
    <x v="1"/>
    <x v="0"/>
    <s v="Farida Ibrahim"/>
    <x v="18"/>
    <x v="0"/>
    <n v="4"/>
    <s v="Sales"/>
    <n v="4000"/>
    <n v="3700"/>
    <n v="16000"/>
    <n v="14800"/>
    <n v="1200"/>
    <x v="0"/>
    <n v="2020"/>
  </r>
  <r>
    <x v="671"/>
    <x v="135"/>
    <x v="657"/>
    <x v="1"/>
    <x v="1"/>
    <s v="Felex Ada"/>
    <x v="0"/>
    <x v="0"/>
    <n v="2"/>
    <s v="Sales"/>
    <n v="19000"/>
    <n v="16000"/>
    <n v="38000"/>
    <n v="32000"/>
    <n v="6000"/>
    <x v="1"/>
    <n v="2020"/>
  </r>
  <r>
    <x v="672"/>
    <x v="136"/>
    <x v="658"/>
    <x v="1"/>
    <x v="2"/>
    <s v="Winner Sanda"/>
    <x v="1"/>
    <x v="0"/>
    <n v="2"/>
    <s v="Sales"/>
    <n v="9400"/>
    <n v="8000"/>
    <n v="18800"/>
    <n v="16000"/>
    <n v="2800"/>
    <x v="2"/>
    <n v="2020"/>
  </r>
  <r>
    <x v="673"/>
    <x v="137"/>
    <x v="659"/>
    <x v="1"/>
    <x v="3"/>
    <s v="Peter Pan"/>
    <x v="2"/>
    <x v="0"/>
    <n v="4"/>
    <s v="Sales"/>
    <n v="800"/>
    <n v="720"/>
    <n v="3200"/>
    <n v="2880"/>
    <n v="320"/>
    <x v="3"/>
    <n v="2020"/>
  </r>
  <r>
    <x v="674"/>
    <x v="138"/>
    <x v="660"/>
    <x v="1"/>
    <x v="0"/>
    <s v="Farida Ibrahim"/>
    <x v="3"/>
    <x v="1"/>
    <n v="4"/>
    <s v="Sales"/>
    <n v="200"/>
    <n v="180"/>
    <n v="800"/>
    <n v="720"/>
    <n v="80"/>
    <x v="5"/>
    <n v="2020"/>
  </r>
  <r>
    <x v="675"/>
    <x v="138"/>
    <x v="661"/>
    <x v="1"/>
    <x v="0"/>
    <s v="Farida Ibrahim"/>
    <x v="4"/>
    <x v="0"/>
    <n v="2"/>
    <s v="Sales"/>
    <n v="3200"/>
    <n v="3180"/>
    <n v="6400"/>
    <n v="6360"/>
    <n v="40"/>
    <x v="5"/>
    <n v="2020"/>
  </r>
  <r>
    <x v="676"/>
    <x v="139"/>
    <x v="662"/>
    <x v="1"/>
    <x v="1"/>
    <s v="Felex Ada"/>
    <x v="5"/>
    <x v="2"/>
    <n v="2"/>
    <s v="Sales"/>
    <n v="100"/>
    <n v="90"/>
    <n v="200"/>
    <n v="180"/>
    <n v="20"/>
    <x v="6"/>
    <n v="2020"/>
  </r>
  <r>
    <x v="677"/>
    <x v="140"/>
    <x v="663"/>
    <x v="1"/>
    <x v="2"/>
    <s v="Winner Sanda"/>
    <x v="6"/>
    <x v="0"/>
    <n v="4"/>
    <s v="Sales"/>
    <n v="1200"/>
    <n v="900"/>
    <n v="4800"/>
    <n v="3600"/>
    <n v="1200"/>
    <x v="0"/>
    <n v="2020"/>
  </r>
  <r>
    <x v="678"/>
    <x v="141"/>
    <x v="664"/>
    <x v="1"/>
    <x v="3"/>
    <s v="Peter Pan"/>
    <x v="7"/>
    <x v="1"/>
    <n v="4"/>
    <s v="Sales"/>
    <n v="340"/>
    <n v="300"/>
    <n v="1360"/>
    <n v="1200"/>
    <n v="160"/>
    <x v="1"/>
    <n v="2020"/>
  </r>
  <r>
    <x v="679"/>
    <x v="142"/>
    <x v="665"/>
    <x v="1"/>
    <x v="0"/>
    <s v="Farida Ibrahim"/>
    <x v="8"/>
    <x v="1"/>
    <n v="2"/>
    <s v="Sales"/>
    <n v="50"/>
    <n v="40"/>
    <n v="100"/>
    <n v="80"/>
    <n v="20"/>
    <x v="2"/>
    <n v="2020"/>
  </r>
  <r>
    <x v="680"/>
    <x v="143"/>
    <x v="666"/>
    <x v="1"/>
    <x v="0"/>
    <s v="Farida Ibrahim"/>
    <x v="9"/>
    <x v="3"/>
    <n v="2"/>
    <s v="Sales"/>
    <n v="13400"/>
    <n v="10000"/>
    <n v="26800"/>
    <n v="20000"/>
    <n v="6800"/>
    <x v="3"/>
    <n v="2020"/>
  </r>
  <r>
    <x v="681"/>
    <x v="144"/>
    <x v="667"/>
    <x v="1"/>
    <x v="1"/>
    <s v="Felex Ada"/>
    <x v="10"/>
    <x v="2"/>
    <n v="4"/>
    <s v="Sales"/>
    <n v="13400"/>
    <n v="10002"/>
    <n v="53600"/>
    <n v="40008"/>
    <n v="13592"/>
    <x v="4"/>
    <n v="2020"/>
  </r>
  <r>
    <x v="682"/>
    <x v="145"/>
    <x v="668"/>
    <x v="0"/>
    <x v="2"/>
    <s v="Winner Sanda"/>
    <x v="11"/>
    <x v="2"/>
    <n v="4"/>
    <s v="Sales"/>
    <n v="13400"/>
    <n v="10004"/>
    <n v="53600"/>
    <n v="40016"/>
    <n v="13584"/>
    <x v="5"/>
    <n v="2020"/>
  </r>
  <r>
    <x v="683"/>
    <x v="146"/>
    <x v="669"/>
    <x v="0"/>
    <x v="3"/>
    <s v="Peter Pan"/>
    <x v="12"/>
    <x v="0"/>
    <n v="2"/>
    <s v="Sales"/>
    <n v="44000"/>
    <n v="40000"/>
    <n v="88000"/>
    <n v="80000"/>
    <n v="8000"/>
    <x v="6"/>
    <n v="2020"/>
  </r>
  <r>
    <x v="684"/>
    <x v="147"/>
    <x v="670"/>
    <x v="0"/>
    <x v="0"/>
    <s v="Farida Ibrahim"/>
    <x v="13"/>
    <x v="0"/>
    <n v="2"/>
    <s v="Sales"/>
    <n v="22000"/>
    <n v="20000"/>
    <n v="44000"/>
    <n v="40000"/>
    <n v="4000"/>
    <x v="1"/>
    <n v="2020"/>
  </r>
  <r>
    <x v="685"/>
    <x v="147"/>
    <x v="671"/>
    <x v="1"/>
    <x v="0"/>
    <s v="Farida Ibrahim"/>
    <x v="14"/>
    <x v="1"/>
    <n v="2"/>
    <s v="Sales"/>
    <n v="17000"/>
    <n v="15200"/>
    <n v="34000"/>
    <n v="30400"/>
    <n v="3600"/>
    <x v="1"/>
    <n v="2020"/>
  </r>
  <r>
    <x v="686"/>
    <x v="148"/>
    <x v="672"/>
    <x v="1"/>
    <x v="1"/>
    <s v="Felex Ada"/>
    <x v="5"/>
    <x v="2"/>
    <n v="4"/>
    <s v="Sales"/>
    <n v="17000"/>
    <n v="15200"/>
    <n v="68000"/>
    <n v="60800"/>
    <n v="7200"/>
    <x v="2"/>
    <n v="2020"/>
  </r>
  <r>
    <x v="688"/>
    <x v="122"/>
    <x v="674"/>
    <x v="1"/>
    <x v="3"/>
    <s v="Peter Pan"/>
    <x v="7"/>
    <x v="1"/>
    <n v="4"/>
    <s v="Sales"/>
    <n v="44000"/>
    <n v="40000"/>
    <n v="176000"/>
    <n v="160000"/>
    <n v="16000"/>
    <x v="1"/>
    <n v="2020"/>
  </r>
  <r>
    <x v="689"/>
    <x v="123"/>
    <x v="675"/>
    <x v="0"/>
    <x v="0"/>
    <s v="Farida Ibrahim"/>
    <x v="8"/>
    <x v="1"/>
    <n v="4"/>
    <s v="Sales"/>
    <n v="15400"/>
    <n v="14000"/>
    <n v="61600"/>
    <n v="56000"/>
    <n v="5600"/>
    <x v="2"/>
    <n v="2020"/>
  </r>
  <r>
    <x v="690"/>
    <x v="124"/>
    <x v="676"/>
    <x v="1"/>
    <x v="0"/>
    <s v="Farida Ibrahim"/>
    <x v="0"/>
    <x v="0"/>
    <n v="6"/>
    <s v="Sales"/>
    <n v="44000"/>
    <n v="40000"/>
    <n v="264000"/>
    <n v="240000"/>
    <n v="24000"/>
    <x v="3"/>
    <n v="2020"/>
  </r>
  <r>
    <x v="691"/>
    <x v="125"/>
    <x v="677"/>
    <x v="1"/>
    <x v="1"/>
    <s v="Felex Ada"/>
    <x v="1"/>
    <x v="0"/>
    <n v="2"/>
    <s v="Sales"/>
    <n v="88000"/>
    <n v="80000"/>
    <n v="176000"/>
    <n v="160000"/>
    <n v="16000"/>
    <x v="4"/>
    <n v="2020"/>
  </r>
  <r>
    <x v="692"/>
    <x v="126"/>
    <x v="678"/>
    <x v="1"/>
    <x v="2"/>
    <s v="Winner Sanda"/>
    <x v="2"/>
    <x v="0"/>
    <n v="4"/>
    <s v="Sales"/>
    <n v="39600"/>
    <n v="36000"/>
    <n v="158400"/>
    <n v="144000"/>
    <n v="14400"/>
    <x v="5"/>
    <n v="2020"/>
  </r>
  <r>
    <x v="693"/>
    <x v="127"/>
    <x v="679"/>
    <x v="1"/>
    <x v="3"/>
    <s v="Peter Pan"/>
    <x v="3"/>
    <x v="1"/>
    <n v="4"/>
    <s v="Sales"/>
    <n v="19900"/>
    <n v="18000"/>
    <n v="79600"/>
    <n v="72000"/>
    <n v="7600"/>
    <x v="6"/>
    <n v="2020"/>
  </r>
  <r>
    <x v="694"/>
    <x v="128"/>
    <x v="680"/>
    <x v="1"/>
    <x v="0"/>
    <s v="Farida Ibrahim"/>
    <x v="4"/>
    <x v="0"/>
    <n v="4"/>
    <s v="Sales"/>
    <n v="15400"/>
    <n v="14000"/>
    <n v="61600"/>
    <n v="56000"/>
    <n v="5600"/>
    <x v="0"/>
    <n v="2020"/>
  </r>
  <r>
    <x v="695"/>
    <x v="129"/>
    <x v="681"/>
    <x v="1"/>
    <x v="0"/>
    <s v="Farida Ibrahim"/>
    <x v="5"/>
    <x v="2"/>
    <n v="8"/>
    <s v="Sales"/>
    <n v="22000"/>
    <n v="20000"/>
    <n v="176000"/>
    <n v="160000"/>
    <n v="16000"/>
    <x v="2"/>
    <n v="2020"/>
  </r>
  <r>
    <x v="696"/>
    <x v="129"/>
    <x v="682"/>
    <x v="1"/>
    <x v="1"/>
    <s v="Felex Ada"/>
    <x v="6"/>
    <x v="0"/>
    <n v="2"/>
    <s v="Sales"/>
    <n v="26400.000000000004"/>
    <n v="24000"/>
    <n v="52800.000000000007"/>
    <n v="48000"/>
    <n v="4800.0000000000073"/>
    <x v="2"/>
    <n v="2020"/>
  </r>
  <r>
    <x v="697"/>
    <x v="130"/>
    <x v="683"/>
    <x v="1"/>
    <x v="2"/>
    <s v="Winner Sanda"/>
    <x v="7"/>
    <x v="1"/>
    <n v="4"/>
    <s v="Sales"/>
    <n v="3800"/>
    <n v="3600"/>
    <n v="15200"/>
    <n v="14400"/>
    <n v="800"/>
    <x v="3"/>
    <n v="2020"/>
  </r>
  <r>
    <x v="698"/>
    <x v="131"/>
    <x v="684"/>
    <x v="1"/>
    <x v="3"/>
    <s v="Peter Pan"/>
    <x v="8"/>
    <x v="1"/>
    <n v="4"/>
    <s v="Sales"/>
    <n v="400"/>
    <n v="380"/>
    <n v="1600"/>
    <n v="1520"/>
    <n v="80"/>
    <x v="4"/>
    <n v="2020"/>
  </r>
  <r>
    <x v="699"/>
    <x v="132"/>
    <x v="685"/>
    <x v="1"/>
    <x v="0"/>
    <s v="Farida Ibrahim"/>
    <x v="5"/>
    <x v="2"/>
    <n v="8"/>
    <s v="Sales"/>
    <n v="4500"/>
    <n v="4400"/>
    <n v="36000"/>
    <n v="35200"/>
    <n v="800"/>
    <x v="5"/>
    <n v="2020"/>
  </r>
  <r>
    <x v="700"/>
    <x v="133"/>
    <x v="686"/>
    <x v="1"/>
    <x v="0"/>
    <s v="Farida Ibrahim"/>
    <x v="6"/>
    <x v="0"/>
    <n v="2"/>
    <s v="Sales"/>
    <n v="200"/>
    <n v="180"/>
    <n v="400"/>
    <n v="360"/>
    <n v="40"/>
    <x v="6"/>
    <n v="2020"/>
  </r>
  <r>
    <x v="701"/>
    <x v="134"/>
    <x v="687"/>
    <x v="1"/>
    <x v="1"/>
    <s v="Felex Ada"/>
    <x v="7"/>
    <x v="1"/>
    <n v="4"/>
    <s v="Sales"/>
    <n v="200"/>
    <n v="160"/>
    <n v="800"/>
    <n v="640"/>
    <n v="160"/>
    <x v="0"/>
    <n v="2020"/>
  </r>
  <r>
    <x v="702"/>
    <x v="135"/>
    <x v="688"/>
    <x v="1"/>
    <x v="2"/>
    <s v="Winner Sanda"/>
    <x v="8"/>
    <x v="1"/>
    <n v="4"/>
    <s v="Sales"/>
    <n v="4000"/>
    <n v="3700"/>
    <n v="16000"/>
    <n v="14800"/>
    <n v="1200"/>
    <x v="1"/>
    <n v="2020"/>
  </r>
  <r>
    <x v="703"/>
    <x v="136"/>
    <x v="689"/>
    <x v="0"/>
    <x v="3"/>
    <s v="Peter Pan"/>
    <x v="13"/>
    <x v="0"/>
    <n v="2"/>
    <s v="Sales"/>
    <n v="19000"/>
    <n v="16000"/>
    <n v="38000"/>
    <n v="32000"/>
    <n v="6000"/>
    <x v="2"/>
    <n v="2020"/>
  </r>
  <r>
    <x v="704"/>
    <x v="137"/>
    <x v="690"/>
    <x v="0"/>
    <x v="0"/>
    <s v="Farida Ibrahim"/>
    <x v="14"/>
    <x v="1"/>
    <n v="2"/>
    <s v="Sales"/>
    <n v="9400"/>
    <n v="8000"/>
    <n v="18800"/>
    <n v="16000"/>
    <n v="2800"/>
    <x v="3"/>
    <n v="2020"/>
  </r>
  <r>
    <x v="705"/>
    <x v="138"/>
    <x v="691"/>
    <x v="0"/>
    <x v="0"/>
    <s v="Farida Ibrahim"/>
    <x v="15"/>
    <x v="0"/>
    <n v="4"/>
    <s v="Sales"/>
    <n v="800"/>
    <n v="720"/>
    <n v="3200"/>
    <n v="2880"/>
    <n v="320"/>
    <x v="5"/>
    <n v="2020"/>
  </r>
  <r>
    <x v="706"/>
    <x v="138"/>
    <x v="50"/>
    <x v="1"/>
    <x v="1"/>
    <s v="Felex Ada"/>
    <x v="16"/>
    <x v="0"/>
    <n v="4"/>
    <s v="Sales"/>
    <n v="200"/>
    <n v="180"/>
    <n v="800"/>
    <n v="720"/>
    <n v="80"/>
    <x v="5"/>
    <n v="2020"/>
  </r>
  <r>
    <x v="707"/>
    <x v="139"/>
    <x v="692"/>
    <x v="1"/>
    <x v="2"/>
    <s v="Winner Sanda"/>
    <x v="17"/>
    <x v="2"/>
    <n v="2"/>
    <s v="Sales"/>
    <n v="3200"/>
    <n v="3180"/>
    <n v="6400"/>
    <n v="6360"/>
    <n v="40"/>
    <x v="6"/>
    <n v="2020"/>
  </r>
  <r>
    <x v="708"/>
    <x v="140"/>
    <x v="693"/>
    <x v="1"/>
    <x v="3"/>
    <s v="Peter Pan"/>
    <x v="18"/>
    <x v="0"/>
    <n v="2"/>
    <s v="Sales"/>
    <n v="100"/>
    <n v="90"/>
    <n v="200"/>
    <n v="180"/>
    <n v="20"/>
    <x v="0"/>
    <n v="2020"/>
  </r>
  <r>
    <x v="709"/>
    <x v="141"/>
    <x v="694"/>
    <x v="1"/>
    <x v="0"/>
    <s v="Farida Ibrahim"/>
    <x v="0"/>
    <x v="0"/>
    <n v="4"/>
    <s v="Sales"/>
    <n v="1200"/>
    <n v="900"/>
    <n v="4800"/>
    <n v="3600"/>
    <n v="1200"/>
    <x v="1"/>
    <n v="2020"/>
  </r>
  <r>
    <x v="710"/>
    <x v="142"/>
    <x v="695"/>
    <x v="0"/>
    <x v="0"/>
    <s v="Farida Ibrahim"/>
    <x v="1"/>
    <x v="0"/>
    <n v="4"/>
    <s v="Sales"/>
    <n v="340"/>
    <n v="300"/>
    <n v="1360"/>
    <n v="1200"/>
    <n v="160"/>
    <x v="2"/>
    <n v="2020"/>
  </r>
  <r>
    <x v="711"/>
    <x v="143"/>
    <x v="696"/>
    <x v="1"/>
    <x v="1"/>
    <s v="Felex Ada"/>
    <x v="2"/>
    <x v="0"/>
    <n v="2"/>
    <s v="Sales"/>
    <n v="50"/>
    <n v="40"/>
    <n v="100"/>
    <n v="80"/>
    <n v="20"/>
    <x v="3"/>
    <n v="2020"/>
  </r>
  <r>
    <x v="712"/>
    <x v="144"/>
    <x v="50"/>
    <x v="1"/>
    <x v="2"/>
    <s v="Winner Sanda"/>
    <x v="3"/>
    <x v="1"/>
    <n v="2"/>
    <s v="Sales"/>
    <n v="13400"/>
    <n v="10004"/>
    <n v="26800"/>
    <n v="20008"/>
    <n v="6792"/>
    <x v="4"/>
    <n v="2020"/>
  </r>
  <r>
    <x v="713"/>
    <x v="145"/>
    <x v="697"/>
    <x v="1"/>
    <x v="3"/>
    <s v="Peter Pan"/>
    <x v="4"/>
    <x v="0"/>
    <n v="4"/>
    <s v="Sales"/>
    <n v="13400"/>
    <n v="10000"/>
    <n v="53600"/>
    <n v="40000"/>
    <n v="13600"/>
    <x v="5"/>
    <n v="2020"/>
  </r>
  <r>
    <x v="714"/>
    <x v="146"/>
    <x v="698"/>
    <x v="1"/>
    <x v="0"/>
    <s v="Farida Ibrahim"/>
    <x v="5"/>
    <x v="2"/>
    <n v="4"/>
    <s v="Sales"/>
    <n v="13400"/>
    <n v="10002"/>
    <n v="53600"/>
    <n v="40008"/>
    <n v="13592"/>
    <x v="6"/>
    <n v="2020"/>
  </r>
  <r>
    <x v="715"/>
    <x v="147"/>
    <x v="699"/>
    <x v="1"/>
    <x v="0"/>
    <s v="Farida Ibrahim"/>
    <x v="6"/>
    <x v="0"/>
    <n v="2"/>
    <s v="Sales"/>
    <n v="13400"/>
    <n v="10004"/>
    <n v="26800"/>
    <n v="20008"/>
    <n v="6792"/>
    <x v="1"/>
    <n v="2020"/>
  </r>
  <r>
    <x v="716"/>
    <x v="147"/>
    <x v="700"/>
    <x v="1"/>
    <x v="1"/>
    <s v="Felex Ada"/>
    <x v="7"/>
    <x v="1"/>
    <n v="2"/>
    <s v="Sales"/>
    <n v="13400"/>
    <n v="10000"/>
    <n v="26800"/>
    <n v="20000"/>
    <n v="6800"/>
    <x v="1"/>
    <n v="2020"/>
  </r>
  <r>
    <x v="717"/>
    <x v="148"/>
    <x v="701"/>
    <x v="1"/>
    <x v="2"/>
    <s v="Winner Sanda"/>
    <x v="8"/>
    <x v="1"/>
    <n v="4"/>
    <s v="Sales"/>
    <n v="13400"/>
    <n v="10002"/>
    <n v="53600"/>
    <n v="40008"/>
    <n v="13592"/>
    <x v="2"/>
    <n v="2020"/>
  </r>
  <r>
    <x v="719"/>
    <x v="122"/>
    <x v="703"/>
    <x v="1"/>
    <x v="0"/>
    <s v="Farida Ibrahim"/>
    <x v="10"/>
    <x v="2"/>
    <n v="2"/>
    <s v="Sales"/>
    <n v="44000"/>
    <n v="40000"/>
    <n v="88000"/>
    <n v="80000"/>
    <n v="8000"/>
    <x v="1"/>
    <n v="2020"/>
  </r>
  <r>
    <x v="720"/>
    <x v="123"/>
    <x v="704"/>
    <x v="1"/>
    <x v="0"/>
    <s v="Farida Ibrahim"/>
    <x v="11"/>
    <x v="2"/>
    <n v="2"/>
    <s v="Sales"/>
    <n v="22000"/>
    <n v="20000"/>
    <n v="44000"/>
    <n v="40000"/>
    <n v="4000"/>
    <x v="2"/>
    <n v="2020"/>
  </r>
  <r>
    <x v="721"/>
    <x v="124"/>
    <x v="705"/>
    <x v="1"/>
    <x v="1"/>
    <s v="Felex Ada"/>
    <x v="12"/>
    <x v="0"/>
    <n v="2"/>
    <s v="Sales"/>
    <n v="17000"/>
    <n v="15200"/>
    <n v="34000"/>
    <n v="30400"/>
    <n v="3600"/>
    <x v="3"/>
    <n v="2020"/>
  </r>
  <r>
    <x v="722"/>
    <x v="125"/>
    <x v="706"/>
    <x v="1"/>
    <x v="2"/>
    <s v="Winner Sanda"/>
    <x v="13"/>
    <x v="0"/>
    <n v="4"/>
    <s v="Sales"/>
    <n v="17000"/>
    <n v="15200"/>
    <n v="68000"/>
    <n v="60800"/>
    <n v="7200"/>
    <x v="4"/>
    <n v="2020"/>
  </r>
  <r>
    <x v="723"/>
    <x v="126"/>
    <x v="707"/>
    <x v="1"/>
    <x v="3"/>
    <s v="Peter Pan"/>
    <x v="14"/>
    <x v="1"/>
    <n v="6"/>
    <s v="Sales"/>
    <n v="26400.000000000004"/>
    <n v="24000"/>
    <n v="158400.00000000003"/>
    <n v="144000"/>
    <n v="14400.000000000029"/>
    <x v="5"/>
    <n v="2020"/>
  </r>
  <r>
    <x v="724"/>
    <x v="127"/>
    <x v="708"/>
    <x v="0"/>
    <x v="0"/>
    <s v="Farida Ibrahim"/>
    <x v="15"/>
    <x v="0"/>
    <n v="4"/>
    <s v="Sales"/>
    <n v="44000"/>
    <n v="40000"/>
    <n v="176000"/>
    <n v="160000"/>
    <n v="16000"/>
    <x v="6"/>
    <n v="2020"/>
  </r>
  <r>
    <x v="725"/>
    <x v="128"/>
    <x v="709"/>
    <x v="0"/>
    <x v="0"/>
    <s v="Farida Ibrahim"/>
    <x v="16"/>
    <x v="0"/>
    <n v="4"/>
    <s v="Sales"/>
    <n v="15400"/>
    <n v="14000"/>
    <n v="61600"/>
    <n v="56000"/>
    <n v="5600"/>
    <x v="0"/>
    <n v="2020"/>
  </r>
  <r>
    <x v="726"/>
    <x v="129"/>
    <x v="710"/>
    <x v="0"/>
    <x v="1"/>
    <s v="Felex Ada"/>
    <x v="17"/>
    <x v="2"/>
    <n v="6"/>
    <s v="Sales"/>
    <n v="44000"/>
    <n v="40000"/>
    <n v="264000"/>
    <n v="240000"/>
    <n v="24000"/>
    <x v="2"/>
    <n v="2020"/>
  </r>
  <r>
    <x v="727"/>
    <x v="129"/>
    <x v="711"/>
    <x v="1"/>
    <x v="2"/>
    <s v="Winner Sanda"/>
    <x v="18"/>
    <x v="0"/>
    <n v="2"/>
    <s v="Sales"/>
    <n v="88000"/>
    <n v="80000"/>
    <n v="176000"/>
    <n v="160000"/>
    <n v="16000"/>
    <x v="2"/>
    <n v="2020"/>
  </r>
  <r>
    <x v="728"/>
    <x v="130"/>
    <x v="712"/>
    <x v="1"/>
    <x v="3"/>
    <s v="Peter Pan"/>
    <x v="0"/>
    <x v="0"/>
    <n v="4"/>
    <s v="Sales"/>
    <n v="39600"/>
    <n v="36000"/>
    <n v="158400"/>
    <n v="144000"/>
    <n v="14400"/>
    <x v="3"/>
    <n v="2020"/>
  </r>
  <r>
    <x v="729"/>
    <x v="131"/>
    <x v="713"/>
    <x v="1"/>
    <x v="0"/>
    <s v="Farida Ibrahim"/>
    <x v="1"/>
    <x v="0"/>
    <n v="4"/>
    <s v="Sales"/>
    <n v="19900"/>
    <n v="18000"/>
    <n v="79600"/>
    <n v="72000"/>
    <n v="7600"/>
    <x v="4"/>
    <n v="2020"/>
  </r>
  <r>
    <x v="730"/>
    <x v="132"/>
    <x v="714"/>
    <x v="1"/>
    <x v="0"/>
    <s v="Farida Ibrahim"/>
    <x v="2"/>
    <x v="0"/>
    <n v="4"/>
    <s v="Sales"/>
    <n v="15400"/>
    <n v="14000"/>
    <n v="61600"/>
    <n v="56000"/>
    <n v="5600"/>
    <x v="5"/>
    <n v="2020"/>
  </r>
  <r>
    <x v="731"/>
    <x v="133"/>
    <x v="715"/>
    <x v="0"/>
    <x v="1"/>
    <s v="Felex Ada"/>
    <x v="3"/>
    <x v="1"/>
    <n v="8"/>
    <s v="Sales"/>
    <n v="22000"/>
    <n v="20000"/>
    <n v="176000"/>
    <n v="160000"/>
    <n v="16000"/>
    <x v="6"/>
    <n v="2020"/>
  </r>
  <r>
    <x v="732"/>
    <x v="134"/>
    <x v="716"/>
    <x v="1"/>
    <x v="2"/>
    <s v="Winner Sanda"/>
    <x v="4"/>
    <x v="0"/>
    <n v="2"/>
    <s v="Sales"/>
    <n v="26400.000000000004"/>
    <n v="24000"/>
    <n v="52800.000000000007"/>
    <n v="48000"/>
    <n v="4800.0000000000073"/>
    <x v="0"/>
    <n v="2020"/>
  </r>
  <r>
    <x v="733"/>
    <x v="135"/>
    <x v="717"/>
    <x v="1"/>
    <x v="3"/>
    <s v="Peter Pan"/>
    <x v="5"/>
    <x v="2"/>
    <n v="4"/>
    <s v="Sales"/>
    <n v="19900"/>
    <n v="18000"/>
    <n v="79600"/>
    <n v="72000"/>
    <n v="7600"/>
    <x v="1"/>
    <n v="2020"/>
  </r>
  <r>
    <x v="734"/>
    <x v="136"/>
    <x v="718"/>
    <x v="1"/>
    <x v="0"/>
    <s v="Farida Ibrahim"/>
    <x v="6"/>
    <x v="0"/>
    <n v="4"/>
    <s v="Sales"/>
    <n v="15400"/>
    <n v="14000"/>
    <n v="61600"/>
    <n v="56000"/>
    <n v="5600"/>
    <x v="2"/>
    <n v="2020"/>
  </r>
  <r>
    <x v="735"/>
    <x v="137"/>
    <x v="719"/>
    <x v="1"/>
    <x v="0"/>
    <s v="Farida Ibrahim"/>
    <x v="7"/>
    <x v="1"/>
    <n v="8"/>
    <s v="Sales"/>
    <n v="22000"/>
    <n v="20000"/>
    <n v="176000"/>
    <n v="160000"/>
    <n v="16000"/>
    <x v="3"/>
    <n v="2020"/>
  </r>
  <r>
    <x v="736"/>
    <x v="138"/>
    <x v="720"/>
    <x v="1"/>
    <x v="1"/>
    <s v="Felex Ada"/>
    <x v="8"/>
    <x v="1"/>
    <n v="2"/>
    <s v="Sales"/>
    <n v="26400.000000000004"/>
    <n v="24000"/>
    <n v="52800.000000000007"/>
    <n v="48000"/>
    <n v="4800.0000000000073"/>
    <x v="5"/>
    <n v="2020"/>
  </r>
  <r>
    <x v="737"/>
    <x v="138"/>
    <x v="721"/>
    <x v="1"/>
    <x v="2"/>
    <s v="Winner Sanda"/>
    <x v="9"/>
    <x v="3"/>
    <n v="4"/>
    <s v="Sales"/>
    <n v="19900"/>
    <n v="18000"/>
    <n v="79600"/>
    <n v="72000"/>
    <n v="7600"/>
    <x v="5"/>
    <n v="2020"/>
  </r>
  <r>
    <x v="738"/>
    <x v="139"/>
    <x v="722"/>
    <x v="1"/>
    <x v="3"/>
    <s v="Peter Pan"/>
    <x v="10"/>
    <x v="2"/>
    <n v="4"/>
    <s v="Sales"/>
    <n v="15400"/>
    <n v="14000"/>
    <n v="61600"/>
    <n v="56000"/>
    <n v="5600"/>
    <x v="6"/>
    <n v="2020"/>
  </r>
  <r>
    <x v="739"/>
    <x v="140"/>
    <x v="723"/>
    <x v="1"/>
    <x v="0"/>
    <s v="Farida Ibrahim"/>
    <x v="5"/>
    <x v="2"/>
    <n v="2"/>
    <s v="Sales"/>
    <n v="22000"/>
    <n v="20000"/>
    <n v="44000"/>
    <n v="40000"/>
    <n v="4000"/>
    <x v="0"/>
    <n v="2020"/>
  </r>
  <r>
    <x v="740"/>
    <x v="141"/>
    <x v="724"/>
    <x v="1"/>
    <x v="0"/>
    <s v="Farida Ibrahim"/>
    <x v="6"/>
    <x v="0"/>
    <n v="2"/>
    <s v="Sales"/>
    <n v="15400.000000000002"/>
    <n v="14000"/>
    <n v="30800.000000000004"/>
    <n v="28000"/>
    <n v="2800.0000000000036"/>
    <x v="1"/>
    <n v="2020"/>
  </r>
  <r>
    <x v="741"/>
    <x v="142"/>
    <x v="725"/>
    <x v="1"/>
    <x v="1"/>
    <s v="Felex Ada"/>
    <x v="7"/>
    <x v="1"/>
    <n v="4"/>
    <s v="Sales"/>
    <n v="19900"/>
    <n v="18000"/>
    <n v="79600"/>
    <n v="72000"/>
    <n v="7600"/>
    <x v="2"/>
    <n v="2020"/>
  </r>
  <r>
    <x v="742"/>
    <x v="143"/>
    <x v="726"/>
    <x v="1"/>
    <x v="2"/>
    <s v="Winner Sanda"/>
    <x v="8"/>
    <x v="1"/>
    <n v="4"/>
    <s v="Sales"/>
    <n v="39600"/>
    <n v="36000"/>
    <n v="158400"/>
    <n v="144000"/>
    <n v="14400"/>
    <x v="3"/>
    <n v="2020"/>
  </r>
  <r>
    <x v="743"/>
    <x v="144"/>
    <x v="727"/>
    <x v="1"/>
    <x v="3"/>
    <s v="Peter Pan"/>
    <x v="15"/>
    <x v="0"/>
    <n v="2"/>
    <s v="Sales"/>
    <n v="88000"/>
    <n v="80000"/>
    <n v="176000"/>
    <n v="160000"/>
    <n v="16000"/>
    <x v="4"/>
    <n v="2020"/>
  </r>
  <r>
    <x v="744"/>
    <x v="145"/>
    <x v="728"/>
    <x v="1"/>
    <x v="0"/>
    <s v="Farida Ibrahim"/>
    <x v="16"/>
    <x v="0"/>
    <n v="2"/>
    <s v="Sales"/>
    <n v="44000"/>
    <n v="40000"/>
    <n v="88000"/>
    <n v="80000"/>
    <n v="8000"/>
    <x v="5"/>
    <n v="2020"/>
  </r>
  <r>
    <x v="745"/>
    <x v="146"/>
    <x v="729"/>
    <x v="0"/>
    <x v="0"/>
    <s v="Farida Ibrahim"/>
    <x v="17"/>
    <x v="2"/>
    <n v="4"/>
    <s v="Sales"/>
    <n v="26000"/>
    <n v="24000"/>
    <n v="104000"/>
    <n v="96000"/>
    <n v="8000"/>
    <x v="6"/>
    <n v="2020"/>
  </r>
  <r>
    <x v="746"/>
    <x v="147"/>
    <x v="730"/>
    <x v="0"/>
    <x v="1"/>
    <s v="Felex Ada"/>
    <x v="18"/>
    <x v="0"/>
    <n v="4"/>
    <s v="Sales"/>
    <n v="13400"/>
    <n v="10000"/>
    <n v="53600"/>
    <n v="40000"/>
    <n v="13600"/>
    <x v="1"/>
    <n v="2020"/>
  </r>
  <r>
    <x v="747"/>
    <x v="147"/>
    <x v="731"/>
    <x v="0"/>
    <x v="2"/>
    <s v="Winner Sanda"/>
    <x v="0"/>
    <x v="0"/>
    <n v="2"/>
    <s v="Sales"/>
    <n v="13400"/>
    <n v="10002"/>
    <n v="26800"/>
    <n v="20004"/>
    <n v="6796"/>
    <x v="1"/>
    <n v="2020"/>
  </r>
  <r>
    <x v="748"/>
    <x v="148"/>
    <x v="732"/>
    <x v="1"/>
    <x v="3"/>
    <s v="Peter Pan"/>
    <x v="1"/>
    <x v="0"/>
    <n v="2"/>
    <s v="Sales"/>
    <n v="13400"/>
    <n v="10004"/>
    <n v="26800"/>
    <n v="20008"/>
    <n v="6792"/>
    <x v="2"/>
    <n v="2020"/>
  </r>
  <r>
    <x v="750"/>
    <x v="122"/>
    <x v="734"/>
    <x v="1"/>
    <x v="0"/>
    <s v="Farida Ibrahim"/>
    <x v="3"/>
    <x v="1"/>
    <n v="4"/>
    <s v="Sales"/>
    <n v="13400"/>
    <n v="10002"/>
    <n v="53600"/>
    <n v="40008"/>
    <n v="13592"/>
    <x v="1"/>
    <n v="2020"/>
  </r>
  <r>
    <x v="751"/>
    <x v="123"/>
    <x v="735"/>
    <x v="1"/>
    <x v="1"/>
    <s v="Felex Ada"/>
    <x v="4"/>
    <x v="0"/>
    <n v="2"/>
    <s v="Sales"/>
    <n v="13400"/>
    <n v="10004"/>
    <n v="26800"/>
    <n v="20008"/>
    <n v="6792"/>
    <x v="2"/>
    <n v="2020"/>
  </r>
  <r>
    <x v="752"/>
    <x v="124"/>
    <x v="736"/>
    <x v="0"/>
    <x v="2"/>
    <s v="Winner Sanda"/>
    <x v="5"/>
    <x v="2"/>
    <n v="2"/>
    <s v="Sales"/>
    <n v="13400"/>
    <n v="10000"/>
    <n v="26800"/>
    <n v="20000"/>
    <n v="6800"/>
    <x v="3"/>
    <n v="2020"/>
  </r>
  <r>
    <x v="595"/>
    <x v="149"/>
    <x v="583"/>
    <x v="1"/>
    <x v="0"/>
    <s v="Farida Ibrahim"/>
    <x v="0"/>
    <x v="0"/>
    <n v="4"/>
    <s v="Sales"/>
    <n v="9000"/>
    <n v="8800"/>
    <n v="36000"/>
    <n v="35200"/>
    <n v="800"/>
    <x v="3"/>
    <n v="2020"/>
  </r>
  <r>
    <x v="596"/>
    <x v="150"/>
    <x v="584"/>
    <x v="1"/>
    <x v="1"/>
    <s v="Felex Ada"/>
    <x v="1"/>
    <x v="0"/>
    <n v="4"/>
    <s v="Sales"/>
    <n v="400"/>
    <n v="360"/>
    <n v="1600"/>
    <n v="1440"/>
    <n v="160"/>
    <x v="4"/>
    <n v="2020"/>
  </r>
  <r>
    <x v="597"/>
    <x v="151"/>
    <x v="585"/>
    <x v="1"/>
    <x v="2"/>
    <s v="Winner Sanda"/>
    <x v="2"/>
    <x v="0"/>
    <n v="8"/>
    <s v="Sales"/>
    <n v="400"/>
    <n v="320"/>
    <n v="3200"/>
    <n v="2560"/>
    <n v="640"/>
    <x v="5"/>
    <n v="2020"/>
  </r>
  <r>
    <x v="598"/>
    <x v="152"/>
    <x v="586"/>
    <x v="0"/>
    <x v="3"/>
    <s v="Peter Pan"/>
    <x v="3"/>
    <x v="1"/>
    <n v="8"/>
    <s v="Sales"/>
    <n v="8000"/>
    <n v="7400"/>
    <n v="64000"/>
    <n v="59200"/>
    <n v="4800"/>
    <x v="6"/>
    <n v="2020"/>
  </r>
  <r>
    <x v="599"/>
    <x v="153"/>
    <x v="587"/>
    <x v="0"/>
    <x v="0"/>
    <s v="Farida Ibrahim"/>
    <x v="4"/>
    <x v="0"/>
    <n v="4"/>
    <s v="Sales"/>
    <n v="38000"/>
    <n v="32000"/>
    <n v="152000"/>
    <n v="128000"/>
    <n v="24000"/>
    <x v="0"/>
    <n v="2020"/>
  </r>
  <r>
    <x v="600"/>
    <x v="154"/>
    <x v="588"/>
    <x v="0"/>
    <x v="0"/>
    <s v="Farida Ibrahim"/>
    <x v="5"/>
    <x v="2"/>
    <n v="400"/>
    <s v="Sales"/>
    <n v="18800"/>
    <n v="16000"/>
    <n v="7520000"/>
    <n v="6400000"/>
    <n v="1120000"/>
    <x v="1"/>
    <n v="2020"/>
  </r>
  <r>
    <x v="601"/>
    <x v="155"/>
    <x v="589"/>
    <x v="1"/>
    <x v="1"/>
    <s v="Felex Ada"/>
    <x v="6"/>
    <x v="0"/>
    <n v="8"/>
    <s v="Sales"/>
    <n v="1600"/>
    <n v="1440"/>
    <n v="12800"/>
    <n v="11520"/>
    <n v="1280"/>
    <x v="2"/>
    <n v="2020"/>
  </r>
  <r>
    <x v="602"/>
    <x v="156"/>
    <x v="590"/>
    <x v="1"/>
    <x v="2"/>
    <s v="Winner Sanda"/>
    <x v="7"/>
    <x v="1"/>
    <n v="8"/>
    <s v="Sales"/>
    <n v="400"/>
    <n v="360"/>
    <n v="3200"/>
    <n v="2880"/>
    <n v="320"/>
    <x v="5"/>
    <n v="2020"/>
  </r>
  <r>
    <x v="603"/>
    <x v="156"/>
    <x v="591"/>
    <x v="1"/>
    <x v="3"/>
    <s v="Peter Pan"/>
    <x v="8"/>
    <x v="1"/>
    <n v="80"/>
    <s v="Sales"/>
    <n v="6400"/>
    <n v="6360"/>
    <n v="512000"/>
    <n v="508800"/>
    <n v="3200"/>
    <x v="5"/>
    <n v="2020"/>
  </r>
  <r>
    <x v="604"/>
    <x v="156"/>
    <x v="592"/>
    <x v="1"/>
    <x v="0"/>
    <s v="Farida Ibrahim"/>
    <x v="9"/>
    <x v="3"/>
    <n v="4"/>
    <s v="Sales"/>
    <n v="200"/>
    <n v="180"/>
    <n v="800"/>
    <n v="720"/>
    <n v="80"/>
    <x v="5"/>
    <n v="2020"/>
  </r>
  <r>
    <x v="605"/>
    <x v="157"/>
    <x v="593"/>
    <x v="0"/>
    <x v="0"/>
    <s v="Farida Ibrahim"/>
    <x v="10"/>
    <x v="2"/>
    <n v="8"/>
    <s v="Sales"/>
    <n v="2400"/>
    <n v="1800"/>
    <n v="19200"/>
    <n v="14400"/>
    <n v="4800"/>
    <x v="6"/>
    <n v="2020"/>
  </r>
  <r>
    <x v="606"/>
    <x v="158"/>
    <x v="594"/>
    <x v="1"/>
    <x v="1"/>
    <s v="Felex Ada"/>
    <x v="11"/>
    <x v="2"/>
    <n v="8"/>
    <s v="Sales"/>
    <n v="680"/>
    <n v="600"/>
    <n v="5440"/>
    <n v="4800"/>
    <n v="640"/>
    <x v="0"/>
    <n v="2020"/>
  </r>
  <r>
    <x v="607"/>
    <x v="159"/>
    <x v="595"/>
    <x v="1"/>
    <x v="2"/>
    <s v="Winner Sanda"/>
    <x v="12"/>
    <x v="0"/>
    <n v="4"/>
    <s v="Sales"/>
    <n v="100"/>
    <n v="80"/>
    <n v="400"/>
    <n v="320"/>
    <n v="80"/>
    <x v="1"/>
    <n v="2020"/>
  </r>
  <r>
    <x v="608"/>
    <x v="160"/>
    <x v="596"/>
    <x v="1"/>
    <x v="3"/>
    <s v="Peter Pan"/>
    <x v="13"/>
    <x v="0"/>
    <n v="4"/>
    <s v="Sales"/>
    <n v="40000"/>
    <n v="36000"/>
    <n v="160000"/>
    <n v="144000"/>
    <n v="16000"/>
    <x v="2"/>
    <n v="2020"/>
  </r>
  <r>
    <x v="609"/>
    <x v="161"/>
    <x v="597"/>
    <x v="1"/>
    <x v="0"/>
    <s v="Farida Ibrahim"/>
    <x v="5"/>
    <x v="2"/>
    <n v="8"/>
    <s v="Sales"/>
    <n v="26800"/>
    <n v="20004"/>
    <n v="214400"/>
    <n v="160032"/>
    <n v="54368"/>
    <x v="3"/>
    <n v="2020"/>
  </r>
  <r>
    <x v="610"/>
    <x v="162"/>
    <x v="598"/>
    <x v="1"/>
    <x v="0"/>
    <s v="Farida Ibrahim"/>
    <x v="6"/>
    <x v="0"/>
    <n v="8"/>
    <s v="Sales"/>
    <n v="26800"/>
    <n v="20008"/>
    <n v="214400"/>
    <n v="160064"/>
    <n v="54336"/>
    <x v="4"/>
    <n v="2020"/>
  </r>
  <r>
    <x v="611"/>
    <x v="163"/>
    <x v="599"/>
    <x v="1"/>
    <x v="1"/>
    <s v="Felex Ada"/>
    <x v="7"/>
    <x v="1"/>
    <n v="4"/>
    <s v="Sales"/>
    <n v="88000"/>
    <n v="80000"/>
    <n v="352000"/>
    <n v="320000"/>
    <n v="32000"/>
    <x v="5"/>
    <n v="2020"/>
  </r>
  <r>
    <x v="612"/>
    <x v="164"/>
    <x v="600"/>
    <x v="1"/>
    <x v="2"/>
    <s v="Winner Sanda"/>
    <x v="8"/>
    <x v="1"/>
    <n v="4"/>
    <s v="Sales"/>
    <n v="40000"/>
    <n v="36000"/>
    <n v="160000"/>
    <n v="144000"/>
    <n v="16000"/>
    <x v="5"/>
    <n v="2020"/>
  </r>
  <r>
    <x v="613"/>
    <x v="164"/>
    <x v="601"/>
    <x v="1"/>
    <x v="3"/>
    <s v="Peter Pan"/>
    <x v="18"/>
    <x v="0"/>
    <n v="4"/>
    <s v="Sales"/>
    <n v="34000"/>
    <n v="30400"/>
    <n v="136000"/>
    <n v="121600"/>
    <n v="14400"/>
    <x v="5"/>
    <n v="2020"/>
  </r>
  <r>
    <x v="614"/>
    <x v="165"/>
    <x v="602"/>
    <x v="1"/>
    <x v="0"/>
    <s v="Farida Ibrahim"/>
    <x v="0"/>
    <x v="0"/>
    <n v="8"/>
    <s v="Sales"/>
    <n v="34000"/>
    <n v="30400"/>
    <n v="272000"/>
    <n v="243200"/>
    <n v="28800"/>
    <x v="1"/>
    <n v="2020"/>
  </r>
  <r>
    <x v="615"/>
    <x v="166"/>
    <x v="603"/>
    <x v="1"/>
    <x v="0"/>
    <s v="Farida Ibrahim"/>
    <x v="1"/>
    <x v="0"/>
    <n v="12"/>
    <s v="Sales"/>
    <n v="52800.000000000007"/>
    <n v="48000"/>
    <n v="633600.00000000012"/>
    <n v="576000"/>
    <n v="57600.000000000116"/>
    <x v="2"/>
    <n v="2020"/>
  </r>
  <r>
    <x v="616"/>
    <x v="167"/>
    <x v="604"/>
    <x v="1"/>
    <x v="1"/>
    <s v="Felex Ada"/>
    <x v="2"/>
    <x v="0"/>
    <n v="8"/>
    <s v="Sales"/>
    <n v="88000"/>
    <n v="80000"/>
    <n v="704000"/>
    <n v="640000"/>
    <n v="64000"/>
    <x v="3"/>
    <n v="2020"/>
  </r>
  <r>
    <x v="617"/>
    <x v="168"/>
    <x v="605"/>
    <x v="1"/>
    <x v="2"/>
    <s v="Winner Sanda"/>
    <x v="3"/>
    <x v="1"/>
    <n v="8"/>
    <s v="Sales"/>
    <n v="30800"/>
    <n v="28000"/>
    <n v="246400"/>
    <n v="224000"/>
    <n v="22400"/>
    <x v="4"/>
    <n v="2020"/>
  </r>
  <r>
    <x v="618"/>
    <x v="169"/>
    <x v="606"/>
    <x v="1"/>
    <x v="3"/>
    <s v="Peter Pan"/>
    <x v="4"/>
    <x v="0"/>
    <n v="12"/>
    <s v="Sales"/>
    <n v="88000"/>
    <n v="80000"/>
    <n v="1056000"/>
    <n v="960000"/>
    <n v="96000"/>
    <x v="5"/>
    <n v="2020"/>
  </r>
  <r>
    <x v="619"/>
    <x v="170"/>
    <x v="607"/>
    <x v="0"/>
    <x v="0"/>
    <s v="Farida Ibrahim"/>
    <x v="5"/>
    <x v="2"/>
    <n v="4"/>
    <s v="Sales"/>
    <n v="176000"/>
    <n v="160000"/>
    <n v="704000"/>
    <n v="640000"/>
    <n v="64000"/>
    <x v="6"/>
    <n v="2020"/>
  </r>
  <r>
    <x v="620"/>
    <x v="171"/>
    <x v="608"/>
    <x v="0"/>
    <x v="0"/>
    <s v="Farida Ibrahim"/>
    <x v="6"/>
    <x v="0"/>
    <n v="8"/>
    <s v="Sales"/>
    <n v="79200"/>
    <n v="72000"/>
    <n v="633600"/>
    <n v="576000"/>
    <n v="57600"/>
    <x v="0"/>
    <n v="2020"/>
  </r>
  <r>
    <x v="621"/>
    <x v="172"/>
    <x v="609"/>
    <x v="0"/>
    <x v="1"/>
    <s v="Felex Ada"/>
    <x v="7"/>
    <x v="1"/>
    <n v="8"/>
    <s v="Sales"/>
    <n v="39800"/>
    <n v="36000"/>
    <n v="318400"/>
    <n v="288000"/>
    <n v="30400"/>
    <x v="1"/>
    <n v="2020"/>
  </r>
  <r>
    <x v="622"/>
    <x v="164"/>
    <x v="50"/>
    <x v="1"/>
    <x v="2"/>
    <s v="Winner Sanda"/>
    <x v="8"/>
    <x v="1"/>
    <n v="8"/>
    <s v="Sales"/>
    <n v="30800"/>
    <n v="28000"/>
    <n v="246400"/>
    <n v="224000"/>
    <n v="22400"/>
    <x v="5"/>
    <n v="2020"/>
  </r>
  <r>
    <x v="623"/>
    <x v="164"/>
    <x v="610"/>
    <x v="1"/>
    <x v="3"/>
    <s v="Peter Pan"/>
    <x v="9"/>
    <x v="3"/>
    <n v="16"/>
    <s v="Sales"/>
    <n v="44000"/>
    <n v="40000"/>
    <n v="704000"/>
    <n v="640000"/>
    <n v="64000"/>
    <x v="5"/>
    <n v="2020"/>
  </r>
  <r>
    <x v="624"/>
    <x v="173"/>
    <x v="611"/>
    <x v="1"/>
    <x v="0"/>
    <s v="Farida Ibrahim"/>
    <x v="10"/>
    <x v="2"/>
    <n v="4"/>
    <s v="Sales"/>
    <n v="52800.000000000007"/>
    <n v="48000"/>
    <n v="211200.00000000003"/>
    <n v="192000"/>
    <n v="19200.000000000029"/>
    <x v="4"/>
    <n v="2020"/>
  </r>
  <r>
    <x v="626"/>
    <x v="149"/>
    <x v="613"/>
    <x v="0"/>
    <x v="1"/>
    <s v="Felex Ada"/>
    <x v="12"/>
    <x v="0"/>
    <n v="8"/>
    <s v="Sales"/>
    <n v="30800"/>
    <n v="28000"/>
    <n v="246400"/>
    <n v="224000"/>
    <n v="22400"/>
    <x v="3"/>
    <n v="2020"/>
  </r>
  <r>
    <x v="627"/>
    <x v="150"/>
    <x v="614"/>
    <x v="1"/>
    <x v="2"/>
    <s v="Winner Sanda"/>
    <x v="13"/>
    <x v="0"/>
    <n v="16"/>
    <s v="Sales"/>
    <n v="44000"/>
    <n v="40000"/>
    <n v="704000"/>
    <n v="640000"/>
    <n v="64000"/>
    <x v="4"/>
    <n v="2020"/>
  </r>
  <r>
    <x v="628"/>
    <x v="151"/>
    <x v="615"/>
    <x v="1"/>
    <x v="3"/>
    <s v="Peter Pan"/>
    <x v="14"/>
    <x v="1"/>
    <n v="4"/>
    <s v="Sales"/>
    <n v="52800.000000000007"/>
    <n v="48000"/>
    <n v="211200.00000000003"/>
    <n v="192000"/>
    <n v="19200.000000000029"/>
    <x v="5"/>
    <n v="2020"/>
  </r>
  <r>
    <x v="629"/>
    <x v="152"/>
    <x v="616"/>
    <x v="1"/>
    <x v="0"/>
    <s v="Farida Ibrahim"/>
    <x v="5"/>
    <x v="2"/>
    <n v="8"/>
    <s v="Sales"/>
    <n v="39800"/>
    <n v="36000"/>
    <n v="318400"/>
    <n v="288000"/>
    <n v="30400"/>
    <x v="6"/>
    <n v="2020"/>
  </r>
  <r>
    <x v="630"/>
    <x v="153"/>
    <x v="617"/>
    <x v="1"/>
    <x v="0"/>
    <s v="Farida Ibrahim"/>
    <x v="6"/>
    <x v="0"/>
    <n v="8"/>
    <s v="Sales"/>
    <n v="30800"/>
    <n v="28000"/>
    <n v="246400"/>
    <n v="224000"/>
    <n v="22400"/>
    <x v="0"/>
    <n v="2020"/>
  </r>
  <r>
    <x v="631"/>
    <x v="154"/>
    <x v="618"/>
    <x v="1"/>
    <x v="1"/>
    <s v="Felex Ada"/>
    <x v="7"/>
    <x v="1"/>
    <n v="4"/>
    <s v="Sales"/>
    <n v="44000"/>
    <n v="40000"/>
    <n v="176000"/>
    <n v="160000"/>
    <n v="16000"/>
    <x v="1"/>
    <n v="2020"/>
  </r>
  <r>
    <x v="632"/>
    <x v="155"/>
    <x v="619"/>
    <x v="1"/>
    <x v="2"/>
    <s v="Winner Sanda"/>
    <x v="8"/>
    <x v="1"/>
    <n v="4"/>
    <s v="Sales"/>
    <n v="30800.000000000004"/>
    <n v="28000"/>
    <n v="123200.00000000001"/>
    <n v="112000"/>
    <n v="11200.000000000015"/>
    <x v="2"/>
    <n v="2020"/>
  </r>
  <r>
    <x v="633"/>
    <x v="156"/>
    <x v="620"/>
    <x v="1"/>
    <x v="3"/>
    <s v="Peter Pan"/>
    <x v="0"/>
    <x v="0"/>
    <n v="8"/>
    <s v="Sales"/>
    <n v="39800"/>
    <n v="36000"/>
    <n v="318400"/>
    <n v="288000"/>
    <n v="30400"/>
    <x v="5"/>
    <n v="2020"/>
  </r>
  <r>
    <x v="634"/>
    <x v="156"/>
    <x v="621"/>
    <x v="1"/>
    <x v="0"/>
    <s v="Farida Ibrahim"/>
    <x v="1"/>
    <x v="0"/>
    <n v="8"/>
    <s v="Sales"/>
    <n v="79200"/>
    <n v="72000"/>
    <n v="633600"/>
    <n v="576000"/>
    <n v="57600"/>
    <x v="5"/>
    <n v="2020"/>
  </r>
  <r>
    <x v="635"/>
    <x v="156"/>
    <x v="622"/>
    <x v="1"/>
    <x v="0"/>
    <s v="Farida Ibrahim"/>
    <x v="2"/>
    <x v="0"/>
    <n v="4"/>
    <s v="Sales"/>
    <n v="176000"/>
    <n v="160000"/>
    <n v="704000"/>
    <n v="640000"/>
    <n v="64000"/>
    <x v="5"/>
    <n v="2020"/>
  </r>
  <r>
    <x v="636"/>
    <x v="157"/>
    <x v="623"/>
    <x v="1"/>
    <x v="1"/>
    <s v="Felex Ada"/>
    <x v="3"/>
    <x v="1"/>
    <n v="4"/>
    <s v="Sales"/>
    <n v="88000"/>
    <n v="80000"/>
    <n v="352000"/>
    <n v="320000"/>
    <n v="32000"/>
    <x v="6"/>
    <n v="2020"/>
  </r>
  <r>
    <x v="637"/>
    <x v="158"/>
    <x v="624"/>
    <x v="1"/>
    <x v="2"/>
    <s v="Winner Sanda"/>
    <x v="4"/>
    <x v="0"/>
    <n v="8"/>
    <s v="Sales"/>
    <n v="52000"/>
    <n v="48000"/>
    <n v="416000"/>
    <n v="384000"/>
    <n v="32000"/>
    <x v="0"/>
    <n v="2020"/>
  </r>
  <r>
    <x v="638"/>
    <x v="159"/>
    <x v="625"/>
    <x v="1"/>
    <x v="3"/>
    <s v="Peter Pan"/>
    <x v="5"/>
    <x v="2"/>
    <n v="8"/>
    <s v="Sales"/>
    <n v="26800"/>
    <n v="20000"/>
    <n v="214400"/>
    <n v="160000"/>
    <n v="54400"/>
    <x v="1"/>
    <n v="2020"/>
  </r>
  <r>
    <x v="639"/>
    <x v="160"/>
    <x v="626"/>
    <x v="1"/>
    <x v="0"/>
    <s v="Farida Ibrahim"/>
    <x v="6"/>
    <x v="0"/>
    <n v="4"/>
    <s v="Sales"/>
    <n v="26800"/>
    <n v="20004"/>
    <n v="107200"/>
    <n v="80016"/>
    <n v="27184"/>
    <x v="2"/>
    <n v="2020"/>
  </r>
  <r>
    <x v="640"/>
    <x v="161"/>
    <x v="627"/>
    <x v="0"/>
    <x v="0"/>
    <s v="Farida Ibrahim"/>
    <x v="7"/>
    <x v="1"/>
    <n v="4"/>
    <s v="Sales"/>
    <n v="26800"/>
    <n v="20008"/>
    <n v="107200"/>
    <n v="80032"/>
    <n v="27168"/>
    <x v="3"/>
    <n v="2020"/>
  </r>
  <r>
    <x v="641"/>
    <x v="162"/>
    <x v="628"/>
    <x v="0"/>
    <x v="1"/>
    <s v="Felex Ada"/>
    <x v="8"/>
    <x v="1"/>
    <n v="8"/>
    <s v="Sales"/>
    <n v="26800"/>
    <n v="20000"/>
    <n v="214400"/>
    <n v="160000"/>
    <n v="54400"/>
    <x v="4"/>
    <n v="2020"/>
  </r>
  <r>
    <x v="642"/>
    <x v="163"/>
    <x v="629"/>
    <x v="0"/>
    <x v="2"/>
    <s v="Winner Sanda"/>
    <x v="5"/>
    <x v="2"/>
    <n v="8"/>
    <s v="Sales"/>
    <n v="26800"/>
    <n v="20004"/>
    <n v="214400"/>
    <n v="160032"/>
    <n v="54368"/>
    <x v="5"/>
    <n v="2020"/>
  </r>
  <r>
    <x v="643"/>
    <x v="164"/>
    <x v="630"/>
    <x v="1"/>
    <x v="3"/>
    <s v="Peter Pan"/>
    <x v="6"/>
    <x v="0"/>
    <n v="4"/>
    <s v="Sales"/>
    <n v="26800"/>
    <n v="20008"/>
    <n v="107200"/>
    <n v="80032"/>
    <n v="27168"/>
    <x v="5"/>
    <n v="2020"/>
  </r>
  <r>
    <x v="644"/>
    <x v="164"/>
    <x v="631"/>
    <x v="1"/>
    <x v="0"/>
    <s v="Farida Ibrahim"/>
    <x v="7"/>
    <x v="1"/>
    <n v="4"/>
    <s v="Sales"/>
    <n v="26800"/>
    <n v="20000"/>
    <n v="107200"/>
    <n v="80000"/>
    <n v="27200"/>
    <x v="5"/>
    <n v="2020"/>
  </r>
  <r>
    <x v="645"/>
    <x v="165"/>
    <x v="50"/>
    <x v="1"/>
    <x v="0"/>
    <s v="Farida Ibrahim"/>
    <x v="8"/>
    <x v="1"/>
    <n v="8"/>
    <s v="Sales"/>
    <n v="26800"/>
    <n v="20004"/>
    <n v="214400"/>
    <n v="160032"/>
    <n v="54368"/>
    <x v="1"/>
    <n v="2020"/>
  </r>
  <r>
    <x v="646"/>
    <x v="166"/>
    <x v="632"/>
    <x v="1"/>
    <x v="1"/>
    <s v="Felex Ada"/>
    <x v="13"/>
    <x v="0"/>
    <n v="8"/>
    <s v="Sales"/>
    <n v="26800"/>
    <n v="20008"/>
    <n v="214400"/>
    <n v="160064"/>
    <n v="54336"/>
    <x v="2"/>
    <n v="2020"/>
  </r>
  <r>
    <x v="647"/>
    <x v="167"/>
    <x v="633"/>
    <x v="0"/>
    <x v="2"/>
    <s v="Winner Sanda"/>
    <x v="14"/>
    <x v="1"/>
    <n v="4"/>
    <s v="Sales"/>
    <n v="88000"/>
    <n v="80000"/>
    <n v="352000"/>
    <n v="320000"/>
    <n v="32000"/>
    <x v="3"/>
    <n v="2020"/>
  </r>
  <r>
    <x v="648"/>
    <x v="168"/>
    <x v="634"/>
    <x v="1"/>
    <x v="3"/>
    <s v="Peter Pan"/>
    <x v="15"/>
    <x v="0"/>
    <n v="4"/>
    <s v="Sales"/>
    <n v="40000"/>
    <n v="36000"/>
    <n v="160000"/>
    <n v="144000"/>
    <n v="16000"/>
    <x v="4"/>
    <n v="2020"/>
  </r>
  <r>
    <x v="649"/>
    <x v="169"/>
    <x v="635"/>
    <x v="1"/>
    <x v="0"/>
    <s v="Farida Ibrahim"/>
    <x v="16"/>
    <x v="0"/>
    <n v="4"/>
    <s v="Sales"/>
    <n v="34000"/>
    <n v="30400"/>
    <n v="136000"/>
    <n v="121600"/>
    <n v="14400"/>
    <x v="5"/>
    <n v="2020"/>
  </r>
  <r>
    <x v="650"/>
    <x v="170"/>
    <x v="636"/>
    <x v="1"/>
    <x v="0"/>
    <s v="Farida Ibrahim"/>
    <x v="17"/>
    <x v="2"/>
    <n v="8"/>
    <s v="Sales"/>
    <n v="34000"/>
    <n v="30400"/>
    <n v="272000"/>
    <n v="243200"/>
    <n v="28800"/>
    <x v="6"/>
    <n v="2020"/>
  </r>
  <r>
    <x v="651"/>
    <x v="171"/>
    <x v="637"/>
    <x v="1"/>
    <x v="1"/>
    <s v="Felex Ada"/>
    <x v="18"/>
    <x v="0"/>
    <n v="12"/>
    <s v="Sales"/>
    <n v="52800.000000000007"/>
    <n v="48000"/>
    <n v="633600.00000000012"/>
    <n v="576000"/>
    <n v="57600.000000000116"/>
    <x v="0"/>
    <n v="2020"/>
  </r>
  <r>
    <x v="652"/>
    <x v="172"/>
    <x v="638"/>
    <x v="1"/>
    <x v="2"/>
    <s v="Winner Sanda"/>
    <x v="0"/>
    <x v="0"/>
    <n v="8"/>
    <s v="Sales"/>
    <n v="88000"/>
    <n v="80000"/>
    <n v="704000"/>
    <n v="640000"/>
    <n v="64000"/>
    <x v="1"/>
    <n v="2020"/>
  </r>
  <r>
    <x v="653"/>
    <x v="164"/>
    <x v="639"/>
    <x v="1"/>
    <x v="3"/>
    <s v="Peter Pan"/>
    <x v="1"/>
    <x v="0"/>
    <n v="8"/>
    <s v="Sales"/>
    <n v="30800"/>
    <n v="28000"/>
    <n v="246400"/>
    <n v="224000"/>
    <n v="22400"/>
    <x v="5"/>
    <n v="2020"/>
  </r>
  <r>
    <x v="654"/>
    <x v="164"/>
    <x v="640"/>
    <x v="1"/>
    <x v="0"/>
    <s v="Farida Ibrahim"/>
    <x v="5"/>
    <x v="2"/>
    <n v="12"/>
    <s v="Sales"/>
    <n v="88000"/>
    <n v="80000"/>
    <n v="1056000"/>
    <n v="960000"/>
    <n v="96000"/>
    <x v="5"/>
    <n v="2020"/>
  </r>
  <r>
    <x v="655"/>
    <x v="173"/>
    <x v="641"/>
    <x v="1"/>
    <x v="0"/>
    <s v="Farida Ibrahim"/>
    <x v="6"/>
    <x v="0"/>
    <n v="4"/>
    <s v="Sales"/>
    <n v="176000"/>
    <n v="160000"/>
    <n v="704000"/>
    <n v="640000"/>
    <n v="64000"/>
    <x v="4"/>
    <n v="2020"/>
  </r>
  <r>
    <x v="657"/>
    <x v="149"/>
    <x v="643"/>
    <x v="1"/>
    <x v="2"/>
    <s v="Winner Sanda"/>
    <x v="8"/>
    <x v="1"/>
    <n v="8"/>
    <s v="Sales"/>
    <n v="39800"/>
    <n v="36000"/>
    <n v="318400"/>
    <n v="288000"/>
    <n v="30400"/>
    <x v="3"/>
    <n v="2020"/>
  </r>
  <r>
    <x v="658"/>
    <x v="150"/>
    <x v="644"/>
    <x v="1"/>
    <x v="3"/>
    <s v="Peter Pan"/>
    <x v="6"/>
    <x v="0"/>
    <n v="8"/>
    <s v="Sales"/>
    <n v="30800"/>
    <n v="28000"/>
    <n v="246400"/>
    <n v="224000"/>
    <n v="22400"/>
    <x v="4"/>
    <n v="2020"/>
  </r>
  <r>
    <x v="659"/>
    <x v="151"/>
    <x v="645"/>
    <x v="1"/>
    <x v="0"/>
    <s v="Farida Ibrahim"/>
    <x v="7"/>
    <x v="1"/>
    <n v="16"/>
    <s v="Sales"/>
    <n v="44000"/>
    <n v="40000"/>
    <n v="704000"/>
    <n v="640000"/>
    <n v="64000"/>
    <x v="5"/>
    <n v="2020"/>
  </r>
  <r>
    <x v="660"/>
    <x v="152"/>
    <x v="646"/>
    <x v="1"/>
    <x v="0"/>
    <s v="Farida Ibrahim"/>
    <x v="8"/>
    <x v="1"/>
    <n v="4"/>
    <s v="Sales"/>
    <n v="52800.000000000007"/>
    <n v="48000"/>
    <n v="211200.00000000003"/>
    <n v="192000"/>
    <n v="19200.000000000029"/>
    <x v="6"/>
    <n v="2020"/>
  </r>
  <r>
    <x v="661"/>
    <x v="153"/>
    <x v="647"/>
    <x v="0"/>
    <x v="1"/>
    <s v="Felex Ada"/>
    <x v="9"/>
    <x v="3"/>
    <n v="8"/>
    <s v="Sales"/>
    <n v="39800"/>
    <n v="36000"/>
    <n v="318400"/>
    <n v="288000"/>
    <n v="30400"/>
    <x v="0"/>
    <n v="2020"/>
  </r>
  <r>
    <x v="662"/>
    <x v="154"/>
    <x v="648"/>
    <x v="0"/>
    <x v="2"/>
    <s v="Winner Sanda"/>
    <x v="10"/>
    <x v="2"/>
    <n v="8"/>
    <s v="Sales"/>
    <n v="30800"/>
    <n v="28000"/>
    <n v="246400"/>
    <n v="224000"/>
    <n v="22400"/>
    <x v="1"/>
    <n v="2020"/>
  </r>
  <r>
    <x v="663"/>
    <x v="155"/>
    <x v="649"/>
    <x v="0"/>
    <x v="3"/>
    <s v="Peter Pan"/>
    <x v="11"/>
    <x v="2"/>
    <n v="16"/>
    <s v="Sales"/>
    <n v="44000"/>
    <n v="40000"/>
    <n v="704000"/>
    <n v="640000"/>
    <n v="64000"/>
    <x v="2"/>
    <n v="2020"/>
  </r>
  <r>
    <x v="664"/>
    <x v="156"/>
    <x v="650"/>
    <x v="1"/>
    <x v="0"/>
    <s v="Farida Ibrahim"/>
    <x v="12"/>
    <x v="0"/>
    <n v="4"/>
    <s v="Sales"/>
    <n v="52800.000000000007"/>
    <n v="48000"/>
    <n v="211200.00000000003"/>
    <n v="192000"/>
    <n v="19200.000000000029"/>
    <x v="5"/>
    <n v="2020"/>
  </r>
  <r>
    <x v="665"/>
    <x v="156"/>
    <x v="651"/>
    <x v="1"/>
    <x v="0"/>
    <s v="Farida Ibrahim"/>
    <x v="13"/>
    <x v="0"/>
    <n v="8"/>
    <s v="Sales"/>
    <n v="7600"/>
    <n v="7200"/>
    <n v="60800"/>
    <n v="57600"/>
    <n v="3200"/>
    <x v="5"/>
    <n v="2020"/>
  </r>
  <r>
    <x v="666"/>
    <x v="156"/>
    <x v="652"/>
    <x v="1"/>
    <x v="1"/>
    <s v="Felex Ada"/>
    <x v="14"/>
    <x v="1"/>
    <n v="8"/>
    <s v="Sales"/>
    <n v="800"/>
    <n v="760"/>
    <n v="6400"/>
    <n v="6080"/>
    <n v="320"/>
    <x v="5"/>
    <n v="2020"/>
  </r>
  <r>
    <x v="667"/>
    <x v="157"/>
    <x v="653"/>
    <x v="1"/>
    <x v="2"/>
    <s v="Winner Sanda"/>
    <x v="15"/>
    <x v="0"/>
    <n v="4"/>
    <s v="Sales"/>
    <n v="9000"/>
    <n v="8800"/>
    <n v="36000"/>
    <n v="35200"/>
    <n v="800"/>
    <x v="6"/>
    <n v="2020"/>
  </r>
  <r>
    <x v="668"/>
    <x v="158"/>
    <x v="654"/>
    <x v="0"/>
    <x v="3"/>
    <s v="Peter Pan"/>
    <x v="16"/>
    <x v="0"/>
    <n v="4"/>
    <s v="Sales"/>
    <n v="400"/>
    <n v="360"/>
    <n v="1600"/>
    <n v="1440"/>
    <n v="160"/>
    <x v="0"/>
    <n v="2020"/>
  </r>
  <r>
    <x v="669"/>
    <x v="159"/>
    <x v="655"/>
    <x v="1"/>
    <x v="0"/>
    <s v="Farida Ibrahim"/>
    <x v="17"/>
    <x v="2"/>
    <n v="8"/>
    <s v="Sales"/>
    <n v="400"/>
    <n v="320"/>
    <n v="3200"/>
    <n v="2560"/>
    <n v="640"/>
    <x v="1"/>
    <n v="2020"/>
  </r>
  <r>
    <x v="670"/>
    <x v="160"/>
    <x v="656"/>
    <x v="1"/>
    <x v="0"/>
    <s v="Farida Ibrahim"/>
    <x v="18"/>
    <x v="0"/>
    <n v="8"/>
    <s v="Sales"/>
    <n v="8000"/>
    <n v="7400"/>
    <n v="64000"/>
    <n v="59200"/>
    <n v="4800"/>
    <x v="2"/>
    <n v="2020"/>
  </r>
  <r>
    <x v="671"/>
    <x v="161"/>
    <x v="657"/>
    <x v="1"/>
    <x v="1"/>
    <s v="Felex Ada"/>
    <x v="0"/>
    <x v="0"/>
    <n v="4"/>
    <s v="Sales"/>
    <n v="38000"/>
    <n v="32000"/>
    <n v="152000"/>
    <n v="128000"/>
    <n v="24000"/>
    <x v="3"/>
    <n v="2020"/>
  </r>
  <r>
    <x v="672"/>
    <x v="162"/>
    <x v="658"/>
    <x v="1"/>
    <x v="2"/>
    <s v="Winner Sanda"/>
    <x v="1"/>
    <x v="0"/>
    <n v="4"/>
    <s v="Sales"/>
    <n v="18800"/>
    <n v="16000"/>
    <n v="75200"/>
    <n v="64000"/>
    <n v="11200"/>
    <x v="4"/>
    <n v="2020"/>
  </r>
  <r>
    <x v="673"/>
    <x v="163"/>
    <x v="659"/>
    <x v="1"/>
    <x v="3"/>
    <s v="Peter Pan"/>
    <x v="2"/>
    <x v="0"/>
    <n v="8"/>
    <s v="Sales"/>
    <n v="1600"/>
    <n v="1440"/>
    <n v="12800"/>
    <n v="11520"/>
    <n v="1280"/>
    <x v="5"/>
    <n v="2020"/>
  </r>
  <r>
    <x v="674"/>
    <x v="164"/>
    <x v="660"/>
    <x v="1"/>
    <x v="0"/>
    <s v="Farida Ibrahim"/>
    <x v="3"/>
    <x v="1"/>
    <n v="8"/>
    <s v="Sales"/>
    <n v="400"/>
    <n v="360"/>
    <n v="3200"/>
    <n v="2880"/>
    <n v="320"/>
    <x v="5"/>
    <n v="2020"/>
  </r>
  <r>
    <x v="675"/>
    <x v="164"/>
    <x v="661"/>
    <x v="1"/>
    <x v="0"/>
    <s v="Farida Ibrahim"/>
    <x v="4"/>
    <x v="0"/>
    <n v="4"/>
    <s v="Sales"/>
    <n v="6400"/>
    <n v="6360"/>
    <n v="25600"/>
    <n v="25440"/>
    <n v="160"/>
    <x v="5"/>
    <n v="2020"/>
  </r>
  <r>
    <x v="676"/>
    <x v="165"/>
    <x v="662"/>
    <x v="1"/>
    <x v="1"/>
    <s v="Felex Ada"/>
    <x v="5"/>
    <x v="2"/>
    <n v="4"/>
    <s v="Sales"/>
    <n v="200"/>
    <n v="180"/>
    <n v="800"/>
    <n v="720"/>
    <n v="80"/>
    <x v="1"/>
    <n v="2020"/>
  </r>
  <r>
    <x v="677"/>
    <x v="166"/>
    <x v="663"/>
    <x v="1"/>
    <x v="2"/>
    <s v="Winner Sanda"/>
    <x v="6"/>
    <x v="0"/>
    <n v="8"/>
    <s v="Sales"/>
    <n v="2400"/>
    <n v="1800"/>
    <n v="19200"/>
    <n v="14400"/>
    <n v="4800"/>
    <x v="2"/>
    <n v="2020"/>
  </r>
  <r>
    <x v="678"/>
    <x v="167"/>
    <x v="664"/>
    <x v="1"/>
    <x v="3"/>
    <s v="Peter Pan"/>
    <x v="7"/>
    <x v="1"/>
    <n v="8"/>
    <s v="Sales"/>
    <n v="680"/>
    <n v="600"/>
    <n v="5440"/>
    <n v="4800"/>
    <n v="640"/>
    <x v="3"/>
    <n v="2020"/>
  </r>
  <r>
    <x v="679"/>
    <x v="168"/>
    <x v="665"/>
    <x v="1"/>
    <x v="0"/>
    <s v="Farida Ibrahim"/>
    <x v="8"/>
    <x v="1"/>
    <n v="4"/>
    <s v="Sales"/>
    <n v="100"/>
    <n v="80"/>
    <n v="400"/>
    <n v="320"/>
    <n v="80"/>
    <x v="4"/>
    <n v="2020"/>
  </r>
  <r>
    <x v="680"/>
    <x v="169"/>
    <x v="666"/>
    <x v="1"/>
    <x v="0"/>
    <s v="Farida Ibrahim"/>
    <x v="9"/>
    <x v="3"/>
    <n v="4"/>
    <s v="Sales"/>
    <n v="26800"/>
    <n v="20000"/>
    <n v="107200"/>
    <n v="80000"/>
    <n v="27200"/>
    <x v="5"/>
    <n v="2020"/>
  </r>
  <r>
    <x v="681"/>
    <x v="170"/>
    <x v="667"/>
    <x v="1"/>
    <x v="1"/>
    <s v="Felex Ada"/>
    <x v="10"/>
    <x v="2"/>
    <n v="8"/>
    <s v="Sales"/>
    <n v="26800"/>
    <n v="20004"/>
    <n v="214400"/>
    <n v="160032"/>
    <n v="54368"/>
    <x v="6"/>
    <n v="2020"/>
  </r>
  <r>
    <x v="682"/>
    <x v="171"/>
    <x v="668"/>
    <x v="0"/>
    <x v="2"/>
    <s v="Winner Sanda"/>
    <x v="11"/>
    <x v="2"/>
    <n v="8"/>
    <s v="Sales"/>
    <n v="26800"/>
    <n v="20008"/>
    <n v="214400"/>
    <n v="160064"/>
    <n v="54336"/>
    <x v="0"/>
    <n v="2020"/>
  </r>
  <r>
    <x v="683"/>
    <x v="172"/>
    <x v="669"/>
    <x v="0"/>
    <x v="3"/>
    <s v="Peter Pan"/>
    <x v="12"/>
    <x v="0"/>
    <n v="4"/>
    <s v="Sales"/>
    <n v="88000"/>
    <n v="80000"/>
    <n v="352000"/>
    <n v="320000"/>
    <n v="32000"/>
    <x v="1"/>
    <n v="2020"/>
  </r>
  <r>
    <x v="684"/>
    <x v="164"/>
    <x v="670"/>
    <x v="0"/>
    <x v="0"/>
    <s v="Farida Ibrahim"/>
    <x v="13"/>
    <x v="0"/>
    <n v="4"/>
    <s v="Sales"/>
    <n v="44000"/>
    <n v="40000"/>
    <n v="176000"/>
    <n v="160000"/>
    <n v="16000"/>
    <x v="5"/>
    <n v="2020"/>
  </r>
  <r>
    <x v="685"/>
    <x v="164"/>
    <x v="671"/>
    <x v="1"/>
    <x v="0"/>
    <s v="Farida Ibrahim"/>
    <x v="14"/>
    <x v="1"/>
    <n v="4"/>
    <s v="Sales"/>
    <n v="34000"/>
    <n v="30400"/>
    <n v="136000"/>
    <n v="121600"/>
    <n v="14400"/>
    <x v="5"/>
    <n v="2020"/>
  </r>
  <r>
    <x v="686"/>
    <x v="173"/>
    <x v="672"/>
    <x v="1"/>
    <x v="1"/>
    <s v="Felex Ada"/>
    <x v="5"/>
    <x v="2"/>
    <n v="8"/>
    <s v="Sales"/>
    <n v="34000"/>
    <n v="30400"/>
    <n v="272000"/>
    <n v="243200"/>
    <n v="28800"/>
    <x v="4"/>
    <n v="2020"/>
  </r>
  <r>
    <x v="688"/>
    <x v="149"/>
    <x v="674"/>
    <x v="1"/>
    <x v="3"/>
    <s v="Peter Pan"/>
    <x v="7"/>
    <x v="1"/>
    <n v="8"/>
    <s v="Sales"/>
    <n v="88000"/>
    <n v="80000"/>
    <n v="704000"/>
    <n v="640000"/>
    <n v="64000"/>
    <x v="3"/>
    <n v="2020"/>
  </r>
  <r>
    <x v="689"/>
    <x v="150"/>
    <x v="675"/>
    <x v="0"/>
    <x v="0"/>
    <s v="Farida Ibrahim"/>
    <x v="8"/>
    <x v="1"/>
    <n v="8"/>
    <s v="Sales"/>
    <n v="30800"/>
    <n v="28000"/>
    <n v="246400"/>
    <n v="224000"/>
    <n v="22400"/>
    <x v="4"/>
    <n v="2020"/>
  </r>
  <r>
    <x v="690"/>
    <x v="151"/>
    <x v="676"/>
    <x v="1"/>
    <x v="0"/>
    <s v="Farida Ibrahim"/>
    <x v="0"/>
    <x v="0"/>
    <n v="12"/>
    <s v="Sales"/>
    <n v="88000"/>
    <n v="80000"/>
    <n v="1056000"/>
    <n v="960000"/>
    <n v="96000"/>
    <x v="5"/>
    <n v="2020"/>
  </r>
  <r>
    <x v="691"/>
    <x v="152"/>
    <x v="677"/>
    <x v="1"/>
    <x v="1"/>
    <s v="Felex Ada"/>
    <x v="1"/>
    <x v="0"/>
    <n v="4"/>
    <s v="Sales"/>
    <n v="176000"/>
    <n v="160000"/>
    <n v="704000"/>
    <n v="640000"/>
    <n v="64000"/>
    <x v="6"/>
    <n v="2020"/>
  </r>
  <r>
    <x v="692"/>
    <x v="153"/>
    <x v="678"/>
    <x v="1"/>
    <x v="2"/>
    <s v="Winner Sanda"/>
    <x v="2"/>
    <x v="0"/>
    <n v="8"/>
    <s v="Sales"/>
    <n v="79200"/>
    <n v="72000"/>
    <n v="633600"/>
    <n v="576000"/>
    <n v="57600"/>
    <x v="0"/>
    <n v="2020"/>
  </r>
  <r>
    <x v="693"/>
    <x v="154"/>
    <x v="679"/>
    <x v="1"/>
    <x v="3"/>
    <s v="Peter Pan"/>
    <x v="3"/>
    <x v="1"/>
    <n v="8"/>
    <s v="Sales"/>
    <n v="39800"/>
    <n v="36000"/>
    <n v="318400"/>
    <n v="288000"/>
    <n v="30400"/>
    <x v="1"/>
    <n v="2020"/>
  </r>
  <r>
    <x v="694"/>
    <x v="155"/>
    <x v="680"/>
    <x v="1"/>
    <x v="0"/>
    <s v="Farida Ibrahim"/>
    <x v="4"/>
    <x v="0"/>
    <n v="8"/>
    <s v="Sales"/>
    <n v="30800"/>
    <n v="28000"/>
    <n v="246400"/>
    <n v="224000"/>
    <n v="22400"/>
    <x v="2"/>
    <n v="2020"/>
  </r>
  <r>
    <x v="695"/>
    <x v="156"/>
    <x v="681"/>
    <x v="1"/>
    <x v="0"/>
    <s v="Farida Ibrahim"/>
    <x v="5"/>
    <x v="2"/>
    <n v="16"/>
    <s v="Sales"/>
    <n v="44000"/>
    <n v="40000"/>
    <n v="704000"/>
    <n v="640000"/>
    <n v="64000"/>
    <x v="5"/>
    <n v="2020"/>
  </r>
  <r>
    <x v="696"/>
    <x v="156"/>
    <x v="682"/>
    <x v="1"/>
    <x v="1"/>
    <s v="Felex Ada"/>
    <x v="6"/>
    <x v="0"/>
    <n v="4"/>
    <s v="Sales"/>
    <n v="52800.000000000007"/>
    <n v="48000"/>
    <n v="211200.00000000003"/>
    <n v="192000"/>
    <n v="19200.000000000029"/>
    <x v="5"/>
    <n v="2020"/>
  </r>
  <r>
    <x v="697"/>
    <x v="156"/>
    <x v="683"/>
    <x v="1"/>
    <x v="2"/>
    <s v="Winner Sanda"/>
    <x v="7"/>
    <x v="1"/>
    <n v="8"/>
    <s v="Sales"/>
    <n v="7600"/>
    <n v="7200"/>
    <n v="60800"/>
    <n v="57600"/>
    <n v="3200"/>
    <x v="5"/>
    <n v="2020"/>
  </r>
  <r>
    <x v="698"/>
    <x v="157"/>
    <x v="684"/>
    <x v="1"/>
    <x v="3"/>
    <s v="Peter Pan"/>
    <x v="8"/>
    <x v="1"/>
    <n v="8"/>
    <s v="Sales"/>
    <n v="800"/>
    <n v="760"/>
    <n v="6400"/>
    <n v="6080"/>
    <n v="320"/>
    <x v="6"/>
    <n v="2020"/>
  </r>
  <r>
    <x v="699"/>
    <x v="158"/>
    <x v="685"/>
    <x v="1"/>
    <x v="0"/>
    <s v="Farida Ibrahim"/>
    <x v="5"/>
    <x v="2"/>
    <n v="16"/>
    <s v="Sales"/>
    <n v="9000"/>
    <n v="8800"/>
    <n v="144000"/>
    <n v="140800"/>
    <n v="3200"/>
    <x v="0"/>
    <n v="2020"/>
  </r>
  <r>
    <x v="700"/>
    <x v="159"/>
    <x v="686"/>
    <x v="1"/>
    <x v="0"/>
    <s v="Farida Ibrahim"/>
    <x v="6"/>
    <x v="0"/>
    <n v="4"/>
    <s v="Sales"/>
    <n v="400"/>
    <n v="360"/>
    <n v="1600"/>
    <n v="1440"/>
    <n v="160"/>
    <x v="1"/>
    <n v="2020"/>
  </r>
  <r>
    <x v="701"/>
    <x v="160"/>
    <x v="687"/>
    <x v="1"/>
    <x v="1"/>
    <s v="Felex Ada"/>
    <x v="7"/>
    <x v="1"/>
    <n v="8"/>
    <s v="Sales"/>
    <n v="400"/>
    <n v="320"/>
    <n v="3200"/>
    <n v="2560"/>
    <n v="640"/>
    <x v="2"/>
    <n v="2020"/>
  </r>
  <r>
    <x v="702"/>
    <x v="161"/>
    <x v="688"/>
    <x v="1"/>
    <x v="2"/>
    <s v="Winner Sanda"/>
    <x v="8"/>
    <x v="1"/>
    <n v="8"/>
    <s v="Sales"/>
    <n v="8000"/>
    <n v="7400"/>
    <n v="64000"/>
    <n v="59200"/>
    <n v="4800"/>
    <x v="3"/>
    <n v="2020"/>
  </r>
  <r>
    <x v="703"/>
    <x v="162"/>
    <x v="689"/>
    <x v="0"/>
    <x v="3"/>
    <s v="Peter Pan"/>
    <x v="13"/>
    <x v="0"/>
    <n v="4"/>
    <s v="Sales"/>
    <n v="38000"/>
    <n v="32000"/>
    <n v="152000"/>
    <n v="128000"/>
    <n v="24000"/>
    <x v="4"/>
    <n v="2020"/>
  </r>
  <r>
    <x v="704"/>
    <x v="163"/>
    <x v="690"/>
    <x v="0"/>
    <x v="0"/>
    <s v="Farida Ibrahim"/>
    <x v="14"/>
    <x v="1"/>
    <n v="4"/>
    <s v="Sales"/>
    <n v="18800"/>
    <n v="16000"/>
    <n v="75200"/>
    <n v="64000"/>
    <n v="11200"/>
    <x v="5"/>
    <n v="2020"/>
  </r>
  <r>
    <x v="705"/>
    <x v="164"/>
    <x v="691"/>
    <x v="0"/>
    <x v="0"/>
    <s v="Farida Ibrahim"/>
    <x v="15"/>
    <x v="0"/>
    <n v="8"/>
    <s v="Sales"/>
    <n v="1600"/>
    <n v="1440"/>
    <n v="12800"/>
    <n v="11520"/>
    <n v="1280"/>
    <x v="5"/>
    <n v="2020"/>
  </r>
  <r>
    <x v="706"/>
    <x v="164"/>
    <x v="50"/>
    <x v="1"/>
    <x v="1"/>
    <s v="Felex Ada"/>
    <x v="16"/>
    <x v="0"/>
    <n v="8"/>
    <s v="Sales"/>
    <n v="400"/>
    <n v="360"/>
    <n v="3200"/>
    <n v="2880"/>
    <n v="320"/>
    <x v="5"/>
    <n v="2020"/>
  </r>
  <r>
    <x v="707"/>
    <x v="165"/>
    <x v="692"/>
    <x v="1"/>
    <x v="2"/>
    <s v="Winner Sanda"/>
    <x v="17"/>
    <x v="2"/>
    <n v="4"/>
    <s v="Sales"/>
    <n v="6400"/>
    <n v="6360"/>
    <n v="25600"/>
    <n v="25440"/>
    <n v="160"/>
    <x v="1"/>
    <n v="2020"/>
  </r>
  <r>
    <x v="708"/>
    <x v="166"/>
    <x v="693"/>
    <x v="1"/>
    <x v="3"/>
    <s v="Peter Pan"/>
    <x v="18"/>
    <x v="0"/>
    <n v="4"/>
    <s v="Sales"/>
    <n v="200"/>
    <n v="180"/>
    <n v="800"/>
    <n v="720"/>
    <n v="80"/>
    <x v="2"/>
    <n v="2020"/>
  </r>
  <r>
    <x v="709"/>
    <x v="167"/>
    <x v="694"/>
    <x v="1"/>
    <x v="0"/>
    <s v="Farida Ibrahim"/>
    <x v="0"/>
    <x v="0"/>
    <n v="8"/>
    <s v="Sales"/>
    <n v="2400"/>
    <n v="1800"/>
    <n v="19200"/>
    <n v="14400"/>
    <n v="4800"/>
    <x v="3"/>
    <n v="2020"/>
  </r>
  <r>
    <x v="710"/>
    <x v="168"/>
    <x v="695"/>
    <x v="0"/>
    <x v="0"/>
    <s v="Farida Ibrahim"/>
    <x v="1"/>
    <x v="0"/>
    <n v="8"/>
    <s v="Sales"/>
    <n v="680"/>
    <n v="600"/>
    <n v="5440"/>
    <n v="4800"/>
    <n v="640"/>
    <x v="4"/>
    <n v="2020"/>
  </r>
  <r>
    <x v="711"/>
    <x v="169"/>
    <x v="696"/>
    <x v="1"/>
    <x v="1"/>
    <s v="Felex Ada"/>
    <x v="2"/>
    <x v="0"/>
    <n v="4"/>
    <s v="Sales"/>
    <n v="100"/>
    <n v="80"/>
    <n v="400"/>
    <n v="320"/>
    <n v="80"/>
    <x v="5"/>
    <n v="2020"/>
  </r>
  <r>
    <x v="712"/>
    <x v="170"/>
    <x v="50"/>
    <x v="1"/>
    <x v="2"/>
    <s v="Winner Sanda"/>
    <x v="3"/>
    <x v="1"/>
    <n v="4"/>
    <s v="Sales"/>
    <n v="26800"/>
    <n v="20008"/>
    <n v="107200"/>
    <n v="80032"/>
    <n v="27168"/>
    <x v="6"/>
    <n v="2020"/>
  </r>
  <r>
    <x v="713"/>
    <x v="171"/>
    <x v="697"/>
    <x v="1"/>
    <x v="3"/>
    <s v="Peter Pan"/>
    <x v="4"/>
    <x v="0"/>
    <n v="8"/>
    <s v="Sales"/>
    <n v="26800"/>
    <n v="20000"/>
    <n v="214400"/>
    <n v="160000"/>
    <n v="54400"/>
    <x v="0"/>
    <n v="2020"/>
  </r>
  <r>
    <x v="714"/>
    <x v="172"/>
    <x v="698"/>
    <x v="1"/>
    <x v="0"/>
    <s v="Farida Ibrahim"/>
    <x v="5"/>
    <x v="2"/>
    <n v="8"/>
    <s v="Sales"/>
    <n v="26800"/>
    <n v="20004"/>
    <n v="214400"/>
    <n v="160032"/>
    <n v="54368"/>
    <x v="1"/>
    <n v="2020"/>
  </r>
  <r>
    <x v="715"/>
    <x v="164"/>
    <x v="699"/>
    <x v="1"/>
    <x v="0"/>
    <s v="Farida Ibrahim"/>
    <x v="6"/>
    <x v="0"/>
    <n v="4"/>
    <s v="Sales"/>
    <n v="26800"/>
    <n v="20008"/>
    <n v="107200"/>
    <n v="80032"/>
    <n v="27168"/>
    <x v="5"/>
    <n v="2020"/>
  </r>
  <r>
    <x v="716"/>
    <x v="164"/>
    <x v="700"/>
    <x v="1"/>
    <x v="1"/>
    <s v="Felex Ada"/>
    <x v="7"/>
    <x v="1"/>
    <n v="4"/>
    <s v="Sales"/>
    <n v="26800"/>
    <n v="20000"/>
    <n v="107200"/>
    <n v="80000"/>
    <n v="27200"/>
    <x v="5"/>
    <n v="2020"/>
  </r>
  <r>
    <x v="717"/>
    <x v="173"/>
    <x v="701"/>
    <x v="1"/>
    <x v="2"/>
    <s v="Winner Sanda"/>
    <x v="8"/>
    <x v="1"/>
    <n v="8"/>
    <s v="Sales"/>
    <n v="26800"/>
    <n v="20004"/>
    <n v="214400"/>
    <n v="160032"/>
    <n v="54368"/>
    <x v="4"/>
    <n v="2020"/>
  </r>
  <r>
    <x v="719"/>
    <x v="149"/>
    <x v="703"/>
    <x v="1"/>
    <x v="0"/>
    <s v="Farida Ibrahim"/>
    <x v="10"/>
    <x v="2"/>
    <n v="4"/>
    <s v="Sales"/>
    <n v="88000"/>
    <n v="80000"/>
    <n v="352000"/>
    <n v="320000"/>
    <n v="32000"/>
    <x v="3"/>
    <n v="2020"/>
  </r>
  <r>
    <x v="720"/>
    <x v="150"/>
    <x v="704"/>
    <x v="1"/>
    <x v="0"/>
    <s v="Farida Ibrahim"/>
    <x v="11"/>
    <x v="2"/>
    <n v="4"/>
    <s v="Sales"/>
    <n v="44000"/>
    <n v="40000"/>
    <n v="176000"/>
    <n v="160000"/>
    <n v="16000"/>
    <x v="4"/>
    <n v="2020"/>
  </r>
  <r>
    <x v="721"/>
    <x v="151"/>
    <x v="705"/>
    <x v="1"/>
    <x v="1"/>
    <s v="Felex Ada"/>
    <x v="12"/>
    <x v="0"/>
    <n v="4"/>
    <s v="Sales"/>
    <n v="34000"/>
    <n v="30400"/>
    <n v="136000"/>
    <n v="121600"/>
    <n v="14400"/>
    <x v="5"/>
    <n v="2020"/>
  </r>
  <r>
    <x v="722"/>
    <x v="152"/>
    <x v="706"/>
    <x v="1"/>
    <x v="2"/>
    <s v="Winner Sanda"/>
    <x v="13"/>
    <x v="0"/>
    <n v="8"/>
    <s v="Sales"/>
    <n v="34000"/>
    <n v="30400"/>
    <n v="272000"/>
    <n v="243200"/>
    <n v="28800"/>
    <x v="6"/>
    <n v="2020"/>
  </r>
  <r>
    <x v="723"/>
    <x v="153"/>
    <x v="707"/>
    <x v="1"/>
    <x v="3"/>
    <s v="Peter Pan"/>
    <x v="14"/>
    <x v="1"/>
    <n v="12"/>
    <s v="Sales"/>
    <n v="52800.000000000007"/>
    <n v="48000"/>
    <n v="633600.00000000012"/>
    <n v="576000"/>
    <n v="57600.000000000116"/>
    <x v="0"/>
    <n v="2020"/>
  </r>
  <r>
    <x v="724"/>
    <x v="154"/>
    <x v="708"/>
    <x v="0"/>
    <x v="0"/>
    <s v="Farida Ibrahim"/>
    <x v="15"/>
    <x v="0"/>
    <n v="8"/>
    <s v="Sales"/>
    <n v="88000"/>
    <n v="80000"/>
    <n v="704000"/>
    <n v="640000"/>
    <n v="64000"/>
    <x v="1"/>
    <n v="2020"/>
  </r>
  <r>
    <x v="725"/>
    <x v="155"/>
    <x v="709"/>
    <x v="0"/>
    <x v="0"/>
    <s v="Farida Ibrahim"/>
    <x v="16"/>
    <x v="0"/>
    <n v="8"/>
    <s v="Sales"/>
    <n v="30800"/>
    <n v="28000"/>
    <n v="246400"/>
    <n v="224000"/>
    <n v="22400"/>
    <x v="2"/>
    <n v="2020"/>
  </r>
  <r>
    <x v="726"/>
    <x v="156"/>
    <x v="710"/>
    <x v="0"/>
    <x v="1"/>
    <s v="Felex Ada"/>
    <x v="17"/>
    <x v="2"/>
    <n v="12"/>
    <s v="Sales"/>
    <n v="88000"/>
    <n v="80000"/>
    <n v="1056000"/>
    <n v="960000"/>
    <n v="96000"/>
    <x v="5"/>
    <n v="2020"/>
  </r>
  <r>
    <x v="727"/>
    <x v="156"/>
    <x v="711"/>
    <x v="1"/>
    <x v="2"/>
    <s v="Winner Sanda"/>
    <x v="18"/>
    <x v="0"/>
    <n v="4"/>
    <s v="Sales"/>
    <n v="176000"/>
    <n v="160000"/>
    <n v="704000"/>
    <n v="640000"/>
    <n v="64000"/>
    <x v="5"/>
    <n v="2020"/>
  </r>
  <r>
    <x v="728"/>
    <x v="156"/>
    <x v="712"/>
    <x v="1"/>
    <x v="3"/>
    <s v="Peter Pan"/>
    <x v="0"/>
    <x v="0"/>
    <n v="8"/>
    <s v="Sales"/>
    <n v="79200"/>
    <n v="72000"/>
    <n v="633600"/>
    <n v="576000"/>
    <n v="57600"/>
    <x v="5"/>
    <n v="2020"/>
  </r>
  <r>
    <x v="729"/>
    <x v="157"/>
    <x v="713"/>
    <x v="1"/>
    <x v="0"/>
    <s v="Farida Ibrahim"/>
    <x v="1"/>
    <x v="0"/>
    <n v="8"/>
    <s v="Sales"/>
    <n v="39800"/>
    <n v="36000"/>
    <n v="318400"/>
    <n v="288000"/>
    <n v="30400"/>
    <x v="6"/>
    <n v="2020"/>
  </r>
  <r>
    <x v="730"/>
    <x v="158"/>
    <x v="714"/>
    <x v="1"/>
    <x v="0"/>
    <s v="Farida Ibrahim"/>
    <x v="2"/>
    <x v="0"/>
    <n v="8"/>
    <s v="Sales"/>
    <n v="30800"/>
    <n v="28000"/>
    <n v="246400"/>
    <n v="224000"/>
    <n v="22400"/>
    <x v="0"/>
    <n v="2020"/>
  </r>
  <r>
    <x v="731"/>
    <x v="159"/>
    <x v="715"/>
    <x v="0"/>
    <x v="1"/>
    <s v="Felex Ada"/>
    <x v="3"/>
    <x v="1"/>
    <n v="16"/>
    <s v="Sales"/>
    <n v="44000"/>
    <n v="40000"/>
    <n v="704000"/>
    <n v="640000"/>
    <n v="64000"/>
    <x v="1"/>
    <n v="2020"/>
  </r>
  <r>
    <x v="732"/>
    <x v="160"/>
    <x v="716"/>
    <x v="1"/>
    <x v="2"/>
    <s v="Winner Sanda"/>
    <x v="4"/>
    <x v="0"/>
    <n v="4"/>
    <s v="Sales"/>
    <n v="52800.000000000007"/>
    <n v="48000"/>
    <n v="211200.00000000003"/>
    <n v="192000"/>
    <n v="19200.000000000029"/>
    <x v="2"/>
    <n v="2020"/>
  </r>
  <r>
    <x v="733"/>
    <x v="161"/>
    <x v="717"/>
    <x v="1"/>
    <x v="3"/>
    <s v="Peter Pan"/>
    <x v="5"/>
    <x v="2"/>
    <n v="8"/>
    <s v="Sales"/>
    <n v="39800"/>
    <n v="36000"/>
    <n v="318400"/>
    <n v="288000"/>
    <n v="30400"/>
    <x v="3"/>
    <n v="2020"/>
  </r>
  <r>
    <x v="734"/>
    <x v="162"/>
    <x v="718"/>
    <x v="1"/>
    <x v="0"/>
    <s v="Farida Ibrahim"/>
    <x v="6"/>
    <x v="0"/>
    <n v="8"/>
    <s v="Sales"/>
    <n v="30800"/>
    <n v="28000"/>
    <n v="246400"/>
    <n v="224000"/>
    <n v="22400"/>
    <x v="4"/>
    <n v="2020"/>
  </r>
  <r>
    <x v="735"/>
    <x v="163"/>
    <x v="719"/>
    <x v="1"/>
    <x v="0"/>
    <s v="Farida Ibrahim"/>
    <x v="7"/>
    <x v="1"/>
    <n v="16"/>
    <s v="Sales"/>
    <n v="44000"/>
    <n v="40000"/>
    <n v="704000"/>
    <n v="640000"/>
    <n v="64000"/>
    <x v="5"/>
    <n v="2020"/>
  </r>
  <r>
    <x v="736"/>
    <x v="164"/>
    <x v="720"/>
    <x v="1"/>
    <x v="1"/>
    <s v="Felex Ada"/>
    <x v="8"/>
    <x v="1"/>
    <n v="4"/>
    <s v="Sales"/>
    <n v="52800.000000000007"/>
    <n v="48000"/>
    <n v="211200.00000000003"/>
    <n v="192000"/>
    <n v="19200.000000000029"/>
    <x v="5"/>
    <n v="2020"/>
  </r>
  <r>
    <x v="737"/>
    <x v="164"/>
    <x v="721"/>
    <x v="1"/>
    <x v="2"/>
    <s v="Winner Sanda"/>
    <x v="9"/>
    <x v="3"/>
    <n v="8"/>
    <s v="Sales"/>
    <n v="39800"/>
    <n v="36000"/>
    <n v="318400"/>
    <n v="288000"/>
    <n v="30400"/>
    <x v="5"/>
    <n v="2020"/>
  </r>
  <r>
    <x v="738"/>
    <x v="165"/>
    <x v="722"/>
    <x v="1"/>
    <x v="3"/>
    <s v="Peter Pan"/>
    <x v="10"/>
    <x v="2"/>
    <n v="8"/>
    <s v="Sales"/>
    <n v="30800"/>
    <n v="28000"/>
    <n v="246400"/>
    <n v="224000"/>
    <n v="22400"/>
    <x v="1"/>
    <n v="2020"/>
  </r>
  <r>
    <x v="739"/>
    <x v="166"/>
    <x v="723"/>
    <x v="1"/>
    <x v="0"/>
    <s v="Farida Ibrahim"/>
    <x v="5"/>
    <x v="2"/>
    <n v="4"/>
    <s v="Sales"/>
    <n v="44000"/>
    <n v="40000"/>
    <n v="176000"/>
    <n v="160000"/>
    <n v="16000"/>
    <x v="2"/>
    <n v="2020"/>
  </r>
  <r>
    <x v="740"/>
    <x v="167"/>
    <x v="724"/>
    <x v="1"/>
    <x v="0"/>
    <s v="Farida Ibrahim"/>
    <x v="6"/>
    <x v="0"/>
    <n v="4"/>
    <s v="Sales"/>
    <n v="30800.000000000004"/>
    <n v="28000"/>
    <n v="123200.00000000001"/>
    <n v="112000"/>
    <n v="11200.000000000015"/>
    <x v="3"/>
    <n v="2020"/>
  </r>
  <r>
    <x v="741"/>
    <x v="168"/>
    <x v="725"/>
    <x v="1"/>
    <x v="1"/>
    <s v="Felex Ada"/>
    <x v="7"/>
    <x v="1"/>
    <n v="8"/>
    <s v="Sales"/>
    <n v="39800"/>
    <n v="36000"/>
    <n v="318400"/>
    <n v="288000"/>
    <n v="30400"/>
    <x v="4"/>
    <n v="2020"/>
  </r>
  <r>
    <x v="742"/>
    <x v="169"/>
    <x v="726"/>
    <x v="1"/>
    <x v="2"/>
    <s v="Winner Sanda"/>
    <x v="8"/>
    <x v="1"/>
    <n v="8"/>
    <s v="Sales"/>
    <n v="79200"/>
    <n v="72000"/>
    <n v="633600"/>
    <n v="576000"/>
    <n v="57600"/>
    <x v="5"/>
    <n v="2020"/>
  </r>
  <r>
    <x v="743"/>
    <x v="170"/>
    <x v="727"/>
    <x v="1"/>
    <x v="3"/>
    <s v="Peter Pan"/>
    <x v="15"/>
    <x v="0"/>
    <n v="4"/>
    <s v="Sales"/>
    <n v="176000"/>
    <n v="160000"/>
    <n v="704000"/>
    <n v="640000"/>
    <n v="64000"/>
    <x v="6"/>
    <n v="2020"/>
  </r>
  <r>
    <x v="744"/>
    <x v="171"/>
    <x v="728"/>
    <x v="1"/>
    <x v="0"/>
    <s v="Farida Ibrahim"/>
    <x v="16"/>
    <x v="0"/>
    <n v="4"/>
    <s v="Sales"/>
    <n v="88000"/>
    <n v="80000"/>
    <n v="352000"/>
    <n v="320000"/>
    <n v="32000"/>
    <x v="0"/>
    <n v="2020"/>
  </r>
  <r>
    <x v="745"/>
    <x v="172"/>
    <x v="729"/>
    <x v="0"/>
    <x v="0"/>
    <s v="Farida Ibrahim"/>
    <x v="17"/>
    <x v="2"/>
    <n v="8"/>
    <s v="Sales"/>
    <n v="52000"/>
    <n v="48000"/>
    <n v="416000"/>
    <n v="384000"/>
    <n v="32000"/>
    <x v="1"/>
    <n v="2020"/>
  </r>
  <r>
    <x v="746"/>
    <x v="164"/>
    <x v="730"/>
    <x v="0"/>
    <x v="1"/>
    <s v="Felex Ada"/>
    <x v="18"/>
    <x v="0"/>
    <n v="8"/>
    <s v="Sales"/>
    <n v="26800"/>
    <n v="20000"/>
    <n v="214400"/>
    <n v="160000"/>
    <n v="54400"/>
    <x v="5"/>
    <n v="2020"/>
  </r>
  <r>
    <x v="747"/>
    <x v="164"/>
    <x v="731"/>
    <x v="0"/>
    <x v="2"/>
    <s v="Winner Sanda"/>
    <x v="0"/>
    <x v="0"/>
    <n v="4"/>
    <s v="Sales"/>
    <n v="26800"/>
    <n v="20004"/>
    <n v="107200"/>
    <n v="80016"/>
    <n v="27184"/>
    <x v="5"/>
    <n v="2020"/>
  </r>
  <r>
    <x v="748"/>
    <x v="173"/>
    <x v="732"/>
    <x v="1"/>
    <x v="3"/>
    <s v="Peter Pan"/>
    <x v="1"/>
    <x v="0"/>
    <n v="4"/>
    <s v="Sales"/>
    <n v="26800"/>
    <n v="20008"/>
    <n v="107200"/>
    <n v="80032"/>
    <n v="27168"/>
    <x v="4"/>
    <n v="2020"/>
  </r>
  <r>
    <x v="750"/>
    <x v="149"/>
    <x v="734"/>
    <x v="1"/>
    <x v="0"/>
    <s v="Farida Ibrahim"/>
    <x v="3"/>
    <x v="1"/>
    <n v="8"/>
    <s v="Sales"/>
    <n v="26800"/>
    <n v="20004"/>
    <n v="214400"/>
    <n v="160032"/>
    <n v="54368"/>
    <x v="3"/>
    <n v="2020"/>
  </r>
  <r>
    <x v="751"/>
    <x v="150"/>
    <x v="735"/>
    <x v="1"/>
    <x v="1"/>
    <s v="Felex Ada"/>
    <x v="4"/>
    <x v="0"/>
    <n v="4"/>
    <s v="Sales"/>
    <n v="26800"/>
    <n v="20008"/>
    <n v="107200"/>
    <n v="80032"/>
    <n v="27168"/>
    <x v="4"/>
    <n v="2020"/>
  </r>
  <r>
    <x v="752"/>
    <x v="151"/>
    <x v="736"/>
    <x v="0"/>
    <x v="2"/>
    <s v="Winner Sanda"/>
    <x v="5"/>
    <x v="2"/>
    <n v="4"/>
    <s v="Sales"/>
    <n v="26800"/>
    <n v="20000"/>
    <n v="107200"/>
    <n v="80000"/>
    <n v="27200"/>
    <x v="5"/>
    <n v="2020"/>
  </r>
  <r>
    <x v="595"/>
    <x v="174"/>
    <x v="583"/>
    <x v="1"/>
    <x v="0"/>
    <s v="Farida Ibrahim"/>
    <x v="0"/>
    <x v="0"/>
    <n v="8"/>
    <s v="Sales"/>
    <n v="18000"/>
    <n v="17600"/>
    <n v="144000"/>
    <n v="140800"/>
    <n v="3200"/>
    <x v="6"/>
    <n v="2020"/>
  </r>
  <r>
    <x v="596"/>
    <x v="175"/>
    <x v="584"/>
    <x v="1"/>
    <x v="1"/>
    <s v="Felex Ada"/>
    <x v="1"/>
    <x v="0"/>
    <n v="8"/>
    <s v="Sales"/>
    <n v="800"/>
    <n v="720"/>
    <n v="6400"/>
    <n v="5760"/>
    <n v="640"/>
    <x v="0"/>
    <n v="2020"/>
  </r>
  <r>
    <x v="597"/>
    <x v="176"/>
    <x v="585"/>
    <x v="1"/>
    <x v="2"/>
    <s v="Winner Sanda"/>
    <x v="2"/>
    <x v="0"/>
    <n v="16"/>
    <s v="Sales"/>
    <n v="800"/>
    <n v="640"/>
    <n v="12800"/>
    <n v="10240"/>
    <n v="2560"/>
    <x v="1"/>
    <n v="2020"/>
  </r>
  <r>
    <x v="598"/>
    <x v="177"/>
    <x v="586"/>
    <x v="0"/>
    <x v="3"/>
    <s v="Peter Pan"/>
    <x v="3"/>
    <x v="1"/>
    <n v="16"/>
    <s v="Sales"/>
    <n v="16000"/>
    <n v="14800"/>
    <n v="256000"/>
    <n v="236800"/>
    <n v="19200"/>
    <x v="2"/>
    <n v="2020"/>
  </r>
  <r>
    <x v="599"/>
    <x v="178"/>
    <x v="587"/>
    <x v="0"/>
    <x v="0"/>
    <s v="Farida Ibrahim"/>
    <x v="4"/>
    <x v="0"/>
    <n v="8"/>
    <s v="Sales"/>
    <n v="76000"/>
    <n v="64000"/>
    <n v="608000"/>
    <n v="512000"/>
    <n v="96000"/>
    <x v="3"/>
    <n v="2020"/>
  </r>
  <r>
    <x v="600"/>
    <x v="179"/>
    <x v="588"/>
    <x v="0"/>
    <x v="0"/>
    <s v="Farida Ibrahim"/>
    <x v="5"/>
    <x v="2"/>
    <n v="800"/>
    <s v="Sales"/>
    <n v="37600"/>
    <n v="32000"/>
    <n v="30080000"/>
    <n v="25600000"/>
    <n v="4480000"/>
    <x v="4"/>
    <n v="2020"/>
  </r>
  <r>
    <x v="601"/>
    <x v="180"/>
    <x v="589"/>
    <x v="1"/>
    <x v="1"/>
    <s v="Felex Ada"/>
    <x v="6"/>
    <x v="0"/>
    <n v="16"/>
    <s v="Sales"/>
    <n v="3200"/>
    <n v="2880"/>
    <n v="51200"/>
    <n v="46080"/>
    <n v="5120"/>
    <x v="5"/>
    <n v="2020"/>
  </r>
  <r>
    <x v="602"/>
    <x v="181"/>
    <x v="590"/>
    <x v="1"/>
    <x v="2"/>
    <s v="Winner Sanda"/>
    <x v="7"/>
    <x v="1"/>
    <n v="16"/>
    <s v="Sales"/>
    <n v="800"/>
    <n v="720"/>
    <n v="12800"/>
    <n v="11520"/>
    <n v="1280"/>
    <x v="2"/>
    <n v="2020"/>
  </r>
  <r>
    <x v="603"/>
    <x v="181"/>
    <x v="591"/>
    <x v="1"/>
    <x v="3"/>
    <s v="Peter Pan"/>
    <x v="8"/>
    <x v="1"/>
    <n v="160"/>
    <s v="Sales"/>
    <n v="12800"/>
    <n v="12720"/>
    <n v="2048000"/>
    <n v="2035200"/>
    <n v="12800"/>
    <x v="2"/>
    <n v="2020"/>
  </r>
  <r>
    <x v="604"/>
    <x v="181"/>
    <x v="592"/>
    <x v="1"/>
    <x v="0"/>
    <s v="Farida Ibrahim"/>
    <x v="9"/>
    <x v="3"/>
    <n v="8"/>
    <s v="Sales"/>
    <n v="400"/>
    <n v="360"/>
    <n v="3200"/>
    <n v="2880"/>
    <n v="320"/>
    <x v="2"/>
    <n v="2020"/>
  </r>
  <r>
    <x v="605"/>
    <x v="181"/>
    <x v="593"/>
    <x v="0"/>
    <x v="0"/>
    <s v="Farida Ibrahim"/>
    <x v="10"/>
    <x v="2"/>
    <n v="16"/>
    <s v="Sales"/>
    <n v="4800"/>
    <n v="3600"/>
    <n v="76800"/>
    <n v="57600"/>
    <n v="19200"/>
    <x v="2"/>
    <n v="2020"/>
  </r>
  <r>
    <x v="606"/>
    <x v="182"/>
    <x v="594"/>
    <x v="1"/>
    <x v="1"/>
    <s v="Felex Ada"/>
    <x v="11"/>
    <x v="2"/>
    <n v="16"/>
    <s v="Sales"/>
    <n v="1360"/>
    <n v="1200"/>
    <n v="21760"/>
    <n v="19200"/>
    <n v="2560"/>
    <x v="3"/>
    <n v="2020"/>
  </r>
  <r>
    <x v="607"/>
    <x v="183"/>
    <x v="595"/>
    <x v="1"/>
    <x v="2"/>
    <s v="Winner Sanda"/>
    <x v="12"/>
    <x v="0"/>
    <n v="8"/>
    <s v="Sales"/>
    <n v="200"/>
    <n v="160"/>
    <n v="1600"/>
    <n v="1280"/>
    <n v="320"/>
    <x v="4"/>
    <n v="2020"/>
  </r>
  <r>
    <x v="608"/>
    <x v="184"/>
    <x v="596"/>
    <x v="1"/>
    <x v="3"/>
    <s v="Peter Pan"/>
    <x v="13"/>
    <x v="0"/>
    <n v="8"/>
    <s v="Sales"/>
    <n v="80000"/>
    <n v="72000"/>
    <n v="640000"/>
    <n v="576000"/>
    <n v="64000"/>
    <x v="5"/>
    <n v="2020"/>
  </r>
  <r>
    <x v="609"/>
    <x v="185"/>
    <x v="597"/>
    <x v="1"/>
    <x v="0"/>
    <s v="Farida Ibrahim"/>
    <x v="5"/>
    <x v="2"/>
    <n v="16"/>
    <s v="Sales"/>
    <n v="53600"/>
    <n v="40008"/>
    <n v="857600"/>
    <n v="640128"/>
    <n v="217472"/>
    <x v="6"/>
    <n v="2020"/>
  </r>
  <r>
    <x v="610"/>
    <x v="186"/>
    <x v="598"/>
    <x v="1"/>
    <x v="0"/>
    <s v="Farida Ibrahim"/>
    <x v="6"/>
    <x v="0"/>
    <n v="16"/>
    <s v="Sales"/>
    <n v="53600"/>
    <n v="40016"/>
    <n v="857600"/>
    <n v="640256"/>
    <n v="217344"/>
    <x v="0"/>
    <n v="2020"/>
  </r>
  <r>
    <x v="611"/>
    <x v="187"/>
    <x v="599"/>
    <x v="1"/>
    <x v="1"/>
    <s v="Felex Ada"/>
    <x v="7"/>
    <x v="1"/>
    <n v="8"/>
    <s v="Sales"/>
    <n v="176000"/>
    <n v="160000"/>
    <n v="1408000"/>
    <n v="1280000"/>
    <n v="128000"/>
    <x v="1"/>
    <n v="2020"/>
  </r>
  <r>
    <x v="612"/>
    <x v="188"/>
    <x v="600"/>
    <x v="1"/>
    <x v="2"/>
    <s v="Winner Sanda"/>
    <x v="8"/>
    <x v="1"/>
    <n v="8"/>
    <s v="Sales"/>
    <n v="80000"/>
    <n v="72000"/>
    <n v="640000"/>
    <n v="576000"/>
    <n v="64000"/>
    <x v="0"/>
    <n v="2020"/>
  </r>
  <r>
    <x v="613"/>
    <x v="188"/>
    <x v="601"/>
    <x v="1"/>
    <x v="3"/>
    <s v="Peter Pan"/>
    <x v="18"/>
    <x v="0"/>
    <n v="8"/>
    <s v="Sales"/>
    <n v="68000"/>
    <n v="60800"/>
    <n v="544000"/>
    <n v="486400"/>
    <n v="57600"/>
    <x v="0"/>
    <n v="2020"/>
  </r>
  <r>
    <x v="614"/>
    <x v="189"/>
    <x v="602"/>
    <x v="1"/>
    <x v="0"/>
    <s v="Farida Ibrahim"/>
    <x v="0"/>
    <x v="0"/>
    <n v="16"/>
    <s v="Sales"/>
    <n v="68000"/>
    <n v="60800"/>
    <n v="1088000"/>
    <n v="972800"/>
    <n v="115200"/>
    <x v="4"/>
    <n v="2020"/>
  </r>
  <r>
    <x v="615"/>
    <x v="190"/>
    <x v="603"/>
    <x v="1"/>
    <x v="0"/>
    <s v="Farida Ibrahim"/>
    <x v="1"/>
    <x v="0"/>
    <n v="24"/>
    <s v="Sales"/>
    <n v="105600.00000000001"/>
    <n v="96000"/>
    <n v="2534400.0000000005"/>
    <n v="2304000"/>
    <n v="230400.00000000047"/>
    <x v="5"/>
    <n v="2020"/>
  </r>
  <r>
    <x v="616"/>
    <x v="191"/>
    <x v="604"/>
    <x v="1"/>
    <x v="1"/>
    <s v="Felex Ada"/>
    <x v="2"/>
    <x v="0"/>
    <n v="16"/>
    <s v="Sales"/>
    <n v="176000"/>
    <n v="160000"/>
    <n v="2816000"/>
    <n v="2560000"/>
    <n v="256000"/>
    <x v="6"/>
    <n v="2020"/>
  </r>
  <r>
    <x v="617"/>
    <x v="192"/>
    <x v="605"/>
    <x v="1"/>
    <x v="2"/>
    <s v="Winner Sanda"/>
    <x v="3"/>
    <x v="1"/>
    <n v="16"/>
    <s v="Sales"/>
    <n v="61600"/>
    <n v="56000"/>
    <n v="985600"/>
    <n v="896000"/>
    <n v="89600"/>
    <x v="0"/>
    <n v="2020"/>
  </r>
  <r>
    <x v="618"/>
    <x v="193"/>
    <x v="606"/>
    <x v="1"/>
    <x v="3"/>
    <s v="Peter Pan"/>
    <x v="4"/>
    <x v="0"/>
    <n v="24"/>
    <s v="Sales"/>
    <n v="176000"/>
    <n v="160000"/>
    <n v="4224000"/>
    <n v="3840000"/>
    <n v="384000"/>
    <x v="1"/>
    <n v="2020"/>
  </r>
  <r>
    <x v="619"/>
    <x v="194"/>
    <x v="607"/>
    <x v="0"/>
    <x v="0"/>
    <s v="Farida Ibrahim"/>
    <x v="5"/>
    <x v="2"/>
    <n v="8"/>
    <s v="Sales"/>
    <n v="352000"/>
    <n v="320000"/>
    <n v="2816000"/>
    <n v="2560000"/>
    <n v="256000"/>
    <x v="2"/>
    <n v="2020"/>
  </r>
  <r>
    <x v="620"/>
    <x v="195"/>
    <x v="608"/>
    <x v="0"/>
    <x v="0"/>
    <s v="Farida Ibrahim"/>
    <x v="6"/>
    <x v="0"/>
    <n v="16"/>
    <s v="Sales"/>
    <n v="158400"/>
    <n v="144000"/>
    <n v="2534400"/>
    <n v="2304000"/>
    <n v="230400"/>
    <x v="3"/>
    <n v="2020"/>
  </r>
  <r>
    <x v="621"/>
    <x v="196"/>
    <x v="609"/>
    <x v="0"/>
    <x v="1"/>
    <s v="Felex Ada"/>
    <x v="7"/>
    <x v="1"/>
    <n v="16"/>
    <s v="Sales"/>
    <n v="79600"/>
    <n v="72000"/>
    <n v="1273600"/>
    <n v="1152000"/>
    <n v="121600"/>
    <x v="4"/>
    <n v="2020"/>
  </r>
  <r>
    <x v="622"/>
    <x v="188"/>
    <x v="50"/>
    <x v="1"/>
    <x v="2"/>
    <s v="Winner Sanda"/>
    <x v="8"/>
    <x v="1"/>
    <n v="16"/>
    <s v="Sales"/>
    <n v="61600"/>
    <n v="56000"/>
    <n v="985600"/>
    <n v="896000"/>
    <n v="89600"/>
    <x v="0"/>
    <n v="2020"/>
  </r>
  <r>
    <x v="623"/>
    <x v="188"/>
    <x v="610"/>
    <x v="1"/>
    <x v="3"/>
    <s v="Peter Pan"/>
    <x v="9"/>
    <x v="3"/>
    <n v="32"/>
    <s v="Sales"/>
    <n v="88000"/>
    <n v="80000"/>
    <n v="2816000"/>
    <n v="2560000"/>
    <n v="256000"/>
    <x v="0"/>
    <n v="2020"/>
  </r>
  <r>
    <x v="624"/>
    <x v="188"/>
    <x v="611"/>
    <x v="1"/>
    <x v="0"/>
    <s v="Farida Ibrahim"/>
    <x v="10"/>
    <x v="2"/>
    <n v="8"/>
    <s v="Sales"/>
    <n v="105600.00000000001"/>
    <n v="96000"/>
    <n v="844800.00000000012"/>
    <n v="768000"/>
    <n v="76800.000000000116"/>
    <x v="0"/>
    <n v="2020"/>
  </r>
  <r>
    <x v="626"/>
    <x v="174"/>
    <x v="613"/>
    <x v="0"/>
    <x v="1"/>
    <s v="Felex Ada"/>
    <x v="12"/>
    <x v="0"/>
    <n v="16"/>
    <s v="Sales"/>
    <n v="61600"/>
    <n v="56000"/>
    <n v="985600"/>
    <n v="896000"/>
    <n v="89600"/>
    <x v="6"/>
    <n v="2020"/>
  </r>
  <r>
    <x v="627"/>
    <x v="175"/>
    <x v="614"/>
    <x v="1"/>
    <x v="2"/>
    <s v="Winner Sanda"/>
    <x v="13"/>
    <x v="0"/>
    <n v="32"/>
    <s v="Sales"/>
    <n v="88000"/>
    <n v="80000"/>
    <n v="2816000"/>
    <n v="2560000"/>
    <n v="256000"/>
    <x v="0"/>
    <n v="2020"/>
  </r>
  <r>
    <x v="628"/>
    <x v="176"/>
    <x v="615"/>
    <x v="1"/>
    <x v="3"/>
    <s v="Peter Pan"/>
    <x v="14"/>
    <x v="1"/>
    <n v="8"/>
    <s v="Sales"/>
    <n v="105600.00000000001"/>
    <n v="96000"/>
    <n v="844800.00000000012"/>
    <n v="768000"/>
    <n v="76800.000000000116"/>
    <x v="1"/>
    <n v="2020"/>
  </r>
  <r>
    <x v="629"/>
    <x v="177"/>
    <x v="616"/>
    <x v="1"/>
    <x v="0"/>
    <s v="Farida Ibrahim"/>
    <x v="5"/>
    <x v="2"/>
    <n v="16"/>
    <s v="Sales"/>
    <n v="79600"/>
    <n v="72000"/>
    <n v="1273600"/>
    <n v="1152000"/>
    <n v="121600"/>
    <x v="2"/>
    <n v="2020"/>
  </r>
  <r>
    <x v="630"/>
    <x v="178"/>
    <x v="617"/>
    <x v="1"/>
    <x v="0"/>
    <s v="Farida Ibrahim"/>
    <x v="6"/>
    <x v="0"/>
    <n v="16"/>
    <s v="Sales"/>
    <n v="61600"/>
    <n v="56000"/>
    <n v="985600"/>
    <n v="896000"/>
    <n v="89600"/>
    <x v="3"/>
    <n v="2020"/>
  </r>
  <r>
    <x v="631"/>
    <x v="179"/>
    <x v="618"/>
    <x v="1"/>
    <x v="1"/>
    <s v="Felex Ada"/>
    <x v="7"/>
    <x v="1"/>
    <n v="8"/>
    <s v="Sales"/>
    <n v="88000"/>
    <n v="80000"/>
    <n v="704000"/>
    <n v="640000"/>
    <n v="64000"/>
    <x v="4"/>
    <n v="2020"/>
  </r>
  <r>
    <x v="632"/>
    <x v="180"/>
    <x v="619"/>
    <x v="1"/>
    <x v="2"/>
    <s v="Winner Sanda"/>
    <x v="8"/>
    <x v="1"/>
    <n v="8"/>
    <s v="Sales"/>
    <n v="61600.000000000007"/>
    <n v="56000"/>
    <n v="492800.00000000006"/>
    <n v="448000"/>
    <n v="44800.000000000058"/>
    <x v="5"/>
    <n v="2020"/>
  </r>
  <r>
    <x v="633"/>
    <x v="181"/>
    <x v="620"/>
    <x v="1"/>
    <x v="3"/>
    <s v="Peter Pan"/>
    <x v="0"/>
    <x v="0"/>
    <n v="16"/>
    <s v="Sales"/>
    <n v="79600"/>
    <n v="72000"/>
    <n v="1273600"/>
    <n v="1152000"/>
    <n v="121600"/>
    <x v="2"/>
    <n v="2020"/>
  </r>
  <r>
    <x v="634"/>
    <x v="181"/>
    <x v="621"/>
    <x v="1"/>
    <x v="0"/>
    <s v="Farida Ibrahim"/>
    <x v="1"/>
    <x v="0"/>
    <n v="16"/>
    <s v="Sales"/>
    <n v="158400"/>
    <n v="144000"/>
    <n v="2534400"/>
    <n v="2304000"/>
    <n v="230400"/>
    <x v="2"/>
    <n v="2020"/>
  </r>
  <r>
    <x v="635"/>
    <x v="181"/>
    <x v="622"/>
    <x v="1"/>
    <x v="0"/>
    <s v="Farida Ibrahim"/>
    <x v="2"/>
    <x v="0"/>
    <n v="8"/>
    <s v="Sales"/>
    <n v="352000"/>
    <n v="320000"/>
    <n v="2816000"/>
    <n v="2560000"/>
    <n v="256000"/>
    <x v="2"/>
    <n v="2020"/>
  </r>
  <r>
    <x v="636"/>
    <x v="181"/>
    <x v="623"/>
    <x v="1"/>
    <x v="1"/>
    <s v="Felex Ada"/>
    <x v="3"/>
    <x v="1"/>
    <n v="8"/>
    <s v="Sales"/>
    <n v="176000"/>
    <n v="160000"/>
    <n v="1408000"/>
    <n v="1280000"/>
    <n v="128000"/>
    <x v="2"/>
    <n v="2020"/>
  </r>
  <r>
    <x v="637"/>
    <x v="182"/>
    <x v="624"/>
    <x v="1"/>
    <x v="2"/>
    <s v="Winner Sanda"/>
    <x v="4"/>
    <x v="0"/>
    <n v="16"/>
    <s v="Sales"/>
    <n v="104000"/>
    <n v="96000"/>
    <n v="1664000"/>
    <n v="1536000"/>
    <n v="128000"/>
    <x v="3"/>
    <n v="2020"/>
  </r>
  <r>
    <x v="638"/>
    <x v="183"/>
    <x v="625"/>
    <x v="1"/>
    <x v="3"/>
    <s v="Peter Pan"/>
    <x v="5"/>
    <x v="2"/>
    <n v="16"/>
    <s v="Sales"/>
    <n v="53600"/>
    <n v="40000"/>
    <n v="857600"/>
    <n v="640000"/>
    <n v="217600"/>
    <x v="4"/>
    <n v="2020"/>
  </r>
  <r>
    <x v="639"/>
    <x v="184"/>
    <x v="626"/>
    <x v="1"/>
    <x v="0"/>
    <s v="Farida Ibrahim"/>
    <x v="6"/>
    <x v="0"/>
    <n v="8"/>
    <s v="Sales"/>
    <n v="53600"/>
    <n v="40008"/>
    <n v="428800"/>
    <n v="320064"/>
    <n v="108736"/>
    <x v="5"/>
    <n v="2020"/>
  </r>
  <r>
    <x v="640"/>
    <x v="185"/>
    <x v="627"/>
    <x v="0"/>
    <x v="0"/>
    <s v="Farida Ibrahim"/>
    <x v="7"/>
    <x v="1"/>
    <n v="8"/>
    <s v="Sales"/>
    <n v="53600"/>
    <n v="40016"/>
    <n v="428800"/>
    <n v="320128"/>
    <n v="108672"/>
    <x v="6"/>
    <n v="2020"/>
  </r>
  <r>
    <x v="641"/>
    <x v="186"/>
    <x v="628"/>
    <x v="0"/>
    <x v="1"/>
    <s v="Felex Ada"/>
    <x v="8"/>
    <x v="1"/>
    <n v="16"/>
    <s v="Sales"/>
    <n v="53600"/>
    <n v="40000"/>
    <n v="857600"/>
    <n v="640000"/>
    <n v="217600"/>
    <x v="0"/>
    <n v="2020"/>
  </r>
  <r>
    <x v="642"/>
    <x v="187"/>
    <x v="629"/>
    <x v="0"/>
    <x v="2"/>
    <s v="Winner Sanda"/>
    <x v="5"/>
    <x v="2"/>
    <n v="16"/>
    <s v="Sales"/>
    <n v="53600"/>
    <n v="40008"/>
    <n v="857600"/>
    <n v="640128"/>
    <n v="217472"/>
    <x v="1"/>
    <n v="2020"/>
  </r>
  <r>
    <x v="643"/>
    <x v="188"/>
    <x v="630"/>
    <x v="1"/>
    <x v="3"/>
    <s v="Peter Pan"/>
    <x v="6"/>
    <x v="0"/>
    <n v="8"/>
    <s v="Sales"/>
    <n v="53600"/>
    <n v="40016"/>
    <n v="428800"/>
    <n v="320128"/>
    <n v="108672"/>
    <x v="0"/>
    <n v="2020"/>
  </r>
  <r>
    <x v="644"/>
    <x v="188"/>
    <x v="631"/>
    <x v="1"/>
    <x v="0"/>
    <s v="Farida Ibrahim"/>
    <x v="7"/>
    <x v="1"/>
    <n v="8"/>
    <s v="Sales"/>
    <n v="53600"/>
    <n v="40000"/>
    <n v="428800"/>
    <n v="320000"/>
    <n v="108800"/>
    <x v="0"/>
    <n v="2020"/>
  </r>
  <r>
    <x v="645"/>
    <x v="189"/>
    <x v="50"/>
    <x v="1"/>
    <x v="0"/>
    <s v="Farida Ibrahim"/>
    <x v="8"/>
    <x v="1"/>
    <n v="16"/>
    <s v="Sales"/>
    <n v="53600"/>
    <n v="40008"/>
    <n v="857600"/>
    <n v="640128"/>
    <n v="217472"/>
    <x v="4"/>
    <n v="2020"/>
  </r>
  <r>
    <x v="646"/>
    <x v="190"/>
    <x v="632"/>
    <x v="1"/>
    <x v="1"/>
    <s v="Felex Ada"/>
    <x v="13"/>
    <x v="0"/>
    <n v="16"/>
    <s v="Sales"/>
    <n v="53600"/>
    <n v="40016"/>
    <n v="857600"/>
    <n v="640256"/>
    <n v="217344"/>
    <x v="5"/>
    <n v="2020"/>
  </r>
  <r>
    <x v="647"/>
    <x v="191"/>
    <x v="633"/>
    <x v="0"/>
    <x v="2"/>
    <s v="Winner Sanda"/>
    <x v="14"/>
    <x v="1"/>
    <n v="8"/>
    <s v="Sales"/>
    <n v="176000"/>
    <n v="160000"/>
    <n v="1408000"/>
    <n v="1280000"/>
    <n v="128000"/>
    <x v="6"/>
    <n v="2020"/>
  </r>
  <r>
    <x v="648"/>
    <x v="192"/>
    <x v="634"/>
    <x v="1"/>
    <x v="3"/>
    <s v="Peter Pan"/>
    <x v="15"/>
    <x v="0"/>
    <n v="8"/>
    <s v="Sales"/>
    <n v="80000"/>
    <n v="72000"/>
    <n v="640000"/>
    <n v="576000"/>
    <n v="64000"/>
    <x v="0"/>
    <n v="2020"/>
  </r>
  <r>
    <x v="649"/>
    <x v="193"/>
    <x v="635"/>
    <x v="1"/>
    <x v="0"/>
    <s v="Farida Ibrahim"/>
    <x v="16"/>
    <x v="0"/>
    <n v="8"/>
    <s v="Sales"/>
    <n v="68000"/>
    <n v="60800"/>
    <n v="544000"/>
    <n v="486400"/>
    <n v="57600"/>
    <x v="1"/>
    <n v="2020"/>
  </r>
  <r>
    <x v="650"/>
    <x v="194"/>
    <x v="636"/>
    <x v="1"/>
    <x v="0"/>
    <s v="Farida Ibrahim"/>
    <x v="17"/>
    <x v="2"/>
    <n v="16"/>
    <s v="Sales"/>
    <n v="68000"/>
    <n v="60800"/>
    <n v="1088000"/>
    <n v="972800"/>
    <n v="115200"/>
    <x v="2"/>
    <n v="2020"/>
  </r>
  <r>
    <x v="651"/>
    <x v="195"/>
    <x v="637"/>
    <x v="1"/>
    <x v="1"/>
    <s v="Felex Ada"/>
    <x v="18"/>
    <x v="0"/>
    <n v="24"/>
    <s v="Sales"/>
    <n v="105600.00000000001"/>
    <n v="96000"/>
    <n v="2534400.0000000005"/>
    <n v="2304000"/>
    <n v="230400.00000000047"/>
    <x v="3"/>
    <n v="2020"/>
  </r>
  <r>
    <x v="652"/>
    <x v="196"/>
    <x v="638"/>
    <x v="1"/>
    <x v="2"/>
    <s v="Winner Sanda"/>
    <x v="0"/>
    <x v="0"/>
    <n v="16"/>
    <s v="Sales"/>
    <n v="176000"/>
    <n v="160000"/>
    <n v="2816000"/>
    <n v="2560000"/>
    <n v="256000"/>
    <x v="4"/>
    <n v="2020"/>
  </r>
  <r>
    <x v="653"/>
    <x v="188"/>
    <x v="639"/>
    <x v="1"/>
    <x v="3"/>
    <s v="Peter Pan"/>
    <x v="1"/>
    <x v="0"/>
    <n v="16"/>
    <s v="Sales"/>
    <n v="61600"/>
    <n v="56000"/>
    <n v="985600"/>
    <n v="896000"/>
    <n v="89600"/>
    <x v="0"/>
    <n v="2020"/>
  </r>
  <r>
    <x v="654"/>
    <x v="188"/>
    <x v="640"/>
    <x v="1"/>
    <x v="0"/>
    <s v="Farida Ibrahim"/>
    <x v="5"/>
    <x v="2"/>
    <n v="24"/>
    <s v="Sales"/>
    <n v="176000"/>
    <n v="160000"/>
    <n v="4224000"/>
    <n v="3840000"/>
    <n v="384000"/>
    <x v="0"/>
    <n v="2020"/>
  </r>
  <r>
    <x v="655"/>
    <x v="188"/>
    <x v="641"/>
    <x v="1"/>
    <x v="0"/>
    <s v="Farida Ibrahim"/>
    <x v="6"/>
    <x v="0"/>
    <n v="8"/>
    <s v="Sales"/>
    <n v="352000"/>
    <n v="320000"/>
    <n v="2816000"/>
    <n v="2560000"/>
    <n v="256000"/>
    <x v="0"/>
    <n v="2020"/>
  </r>
  <r>
    <x v="657"/>
    <x v="174"/>
    <x v="643"/>
    <x v="1"/>
    <x v="2"/>
    <s v="Winner Sanda"/>
    <x v="8"/>
    <x v="1"/>
    <n v="16"/>
    <s v="Sales"/>
    <n v="79600"/>
    <n v="72000"/>
    <n v="1273600"/>
    <n v="1152000"/>
    <n v="121600"/>
    <x v="6"/>
    <n v="2020"/>
  </r>
  <r>
    <x v="658"/>
    <x v="175"/>
    <x v="644"/>
    <x v="1"/>
    <x v="3"/>
    <s v="Peter Pan"/>
    <x v="6"/>
    <x v="0"/>
    <n v="16"/>
    <s v="Sales"/>
    <n v="61600"/>
    <n v="56000"/>
    <n v="985600"/>
    <n v="896000"/>
    <n v="89600"/>
    <x v="0"/>
    <n v="2020"/>
  </r>
  <r>
    <x v="659"/>
    <x v="176"/>
    <x v="645"/>
    <x v="1"/>
    <x v="0"/>
    <s v="Farida Ibrahim"/>
    <x v="7"/>
    <x v="1"/>
    <n v="32"/>
    <s v="Sales"/>
    <n v="88000"/>
    <n v="80000"/>
    <n v="2816000"/>
    <n v="2560000"/>
    <n v="256000"/>
    <x v="1"/>
    <n v="2020"/>
  </r>
  <r>
    <x v="660"/>
    <x v="177"/>
    <x v="646"/>
    <x v="1"/>
    <x v="0"/>
    <s v="Farida Ibrahim"/>
    <x v="8"/>
    <x v="1"/>
    <n v="8"/>
    <s v="Sales"/>
    <n v="105600.00000000001"/>
    <n v="96000"/>
    <n v="844800.00000000012"/>
    <n v="768000"/>
    <n v="76800.000000000116"/>
    <x v="2"/>
    <n v="2020"/>
  </r>
  <r>
    <x v="661"/>
    <x v="178"/>
    <x v="647"/>
    <x v="0"/>
    <x v="1"/>
    <s v="Felex Ada"/>
    <x v="9"/>
    <x v="3"/>
    <n v="16"/>
    <s v="Sales"/>
    <n v="79600"/>
    <n v="72000"/>
    <n v="1273600"/>
    <n v="1152000"/>
    <n v="121600"/>
    <x v="3"/>
    <n v="2020"/>
  </r>
  <r>
    <x v="662"/>
    <x v="179"/>
    <x v="648"/>
    <x v="0"/>
    <x v="2"/>
    <s v="Winner Sanda"/>
    <x v="10"/>
    <x v="2"/>
    <n v="16"/>
    <s v="Sales"/>
    <n v="61600"/>
    <n v="56000"/>
    <n v="985600"/>
    <n v="896000"/>
    <n v="89600"/>
    <x v="4"/>
    <n v="2020"/>
  </r>
  <r>
    <x v="663"/>
    <x v="180"/>
    <x v="649"/>
    <x v="0"/>
    <x v="3"/>
    <s v="Peter Pan"/>
    <x v="11"/>
    <x v="2"/>
    <n v="32"/>
    <s v="Sales"/>
    <n v="88000"/>
    <n v="80000"/>
    <n v="2816000"/>
    <n v="2560000"/>
    <n v="256000"/>
    <x v="5"/>
    <n v="2020"/>
  </r>
  <r>
    <x v="664"/>
    <x v="181"/>
    <x v="650"/>
    <x v="1"/>
    <x v="0"/>
    <s v="Farida Ibrahim"/>
    <x v="12"/>
    <x v="0"/>
    <n v="8"/>
    <s v="Sales"/>
    <n v="105600.00000000001"/>
    <n v="96000"/>
    <n v="844800.00000000012"/>
    <n v="768000"/>
    <n v="76800.000000000116"/>
    <x v="2"/>
    <n v="2020"/>
  </r>
  <r>
    <x v="665"/>
    <x v="181"/>
    <x v="651"/>
    <x v="1"/>
    <x v="0"/>
    <s v="Farida Ibrahim"/>
    <x v="13"/>
    <x v="0"/>
    <n v="16"/>
    <s v="Sales"/>
    <n v="15200"/>
    <n v="14400"/>
    <n v="243200"/>
    <n v="230400"/>
    <n v="12800"/>
    <x v="2"/>
    <n v="2020"/>
  </r>
  <r>
    <x v="666"/>
    <x v="181"/>
    <x v="652"/>
    <x v="1"/>
    <x v="1"/>
    <s v="Felex Ada"/>
    <x v="14"/>
    <x v="1"/>
    <n v="16"/>
    <s v="Sales"/>
    <n v="1600"/>
    <n v="1520"/>
    <n v="25600"/>
    <n v="24320"/>
    <n v="1280"/>
    <x v="2"/>
    <n v="2020"/>
  </r>
  <r>
    <x v="667"/>
    <x v="181"/>
    <x v="653"/>
    <x v="1"/>
    <x v="2"/>
    <s v="Winner Sanda"/>
    <x v="15"/>
    <x v="0"/>
    <n v="8"/>
    <s v="Sales"/>
    <n v="18000"/>
    <n v="17600"/>
    <n v="144000"/>
    <n v="140800"/>
    <n v="3200"/>
    <x v="2"/>
    <n v="2020"/>
  </r>
  <r>
    <x v="668"/>
    <x v="182"/>
    <x v="654"/>
    <x v="0"/>
    <x v="3"/>
    <s v="Peter Pan"/>
    <x v="16"/>
    <x v="0"/>
    <n v="8"/>
    <s v="Sales"/>
    <n v="800"/>
    <n v="720"/>
    <n v="6400"/>
    <n v="5760"/>
    <n v="640"/>
    <x v="3"/>
    <n v="2020"/>
  </r>
  <r>
    <x v="669"/>
    <x v="183"/>
    <x v="655"/>
    <x v="1"/>
    <x v="0"/>
    <s v="Farida Ibrahim"/>
    <x v="17"/>
    <x v="2"/>
    <n v="16"/>
    <s v="Sales"/>
    <n v="800"/>
    <n v="640"/>
    <n v="12800"/>
    <n v="10240"/>
    <n v="2560"/>
    <x v="4"/>
    <n v="2020"/>
  </r>
  <r>
    <x v="670"/>
    <x v="184"/>
    <x v="656"/>
    <x v="1"/>
    <x v="0"/>
    <s v="Farida Ibrahim"/>
    <x v="18"/>
    <x v="0"/>
    <n v="16"/>
    <s v="Sales"/>
    <n v="16000"/>
    <n v="14800"/>
    <n v="256000"/>
    <n v="236800"/>
    <n v="19200"/>
    <x v="5"/>
    <n v="2020"/>
  </r>
  <r>
    <x v="671"/>
    <x v="185"/>
    <x v="657"/>
    <x v="1"/>
    <x v="1"/>
    <s v="Felex Ada"/>
    <x v="0"/>
    <x v="0"/>
    <n v="8"/>
    <s v="Sales"/>
    <n v="76000"/>
    <n v="64000"/>
    <n v="608000"/>
    <n v="512000"/>
    <n v="96000"/>
    <x v="6"/>
    <n v="2020"/>
  </r>
  <r>
    <x v="672"/>
    <x v="186"/>
    <x v="658"/>
    <x v="1"/>
    <x v="2"/>
    <s v="Winner Sanda"/>
    <x v="1"/>
    <x v="0"/>
    <n v="8"/>
    <s v="Sales"/>
    <n v="37600"/>
    <n v="32000"/>
    <n v="300800"/>
    <n v="256000"/>
    <n v="44800"/>
    <x v="0"/>
    <n v="2020"/>
  </r>
  <r>
    <x v="673"/>
    <x v="187"/>
    <x v="659"/>
    <x v="1"/>
    <x v="3"/>
    <s v="Peter Pan"/>
    <x v="2"/>
    <x v="0"/>
    <n v="16"/>
    <s v="Sales"/>
    <n v="3200"/>
    <n v="2880"/>
    <n v="51200"/>
    <n v="46080"/>
    <n v="5120"/>
    <x v="1"/>
    <n v="2020"/>
  </r>
  <r>
    <x v="674"/>
    <x v="188"/>
    <x v="660"/>
    <x v="1"/>
    <x v="0"/>
    <s v="Farida Ibrahim"/>
    <x v="3"/>
    <x v="1"/>
    <n v="16"/>
    <s v="Sales"/>
    <n v="800"/>
    <n v="720"/>
    <n v="12800"/>
    <n v="11520"/>
    <n v="1280"/>
    <x v="0"/>
    <n v="2020"/>
  </r>
  <r>
    <x v="675"/>
    <x v="188"/>
    <x v="661"/>
    <x v="1"/>
    <x v="0"/>
    <s v="Farida Ibrahim"/>
    <x v="4"/>
    <x v="0"/>
    <n v="8"/>
    <s v="Sales"/>
    <n v="12800"/>
    <n v="12720"/>
    <n v="102400"/>
    <n v="101760"/>
    <n v="640"/>
    <x v="0"/>
    <n v="2020"/>
  </r>
  <r>
    <x v="676"/>
    <x v="189"/>
    <x v="662"/>
    <x v="1"/>
    <x v="1"/>
    <s v="Felex Ada"/>
    <x v="5"/>
    <x v="2"/>
    <n v="8"/>
    <s v="Sales"/>
    <n v="400"/>
    <n v="360"/>
    <n v="3200"/>
    <n v="2880"/>
    <n v="320"/>
    <x v="4"/>
    <n v="2020"/>
  </r>
  <r>
    <x v="677"/>
    <x v="190"/>
    <x v="663"/>
    <x v="1"/>
    <x v="2"/>
    <s v="Winner Sanda"/>
    <x v="6"/>
    <x v="0"/>
    <n v="16"/>
    <s v="Sales"/>
    <n v="4800"/>
    <n v="3600"/>
    <n v="76800"/>
    <n v="57600"/>
    <n v="19200"/>
    <x v="5"/>
    <n v="2020"/>
  </r>
  <r>
    <x v="678"/>
    <x v="191"/>
    <x v="664"/>
    <x v="1"/>
    <x v="3"/>
    <s v="Peter Pan"/>
    <x v="7"/>
    <x v="1"/>
    <n v="16"/>
    <s v="Sales"/>
    <n v="1360"/>
    <n v="1200"/>
    <n v="21760"/>
    <n v="19200"/>
    <n v="2560"/>
    <x v="6"/>
    <n v="2020"/>
  </r>
  <r>
    <x v="679"/>
    <x v="192"/>
    <x v="665"/>
    <x v="1"/>
    <x v="0"/>
    <s v="Farida Ibrahim"/>
    <x v="8"/>
    <x v="1"/>
    <n v="8"/>
    <s v="Sales"/>
    <n v="200"/>
    <n v="160"/>
    <n v="1600"/>
    <n v="1280"/>
    <n v="320"/>
    <x v="0"/>
    <n v="2020"/>
  </r>
  <r>
    <x v="680"/>
    <x v="193"/>
    <x v="666"/>
    <x v="1"/>
    <x v="0"/>
    <s v="Farida Ibrahim"/>
    <x v="9"/>
    <x v="3"/>
    <n v="8"/>
    <s v="Sales"/>
    <n v="53600"/>
    <n v="40000"/>
    <n v="428800"/>
    <n v="320000"/>
    <n v="108800"/>
    <x v="1"/>
    <n v="2020"/>
  </r>
  <r>
    <x v="681"/>
    <x v="194"/>
    <x v="667"/>
    <x v="1"/>
    <x v="1"/>
    <s v="Felex Ada"/>
    <x v="10"/>
    <x v="2"/>
    <n v="16"/>
    <s v="Sales"/>
    <n v="53600"/>
    <n v="40008"/>
    <n v="857600"/>
    <n v="640128"/>
    <n v="217472"/>
    <x v="2"/>
    <n v="2020"/>
  </r>
  <r>
    <x v="682"/>
    <x v="195"/>
    <x v="668"/>
    <x v="0"/>
    <x v="2"/>
    <s v="Winner Sanda"/>
    <x v="11"/>
    <x v="2"/>
    <n v="16"/>
    <s v="Sales"/>
    <n v="53600"/>
    <n v="40016"/>
    <n v="857600"/>
    <n v="640256"/>
    <n v="217344"/>
    <x v="3"/>
    <n v="2020"/>
  </r>
  <r>
    <x v="683"/>
    <x v="196"/>
    <x v="669"/>
    <x v="0"/>
    <x v="3"/>
    <s v="Peter Pan"/>
    <x v="12"/>
    <x v="0"/>
    <n v="8"/>
    <s v="Sales"/>
    <n v="176000"/>
    <n v="160000"/>
    <n v="1408000"/>
    <n v="1280000"/>
    <n v="128000"/>
    <x v="4"/>
    <n v="2020"/>
  </r>
  <r>
    <x v="684"/>
    <x v="188"/>
    <x v="670"/>
    <x v="0"/>
    <x v="0"/>
    <s v="Farida Ibrahim"/>
    <x v="13"/>
    <x v="0"/>
    <n v="8"/>
    <s v="Sales"/>
    <n v="88000"/>
    <n v="80000"/>
    <n v="704000"/>
    <n v="640000"/>
    <n v="64000"/>
    <x v="0"/>
    <n v="2020"/>
  </r>
  <r>
    <x v="685"/>
    <x v="188"/>
    <x v="671"/>
    <x v="1"/>
    <x v="0"/>
    <s v="Farida Ibrahim"/>
    <x v="14"/>
    <x v="1"/>
    <n v="8"/>
    <s v="Sales"/>
    <n v="68000"/>
    <n v="60800"/>
    <n v="544000"/>
    <n v="486400"/>
    <n v="57600"/>
    <x v="0"/>
    <n v="2020"/>
  </r>
  <r>
    <x v="686"/>
    <x v="188"/>
    <x v="672"/>
    <x v="1"/>
    <x v="1"/>
    <s v="Felex Ada"/>
    <x v="5"/>
    <x v="2"/>
    <n v="16"/>
    <s v="Sales"/>
    <n v="68000"/>
    <n v="60800"/>
    <n v="1088000"/>
    <n v="972800"/>
    <n v="115200"/>
    <x v="0"/>
    <n v="2020"/>
  </r>
  <r>
    <x v="688"/>
    <x v="174"/>
    <x v="674"/>
    <x v="1"/>
    <x v="3"/>
    <s v="Peter Pan"/>
    <x v="7"/>
    <x v="1"/>
    <n v="16"/>
    <s v="Sales"/>
    <n v="176000"/>
    <n v="160000"/>
    <n v="2816000"/>
    <n v="2560000"/>
    <n v="256000"/>
    <x v="6"/>
    <n v="2020"/>
  </r>
  <r>
    <x v="689"/>
    <x v="175"/>
    <x v="675"/>
    <x v="0"/>
    <x v="0"/>
    <s v="Farida Ibrahim"/>
    <x v="8"/>
    <x v="1"/>
    <n v="16"/>
    <s v="Sales"/>
    <n v="61600"/>
    <n v="56000"/>
    <n v="985600"/>
    <n v="896000"/>
    <n v="89600"/>
    <x v="0"/>
    <n v="2020"/>
  </r>
  <r>
    <x v="690"/>
    <x v="176"/>
    <x v="676"/>
    <x v="1"/>
    <x v="0"/>
    <s v="Farida Ibrahim"/>
    <x v="0"/>
    <x v="0"/>
    <n v="24"/>
    <s v="Sales"/>
    <n v="176000"/>
    <n v="160000"/>
    <n v="4224000"/>
    <n v="3840000"/>
    <n v="384000"/>
    <x v="1"/>
    <n v="2020"/>
  </r>
  <r>
    <x v="691"/>
    <x v="177"/>
    <x v="677"/>
    <x v="1"/>
    <x v="1"/>
    <s v="Felex Ada"/>
    <x v="1"/>
    <x v="0"/>
    <n v="8"/>
    <s v="Sales"/>
    <n v="352000"/>
    <n v="320000"/>
    <n v="2816000"/>
    <n v="2560000"/>
    <n v="256000"/>
    <x v="2"/>
    <n v="2020"/>
  </r>
  <r>
    <x v="692"/>
    <x v="178"/>
    <x v="678"/>
    <x v="1"/>
    <x v="2"/>
    <s v="Winner Sanda"/>
    <x v="2"/>
    <x v="0"/>
    <n v="16"/>
    <s v="Sales"/>
    <n v="158400"/>
    <n v="144000"/>
    <n v="2534400"/>
    <n v="2304000"/>
    <n v="230400"/>
    <x v="3"/>
    <n v="2020"/>
  </r>
  <r>
    <x v="693"/>
    <x v="179"/>
    <x v="679"/>
    <x v="1"/>
    <x v="3"/>
    <s v="Peter Pan"/>
    <x v="3"/>
    <x v="1"/>
    <n v="16"/>
    <s v="Sales"/>
    <n v="79600"/>
    <n v="72000"/>
    <n v="1273600"/>
    <n v="1152000"/>
    <n v="121600"/>
    <x v="4"/>
    <n v="2020"/>
  </r>
  <r>
    <x v="694"/>
    <x v="180"/>
    <x v="680"/>
    <x v="1"/>
    <x v="0"/>
    <s v="Farida Ibrahim"/>
    <x v="4"/>
    <x v="0"/>
    <n v="16"/>
    <s v="Sales"/>
    <n v="61600"/>
    <n v="56000"/>
    <n v="985600"/>
    <n v="896000"/>
    <n v="89600"/>
    <x v="5"/>
    <n v="2020"/>
  </r>
  <r>
    <x v="695"/>
    <x v="181"/>
    <x v="681"/>
    <x v="1"/>
    <x v="0"/>
    <s v="Farida Ibrahim"/>
    <x v="5"/>
    <x v="2"/>
    <n v="32"/>
    <s v="Sales"/>
    <n v="88000"/>
    <n v="80000"/>
    <n v="2816000"/>
    <n v="2560000"/>
    <n v="256000"/>
    <x v="2"/>
    <n v="2020"/>
  </r>
  <r>
    <x v="696"/>
    <x v="181"/>
    <x v="682"/>
    <x v="1"/>
    <x v="1"/>
    <s v="Felex Ada"/>
    <x v="6"/>
    <x v="0"/>
    <n v="8"/>
    <s v="Sales"/>
    <n v="105600.00000000001"/>
    <n v="96000"/>
    <n v="844800.00000000012"/>
    <n v="768000"/>
    <n v="76800.000000000116"/>
    <x v="2"/>
    <n v="2020"/>
  </r>
  <r>
    <x v="697"/>
    <x v="181"/>
    <x v="683"/>
    <x v="1"/>
    <x v="2"/>
    <s v="Winner Sanda"/>
    <x v="7"/>
    <x v="1"/>
    <n v="16"/>
    <s v="Sales"/>
    <n v="15200"/>
    <n v="14400"/>
    <n v="243200"/>
    <n v="230400"/>
    <n v="12800"/>
    <x v="2"/>
    <n v="2020"/>
  </r>
  <r>
    <x v="698"/>
    <x v="181"/>
    <x v="684"/>
    <x v="1"/>
    <x v="3"/>
    <s v="Peter Pan"/>
    <x v="8"/>
    <x v="1"/>
    <n v="16"/>
    <s v="Sales"/>
    <n v="1600"/>
    <n v="1520"/>
    <n v="25600"/>
    <n v="24320"/>
    <n v="1280"/>
    <x v="2"/>
    <n v="2020"/>
  </r>
  <r>
    <x v="699"/>
    <x v="182"/>
    <x v="685"/>
    <x v="1"/>
    <x v="0"/>
    <s v="Farida Ibrahim"/>
    <x v="5"/>
    <x v="2"/>
    <n v="32"/>
    <s v="Sales"/>
    <n v="18000"/>
    <n v="17600"/>
    <n v="576000"/>
    <n v="563200"/>
    <n v="12800"/>
    <x v="3"/>
    <n v="2020"/>
  </r>
  <r>
    <x v="700"/>
    <x v="183"/>
    <x v="686"/>
    <x v="1"/>
    <x v="0"/>
    <s v="Farida Ibrahim"/>
    <x v="6"/>
    <x v="0"/>
    <n v="8"/>
    <s v="Sales"/>
    <n v="800"/>
    <n v="720"/>
    <n v="6400"/>
    <n v="5760"/>
    <n v="640"/>
    <x v="4"/>
    <n v="2020"/>
  </r>
  <r>
    <x v="701"/>
    <x v="184"/>
    <x v="687"/>
    <x v="1"/>
    <x v="1"/>
    <s v="Felex Ada"/>
    <x v="7"/>
    <x v="1"/>
    <n v="16"/>
    <s v="Sales"/>
    <n v="800"/>
    <n v="640"/>
    <n v="12800"/>
    <n v="10240"/>
    <n v="2560"/>
    <x v="5"/>
    <n v="2020"/>
  </r>
  <r>
    <x v="702"/>
    <x v="185"/>
    <x v="688"/>
    <x v="1"/>
    <x v="2"/>
    <s v="Winner Sanda"/>
    <x v="8"/>
    <x v="1"/>
    <n v="16"/>
    <s v="Sales"/>
    <n v="16000"/>
    <n v="14800"/>
    <n v="256000"/>
    <n v="236800"/>
    <n v="19200"/>
    <x v="6"/>
    <n v="2020"/>
  </r>
  <r>
    <x v="703"/>
    <x v="186"/>
    <x v="689"/>
    <x v="0"/>
    <x v="3"/>
    <s v="Peter Pan"/>
    <x v="13"/>
    <x v="0"/>
    <n v="8"/>
    <s v="Sales"/>
    <n v="76000"/>
    <n v="64000"/>
    <n v="608000"/>
    <n v="512000"/>
    <n v="96000"/>
    <x v="0"/>
    <n v="2020"/>
  </r>
  <r>
    <x v="704"/>
    <x v="187"/>
    <x v="690"/>
    <x v="0"/>
    <x v="0"/>
    <s v="Farida Ibrahim"/>
    <x v="14"/>
    <x v="1"/>
    <n v="8"/>
    <s v="Sales"/>
    <n v="37600"/>
    <n v="32000"/>
    <n v="300800"/>
    <n v="256000"/>
    <n v="44800"/>
    <x v="1"/>
    <n v="2020"/>
  </r>
  <r>
    <x v="705"/>
    <x v="188"/>
    <x v="691"/>
    <x v="0"/>
    <x v="0"/>
    <s v="Farida Ibrahim"/>
    <x v="15"/>
    <x v="0"/>
    <n v="16"/>
    <s v="Sales"/>
    <n v="3200"/>
    <n v="2880"/>
    <n v="51200"/>
    <n v="46080"/>
    <n v="5120"/>
    <x v="0"/>
    <n v="2020"/>
  </r>
  <r>
    <x v="706"/>
    <x v="188"/>
    <x v="50"/>
    <x v="1"/>
    <x v="1"/>
    <s v="Felex Ada"/>
    <x v="16"/>
    <x v="0"/>
    <n v="16"/>
    <s v="Sales"/>
    <n v="800"/>
    <n v="720"/>
    <n v="12800"/>
    <n v="11520"/>
    <n v="1280"/>
    <x v="0"/>
    <n v="2020"/>
  </r>
  <r>
    <x v="707"/>
    <x v="189"/>
    <x v="692"/>
    <x v="1"/>
    <x v="2"/>
    <s v="Winner Sanda"/>
    <x v="17"/>
    <x v="2"/>
    <n v="8"/>
    <s v="Sales"/>
    <n v="12800"/>
    <n v="12720"/>
    <n v="102400"/>
    <n v="101760"/>
    <n v="640"/>
    <x v="4"/>
    <n v="2020"/>
  </r>
  <r>
    <x v="708"/>
    <x v="190"/>
    <x v="693"/>
    <x v="1"/>
    <x v="3"/>
    <s v="Peter Pan"/>
    <x v="18"/>
    <x v="0"/>
    <n v="8"/>
    <s v="Sales"/>
    <n v="400"/>
    <n v="360"/>
    <n v="3200"/>
    <n v="2880"/>
    <n v="320"/>
    <x v="5"/>
    <n v="2020"/>
  </r>
  <r>
    <x v="709"/>
    <x v="191"/>
    <x v="694"/>
    <x v="1"/>
    <x v="0"/>
    <s v="Farida Ibrahim"/>
    <x v="0"/>
    <x v="0"/>
    <n v="16"/>
    <s v="Sales"/>
    <n v="4800"/>
    <n v="3600"/>
    <n v="76800"/>
    <n v="57600"/>
    <n v="19200"/>
    <x v="6"/>
    <n v="2020"/>
  </r>
  <r>
    <x v="710"/>
    <x v="192"/>
    <x v="695"/>
    <x v="0"/>
    <x v="0"/>
    <s v="Farida Ibrahim"/>
    <x v="1"/>
    <x v="0"/>
    <n v="16"/>
    <s v="Sales"/>
    <n v="1360"/>
    <n v="1200"/>
    <n v="21760"/>
    <n v="19200"/>
    <n v="2560"/>
    <x v="0"/>
    <n v="2020"/>
  </r>
  <r>
    <x v="711"/>
    <x v="193"/>
    <x v="696"/>
    <x v="1"/>
    <x v="1"/>
    <s v="Felex Ada"/>
    <x v="2"/>
    <x v="0"/>
    <n v="8"/>
    <s v="Sales"/>
    <n v="200"/>
    <n v="160"/>
    <n v="1600"/>
    <n v="1280"/>
    <n v="320"/>
    <x v="1"/>
    <n v="2020"/>
  </r>
  <r>
    <x v="712"/>
    <x v="194"/>
    <x v="50"/>
    <x v="1"/>
    <x v="2"/>
    <s v="Winner Sanda"/>
    <x v="3"/>
    <x v="1"/>
    <n v="8"/>
    <s v="Sales"/>
    <n v="53600"/>
    <n v="40016"/>
    <n v="428800"/>
    <n v="320128"/>
    <n v="108672"/>
    <x v="2"/>
    <n v="2020"/>
  </r>
  <r>
    <x v="713"/>
    <x v="195"/>
    <x v="697"/>
    <x v="1"/>
    <x v="3"/>
    <s v="Peter Pan"/>
    <x v="4"/>
    <x v="0"/>
    <n v="16"/>
    <s v="Sales"/>
    <n v="53600"/>
    <n v="40000"/>
    <n v="857600"/>
    <n v="640000"/>
    <n v="217600"/>
    <x v="3"/>
    <n v="2020"/>
  </r>
  <r>
    <x v="714"/>
    <x v="196"/>
    <x v="698"/>
    <x v="1"/>
    <x v="0"/>
    <s v="Farida Ibrahim"/>
    <x v="5"/>
    <x v="2"/>
    <n v="16"/>
    <s v="Sales"/>
    <n v="53600"/>
    <n v="40008"/>
    <n v="857600"/>
    <n v="640128"/>
    <n v="217472"/>
    <x v="4"/>
    <n v="2020"/>
  </r>
  <r>
    <x v="715"/>
    <x v="188"/>
    <x v="699"/>
    <x v="1"/>
    <x v="0"/>
    <s v="Farida Ibrahim"/>
    <x v="6"/>
    <x v="0"/>
    <n v="8"/>
    <s v="Sales"/>
    <n v="53600"/>
    <n v="40016"/>
    <n v="428800"/>
    <n v="320128"/>
    <n v="108672"/>
    <x v="0"/>
    <n v="2020"/>
  </r>
  <r>
    <x v="716"/>
    <x v="188"/>
    <x v="700"/>
    <x v="1"/>
    <x v="1"/>
    <s v="Felex Ada"/>
    <x v="7"/>
    <x v="1"/>
    <n v="8"/>
    <s v="Sales"/>
    <n v="53600"/>
    <n v="40000"/>
    <n v="428800"/>
    <n v="320000"/>
    <n v="108800"/>
    <x v="0"/>
    <n v="2020"/>
  </r>
  <r>
    <x v="717"/>
    <x v="188"/>
    <x v="701"/>
    <x v="1"/>
    <x v="2"/>
    <s v="Winner Sanda"/>
    <x v="8"/>
    <x v="1"/>
    <n v="16"/>
    <s v="Sales"/>
    <n v="53600"/>
    <n v="40008"/>
    <n v="857600"/>
    <n v="640128"/>
    <n v="217472"/>
    <x v="0"/>
    <n v="2020"/>
  </r>
  <r>
    <x v="719"/>
    <x v="174"/>
    <x v="703"/>
    <x v="1"/>
    <x v="0"/>
    <s v="Farida Ibrahim"/>
    <x v="10"/>
    <x v="2"/>
    <n v="8"/>
    <s v="Sales"/>
    <n v="176000"/>
    <n v="160000"/>
    <n v="1408000"/>
    <n v="1280000"/>
    <n v="128000"/>
    <x v="6"/>
    <n v="2020"/>
  </r>
  <r>
    <x v="720"/>
    <x v="175"/>
    <x v="704"/>
    <x v="1"/>
    <x v="0"/>
    <s v="Farida Ibrahim"/>
    <x v="11"/>
    <x v="2"/>
    <n v="8"/>
    <s v="Sales"/>
    <n v="88000"/>
    <n v="80000"/>
    <n v="704000"/>
    <n v="640000"/>
    <n v="64000"/>
    <x v="0"/>
    <n v="2020"/>
  </r>
  <r>
    <x v="721"/>
    <x v="176"/>
    <x v="705"/>
    <x v="1"/>
    <x v="1"/>
    <s v="Felex Ada"/>
    <x v="12"/>
    <x v="0"/>
    <n v="8"/>
    <s v="Sales"/>
    <n v="68000"/>
    <n v="60800"/>
    <n v="544000"/>
    <n v="486400"/>
    <n v="57600"/>
    <x v="1"/>
    <n v="2020"/>
  </r>
  <r>
    <x v="722"/>
    <x v="177"/>
    <x v="706"/>
    <x v="1"/>
    <x v="2"/>
    <s v="Winner Sanda"/>
    <x v="13"/>
    <x v="0"/>
    <n v="16"/>
    <s v="Sales"/>
    <n v="68000"/>
    <n v="60800"/>
    <n v="1088000"/>
    <n v="972800"/>
    <n v="115200"/>
    <x v="2"/>
    <n v="2020"/>
  </r>
  <r>
    <x v="723"/>
    <x v="178"/>
    <x v="707"/>
    <x v="1"/>
    <x v="3"/>
    <s v="Peter Pan"/>
    <x v="14"/>
    <x v="1"/>
    <n v="24"/>
    <s v="Sales"/>
    <n v="105600.00000000001"/>
    <n v="96000"/>
    <n v="2534400.0000000005"/>
    <n v="2304000"/>
    <n v="230400.00000000047"/>
    <x v="3"/>
    <n v="2020"/>
  </r>
  <r>
    <x v="724"/>
    <x v="179"/>
    <x v="708"/>
    <x v="0"/>
    <x v="0"/>
    <s v="Farida Ibrahim"/>
    <x v="15"/>
    <x v="0"/>
    <n v="16"/>
    <s v="Sales"/>
    <n v="176000"/>
    <n v="160000"/>
    <n v="2816000"/>
    <n v="2560000"/>
    <n v="256000"/>
    <x v="4"/>
    <n v="2020"/>
  </r>
  <r>
    <x v="725"/>
    <x v="180"/>
    <x v="709"/>
    <x v="0"/>
    <x v="0"/>
    <s v="Farida Ibrahim"/>
    <x v="16"/>
    <x v="0"/>
    <n v="16"/>
    <s v="Sales"/>
    <n v="61600"/>
    <n v="56000"/>
    <n v="985600"/>
    <n v="896000"/>
    <n v="89600"/>
    <x v="5"/>
    <n v="2020"/>
  </r>
  <r>
    <x v="726"/>
    <x v="181"/>
    <x v="710"/>
    <x v="0"/>
    <x v="1"/>
    <s v="Felex Ada"/>
    <x v="17"/>
    <x v="2"/>
    <n v="24"/>
    <s v="Sales"/>
    <n v="176000"/>
    <n v="160000"/>
    <n v="4224000"/>
    <n v="3840000"/>
    <n v="384000"/>
    <x v="2"/>
    <n v="2020"/>
  </r>
  <r>
    <x v="727"/>
    <x v="181"/>
    <x v="711"/>
    <x v="1"/>
    <x v="2"/>
    <s v="Winner Sanda"/>
    <x v="18"/>
    <x v="0"/>
    <n v="8"/>
    <s v="Sales"/>
    <n v="352000"/>
    <n v="320000"/>
    <n v="2816000"/>
    <n v="2560000"/>
    <n v="256000"/>
    <x v="2"/>
    <n v="2020"/>
  </r>
  <r>
    <x v="728"/>
    <x v="181"/>
    <x v="712"/>
    <x v="1"/>
    <x v="3"/>
    <s v="Peter Pan"/>
    <x v="0"/>
    <x v="0"/>
    <n v="16"/>
    <s v="Sales"/>
    <n v="158400"/>
    <n v="144000"/>
    <n v="2534400"/>
    <n v="2304000"/>
    <n v="230400"/>
    <x v="2"/>
    <n v="2020"/>
  </r>
  <r>
    <x v="729"/>
    <x v="181"/>
    <x v="713"/>
    <x v="1"/>
    <x v="0"/>
    <s v="Farida Ibrahim"/>
    <x v="1"/>
    <x v="0"/>
    <n v="16"/>
    <s v="Sales"/>
    <n v="79600"/>
    <n v="72000"/>
    <n v="1273600"/>
    <n v="1152000"/>
    <n v="121600"/>
    <x v="2"/>
    <n v="2020"/>
  </r>
  <r>
    <x v="730"/>
    <x v="182"/>
    <x v="714"/>
    <x v="1"/>
    <x v="0"/>
    <s v="Farida Ibrahim"/>
    <x v="2"/>
    <x v="0"/>
    <n v="16"/>
    <s v="Sales"/>
    <n v="61600"/>
    <n v="56000"/>
    <n v="985600"/>
    <n v="896000"/>
    <n v="89600"/>
    <x v="3"/>
    <n v="2020"/>
  </r>
  <r>
    <x v="731"/>
    <x v="183"/>
    <x v="715"/>
    <x v="0"/>
    <x v="1"/>
    <s v="Felex Ada"/>
    <x v="3"/>
    <x v="1"/>
    <n v="32"/>
    <s v="Sales"/>
    <n v="88000"/>
    <n v="80000"/>
    <n v="2816000"/>
    <n v="2560000"/>
    <n v="256000"/>
    <x v="4"/>
    <n v="2020"/>
  </r>
  <r>
    <x v="732"/>
    <x v="184"/>
    <x v="716"/>
    <x v="1"/>
    <x v="2"/>
    <s v="Winner Sanda"/>
    <x v="4"/>
    <x v="0"/>
    <n v="8"/>
    <s v="Sales"/>
    <n v="105600.00000000001"/>
    <n v="96000"/>
    <n v="844800.00000000012"/>
    <n v="768000"/>
    <n v="76800.000000000116"/>
    <x v="5"/>
    <n v="2020"/>
  </r>
  <r>
    <x v="733"/>
    <x v="185"/>
    <x v="717"/>
    <x v="1"/>
    <x v="3"/>
    <s v="Peter Pan"/>
    <x v="5"/>
    <x v="2"/>
    <n v="16"/>
    <s v="Sales"/>
    <n v="79600"/>
    <n v="72000"/>
    <n v="1273600"/>
    <n v="1152000"/>
    <n v="121600"/>
    <x v="6"/>
    <n v="2020"/>
  </r>
  <r>
    <x v="734"/>
    <x v="186"/>
    <x v="718"/>
    <x v="1"/>
    <x v="0"/>
    <s v="Farida Ibrahim"/>
    <x v="6"/>
    <x v="0"/>
    <n v="16"/>
    <s v="Sales"/>
    <n v="61600"/>
    <n v="56000"/>
    <n v="985600"/>
    <n v="896000"/>
    <n v="89600"/>
    <x v="0"/>
    <n v="2020"/>
  </r>
  <r>
    <x v="735"/>
    <x v="187"/>
    <x v="719"/>
    <x v="1"/>
    <x v="0"/>
    <s v="Farida Ibrahim"/>
    <x v="7"/>
    <x v="1"/>
    <n v="32"/>
    <s v="Sales"/>
    <n v="88000"/>
    <n v="80000"/>
    <n v="2816000"/>
    <n v="2560000"/>
    <n v="256000"/>
    <x v="1"/>
    <n v="2020"/>
  </r>
  <r>
    <x v="736"/>
    <x v="188"/>
    <x v="720"/>
    <x v="1"/>
    <x v="1"/>
    <s v="Felex Ada"/>
    <x v="8"/>
    <x v="1"/>
    <n v="8"/>
    <s v="Sales"/>
    <n v="105600.00000000001"/>
    <n v="96000"/>
    <n v="844800.00000000012"/>
    <n v="768000"/>
    <n v="76800.000000000116"/>
    <x v="0"/>
    <n v="2020"/>
  </r>
  <r>
    <x v="737"/>
    <x v="188"/>
    <x v="721"/>
    <x v="1"/>
    <x v="2"/>
    <s v="Winner Sanda"/>
    <x v="9"/>
    <x v="3"/>
    <n v="16"/>
    <s v="Sales"/>
    <n v="79600"/>
    <n v="72000"/>
    <n v="1273600"/>
    <n v="1152000"/>
    <n v="121600"/>
    <x v="0"/>
    <n v="2020"/>
  </r>
  <r>
    <x v="738"/>
    <x v="189"/>
    <x v="722"/>
    <x v="1"/>
    <x v="3"/>
    <s v="Peter Pan"/>
    <x v="10"/>
    <x v="2"/>
    <n v="16"/>
    <s v="Sales"/>
    <n v="61600"/>
    <n v="56000"/>
    <n v="985600"/>
    <n v="896000"/>
    <n v="89600"/>
    <x v="4"/>
    <n v="2020"/>
  </r>
  <r>
    <x v="739"/>
    <x v="190"/>
    <x v="723"/>
    <x v="1"/>
    <x v="0"/>
    <s v="Farida Ibrahim"/>
    <x v="5"/>
    <x v="2"/>
    <n v="8"/>
    <s v="Sales"/>
    <n v="88000"/>
    <n v="80000"/>
    <n v="704000"/>
    <n v="640000"/>
    <n v="64000"/>
    <x v="5"/>
    <n v="2020"/>
  </r>
  <r>
    <x v="740"/>
    <x v="191"/>
    <x v="724"/>
    <x v="1"/>
    <x v="0"/>
    <s v="Farida Ibrahim"/>
    <x v="6"/>
    <x v="0"/>
    <n v="8"/>
    <s v="Sales"/>
    <n v="61600.000000000007"/>
    <n v="56000"/>
    <n v="492800.00000000006"/>
    <n v="448000"/>
    <n v="44800.000000000058"/>
    <x v="6"/>
    <n v="2020"/>
  </r>
  <r>
    <x v="741"/>
    <x v="192"/>
    <x v="725"/>
    <x v="1"/>
    <x v="1"/>
    <s v="Felex Ada"/>
    <x v="7"/>
    <x v="1"/>
    <n v="16"/>
    <s v="Sales"/>
    <n v="79600"/>
    <n v="72000"/>
    <n v="1273600"/>
    <n v="1152000"/>
    <n v="121600"/>
    <x v="0"/>
    <n v="2020"/>
  </r>
  <r>
    <x v="742"/>
    <x v="193"/>
    <x v="726"/>
    <x v="1"/>
    <x v="2"/>
    <s v="Winner Sanda"/>
    <x v="8"/>
    <x v="1"/>
    <n v="16"/>
    <s v="Sales"/>
    <n v="158400"/>
    <n v="144000"/>
    <n v="2534400"/>
    <n v="2304000"/>
    <n v="230400"/>
    <x v="1"/>
    <n v="2020"/>
  </r>
  <r>
    <x v="743"/>
    <x v="194"/>
    <x v="727"/>
    <x v="1"/>
    <x v="3"/>
    <s v="Peter Pan"/>
    <x v="15"/>
    <x v="0"/>
    <n v="8"/>
    <s v="Sales"/>
    <n v="352000"/>
    <n v="320000"/>
    <n v="2816000"/>
    <n v="2560000"/>
    <n v="256000"/>
    <x v="2"/>
    <n v="2020"/>
  </r>
  <r>
    <x v="744"/>
    <x v="195"/>
    <x v="728"/>
    <x v="1"/>
    <x v="0"/>
    <s v="Farida Ibrahim"/>
    <x v="16"/>
    <x v="0"/>
    <n v="8"/>
    <s v="Sales"/>
    <n v="176000"/>
    <n v="160000"/>
    <n v="1408000"/>
    <n v="1280000"/>
    <n v="128000"/>
    <x v="3"/>
    <n v="2020"/>
  </r>
  <r>
    <x v="745"/>
    <x v="196"/>
    <x v="729"/>
    <x v="0"/>
    <x v="0"/>
    <s v="Farida Ibrahim"/>
    <x v="17"/>
    <x v="2"/>
    <n v="16"/>
    <s v="Sales"/>
    <n v="104000"/>
    <n v="96000"/>
    <n v="1664000"/>
    <n v="1536000"/>
    <n v="128000"/>
    <x v="4"/>
    <n v="2020"/>
  </r>
  <r>
    <x v="746"/>
    <x v="188"/>
    <x v="730"/>
    <x v="0"/>
    <x v="1"/>
    <s v="Felex Ada"/>
    <x v="18"/>
    <x v="0"/>
    <n v="16"/>
    <s v="Sales"/>
    <n v="53600"/>
    <n v="40000"/>
    <n v="857600"/>
    <n v="640000"/>
    <n v="217600"/>
    <x v="0"/>
    <n v="2020"/>
  </r>
  <r>
    <x v="747"/>
    <x v="188"/>
    <x v="731"/>
    <x v="0"/>
    <x v="2"/>
    <s v="Winner Sanda"/>
    <x v="0"/>
    <x v="0"/>
    <n v="8"/>
    <s v="Sales"/>
    <n v="53600"/>
    <n v="40008"/>
    <n v="428800"/>
    <n v="320064"/>
    <n v="108736"/>
    <x v="0"/>
    <n v="2020"/>
  </r>
  <r>
    <x v="748"/>
    <x v="188"/>
    <x v="732"/>
    <x v="1"/>
    <x v="3"/>
    <s v="Peter Pan"/>
    <x v="1"/>
    <x v="0"/>
    <n v="8"/>
    <s v="Sales"/>
    <n v="53600"/>
    <n v="40016"/>
    <n v="428800"/>
    <n v="320128"/>
    <n v="108672"/>
    <x v="0"/>
    <n v="2020"/>
  </r>
  <r>
    <x v="750"/>
    <x v="174"/>
    <x v="734"/>
    <x v="1"/>
    <x v="0"/>
    <s v="Farida Ibrahim"/>
    <x v="3"/>
    <x v="1"/>
    <n v="16"/>
    <s v="Sales"/>
    <n v="53600"/>
    <n v="40008"/>
    <n v="857600"/>
    <n v="640128"/>
    <n v="217472"/>
    <x v="6"/>
    <n v="2020"/>
  </r>
  <r>
    <x v="751"/>
    <x v="175"/>
    <x v="735"/>
    <x v="1"/>
    <x v="1"/>
    <s v="Felex Ada"/>
    <x v="4"/>
    <x v="0"/>
    <n v="8"/>
    <s v="Sales"/>
    <n v="53600"/>
    <n v="40016"/>
    <n v="428800"/>
    <n v="320128"/>
    <n v="108672"/>
    <x v="0"/>
    <n v="2020"/>
  </r>
  <r>
    <x v="752"/>
    <x v="176"/>
    <x v="736"/>
    <x v="0"/>
    <x v="2"/>
    <s v="Winner Sanda"/>
    <x v="5"/>
    <x v="2"/>
    <n v="8"/>
    <s v="Sales"/>
    <n v="53600"/>
    <n v="40000"/>
    <n v="428800"/>
    <n v="320000"/>
    <n v="108800"/>
    <x v="1"/>
    <n v="2020"/>
  </r>
  <r>
    <x v="595"/>
    <x v="197"/>
    <x v="583"/>
    <x v="1"/>
    <x v="0"/>
    <s v="Farida Ibrahim"/>
    <x v="0"/>
    <x v="0"/>
    <n v="16"/>
    <s v="Sales"/>
    <n v="36000"/>
    <n v="35200"/>
    <n v="576000"/>
    <n v="563200"/>
    <n v="12800"/>
    <x v="1"/>
    <n v="2020"/>
  </r>
  <r>
    <x v="596"/>
    <x v="198"/>
    <x v="584"/>
    <x v="1"/>
    <x v="1"/>
    <s v="Felex Ada"/>
    <x v="1"/>
    <x v="0"/>
    <n v="16"/>
    <s v="Sales"/>
    <n v="1600"/>
    <n v="1440"/>
    <n v="25600"/>
    <n v="23040"/>
    <n v="2560"/>
    <x v="2"/>
    <n v="2020"/>
  </r>
  <r>
    <x v="597"/>
    <x v="199"/>
    <x v="585"/>
    <x v="1"/>
    <x v="2"/>
    <s v="Winner Sanda"/>
    <x v="2"/>
    <x v="0"/>
    <n v="32"/>
    <s v="Sales"/>
    <n v="1600"/>
    <n v="1280"/>
    <n v="51200"/>
    <n v="40960"/>
    <n v="10240"/>
    <x v="3"/>
    <n v="2020"/>
  </r>
  <r>
    <x v="598"/>
    <x v="200"/>
    <x v="586"/>
    <x v="0"/>
    <x v="3"/>
    <s v="Peter Pan"/>
    <x v="3"/>
    <x v="1"/>
    <n v="32"/>
    <s v="Sales"/>
    <n v="32000"/>
    <n v="29600"/>
    <n v="1024000"/>
    <n v="947200"/>
    <n v="76800"/>
    <x v="4"/>
    <n v="2020"/>
  </r>
  <r>
    <x v="599"/>
    <x v="201"/>
    <x v="587"/>
    <x v="0"/>
    <x v="0"/>
    <s v="Farida Ibrahim"/>
    <x v="4"/>
    <x v="0"/>
    <n v="16"/>
    <s v="Sales"/>
    <n v="152000"/>
    <n v="128000"/>
    <n v="2432000"/>
    <n v="2048000"/>
    <n v="384000"/>
    <x v="5"/>
    <n v="2020"/>
  </r>
  <r>
    <x v="600"/>
    <x v="202"/>
    <x v="588"/>
    <x v="0"/>
    <x v="0"/>
    <s v="Farida Ibrahim"/>
    <x v="5"/>
    <x v="2"/>
    <n v="600"/>
    <s v="Sales"/>
    <n v="75200"/>
    <n v="64000"/>
    <n v="45120000"/>
    <n v="38400000"/>
    <n v="6720000"/>
    <x v="6"/>
    <n v="2020"/>
  </r>
  <r>
    <x v="601"/>
    <x v="203"/>
    <x v="589"/>
    <x v="1"/>
    <x v="1"/>
    <s v="Felex Ada"/>
    <x v="6"/>
    <x v="0"/>
    <n v="32"/>
    <s v="Sales"/>
    <n v="6400"/>
    <n v="5760"/>
    <n v="204800"/>
    <n v="184320"/>
    <n v="20480"/>
    <x v="0"/>
    <n v="2020"/>
  </r>
  <r>
    <x v="602"/>
    <x v="204"/>
    <x v="590"/>
    <x v="1"/>
    <x v="2"/>
    <s v="Winner Sanda"/>
    <x v="7"/>
    <x v="1"/>
    <n v="32"/>
    <s v="Sales"/>
    <n v="1600"/>
    <n v="1440"/>
    <n v="51200"/>
    <n v="46080"/>
    <n v="5120"/>
    <x v="5"/>
    <n v="2020"/>
  </r>
  <r>
    <x v="603"/>
    <x v="204"/>
    <x v="591"/>
    <x v="1"/>
    <x v="3"/>
    <s v="Peter Pan"/>
    <x v="8"/>
    <x v="1"/>
    <n v="320"/>
    <s v="Sales"/>
    <n v="25600"/>
    <n v="25440"/>
    <n v="8192000"/>
    <n v="8140800"/>
    <n v="51200"/>
    <x v="5"/>
    <n v="2020"/>
  </r>
  <r>
    <x v="604"/>
    <x v="204"/>
    <x v="592"/>
    <x v="1"/>
    <x v="0"/>
    <s v="Farida Ibrahim"/>
    <x v="9"/>
    <x v="3"/>
    <n v="16"/>
    <s v="Sales"/>
    <n v="800"/>
    <n v="720"/>
    <n v="12800"/>
    <n v="11520"/>
    <n v="1280"/>
    <x v="5"/>
    <n v="2020"/>
  </r>
  <r>
    <x v="605"/>
    <x v="204"/>
    <x v="593"/>
    <x v="0"/>
    <x v="0"/>
    <s v="Farida Ibrahim"/>
    <x v="10"/>
    <x v="2"/>
    <n v="32"/>
    <s v="Sales"/>
    <n v="9600"/>
    <n v="7200"/>
    <n v="307200"/>
    <n v="230400"/>
    <n v="76800"/>
    <x v="5"/>
    <n v="2020"/>
  </r>
  <r>
    <x v="606"/>
    <x v="204"/>
    <x v="594"/>
    <x v="1"/>
    <x v="1"/>
    <s v="Felex Ada"/>
    <x v="11"/>
    <x v="2"/>
    <n v="32"/>
    <s v="Sales"/>
    <n v="2720"/>
    <n v="2400"/>
    <n v="87040"/>
    <n v="76800"/>
    <n v="10240"/>
    <x v="5"/>
    <n v="2020"/>
  </r>
  <r>
    <x v="607"/>
    <x v="205"/>
    <x v="595"/>
    <x v="1"/>
    <x v="2"/>
    <s v="Winner Sanda"/>
    <x v="12"/>
    <x v="0"/>
    <n v="16"/>
    <s v="Sales"/>
    <n v="400"/>
    <n v="320"/>
    <n v="6400"/>
    <n v="5120"/>
    <n v="1280"/>
    <x v="6"/>
    <n v="2020"/>
  </r>
  <r>
    <x v="608"/>
    <x v="206"/>
    <x v="596"/>
    <x v="1"/>
    <x v="3"/>
    <s v="Peter Pan"/>
    <x v="13"/>
    <x v="0"/>
    <n v="16"/>
    <s v="Sales"/>
    <n v="160000"/>
    <n v="144000"/>
    <n v="2560000"/>
    <n v="2304000"/>
    <n v="256000"/>
    <x v="0"/>
    <n v="2020"/>
  </r>
  <r>
    <x v="609"/>
    <x v="207"/>
    <x v="597"/>
    <x v="1"/>
    <x v="0"/>
    <s v="Farida Ibrahim"/>
    <x v="5"/>
    <x v="2"/>
    <n v="32"/>
    <s v="Sales"/>
    <n v="107200"/>
    <n v="80016"/>
    <n v="3430400"/>
    <n v="2560512"/>
    <n v="869888"/>
    <x v="1"/>
    <n v="2020"/>
  </r>
  <r>
    <x v="610"/>
    <x v="208"/>
    <x v="598"/>
    <x v="1"/>
    <x v="0"/>
    <s v="Farida Ibrahim"/>
    <x v="6"/>
    <x v="0"/>
    <n v="32"/>
    <s v="Sales"/>
    <n v="107200"/>
    <n v="80032"/>
    <n v="3430400"/>
    <n v="2561024"/>
    <n v="869376"/>
    <x v="2"/>
    <n v="2020"/>
  </r>
  <r>
    <x v="611"/>
    <x v="209"/>
    <x v="599"/>
    <x v="1"/>
    <x v="1"/>
    <s v="Felex Ada"/>
    <x v="7"/>
    <x v="1"/>
    <n v="16"/>
    <s v="Sales"/>
    <n v="352000"/>
    <n v="320000"/>
    <n v="5632000"/>
    <n v="5120000"/>
    <n v="512000"/>
    <x v="3"/>
    <n v="2020"/>
  </r>
  <r>
    <x v="612"/>
    <x v="210"/>
    <x v="600"/>
    <x v="1"/>
    <x v="2"/>
    <s v="Winner Sanda"/>
    <x v="8"/>
    <x v="1"/>
    <n v="16"/>
    <s v="Sales"/>
    <n v="160000"/>
    <n v="144000"/>
    <n v="2560000"/>
    <n v="2304000"/>
    <n v="256000"/>
    <x v="2"/>
    <n v="2020"/>
  </r>
  <r>
    <x v="613"/>
    <x v="210"/>
    <x v="601"/>
    <x v="1"/>
    <x v="3"/>
    <s v="Peter Pan"/>
    <x v="18"/>
    <x v="0"/>
    <n v="16"/>
    <s v="Sales"/>
    <n v="136000"/>
    <n v="121600"/>
    <n v="2176000"/>
    <n v="1945600"/>
    <n v="230400"/>
    <x v="2"/>
    <n v="2020"/>
  </r>
  <r>
    <x v="614"/>
    <x v="211"/>
    <x v="602"/>
    <x v="1"/>
    <x v="0"/>
    <s v="Farida Ibrahim"/>
    <x v="0"/>
    <x v="0"/>
    <n v="32"/>
    <s v="Sales"/>
    <n v="136000"/>
    <n v="121600"/>
    <n v="4352000"/>
    <n v="3891200"/>
    <n v="460800"/>
    <x v="6"/>
    <n v="2020"/>
  </r>
  <r>
    <x v="615"/>
    <x v="212"/>
    <x v="603"/>
    <x v="1"/>
    <x v="0"/>
    <s v="Farida Ibrahim"/>
    <x v="1"/>
    <x v="0"/>
    <n v="48"/>
    <s v="Sales"/>
    <n v="211200.00000000003"/>
    <n v="192000"/>
    <n v="10137600.000000002"/>
    <n v="9216000"/>
    <n v="921600.00000000186"/>
    <x v="0"/>
    <n v="2020"/>
  </r>
  <r>
    <x v="616"/>
    <x v="213"/>
    <x v="604"/>
    <x v="1"/>
    <x v="1"/>
    <s v="Felex Ada"/>
    <x v="2"/>
    <x v="0"/>
    <n v="32"/>
    <s v="Sales"/>
    <n v="352000"/>
    <n v="320000"/>
    <n v="11264000"/>
    <n v="10240000"/>
    <n v="1024000"/>
    <x v="1"/>
    <n v="2020"/>
  </r>
  <r>
    <x v="617"/>
    <x v="214"/>
    <x v="605"/>
    <x v="1"/>
    <x v="2"/>
    <s v="Winner Sanda"/>
    <x v="3"/>
    <x v="1"/>
    <n v="32"/>
    <s v="Sales"/>
    <n v="123200"/>
    <n v="112000"/>
    <n v="3942400"/>
    <n v="3584000"/>
    <n v="358400"/>
    <x v="2"/>
    <n v="2020"/>
  </r>
  <r>
    <x v="618"/>
    <x v="215"/>
    <x v="606"/>
    <x v="1"/>
    <x v="3"/>
    <s v="Peter Pan"/>
    <x v="4"/>
    <x v="0"/>
    <n v="48"/>
    <s v="Sales"/>
    <n v="352000"/>
    <n v="320000"/>
    <n v="16896000"/>
    <n v="15360000"/>
    <n v="1536000"/>
    <x v="3"/>
    <n v="2020"/>
  </r>
  <r>
    <x v="619"/>
    <x v="216"/>
    <x v="607"/>
    <x v="0"/>
    <x v="0"/>
    <s v="Farida Ibrahim"/>
    <x v="5"/>
    <x v="2"/>
    <n v="16"/>
    <s v="Sales"/>
    <n v="10100"/>
    <n v="640000"/>
    <n v="161600"/>
    <n v="10240000"/>
    <n v="-10078400"/>
    <x v="4"/>
    <n v="2020"/>
  </r>
  <r>
    <x v="620"/>
    <x v="217"/>
    <x v="608"/>
    <x v="0"/>
    <x v="0"/>
    <s v="Farida Ibrahim"/>
    <x v="6"/>
    <x v="0"/>
    <n v="32"/>
    <s v="Sales"/>
    <n v="316800"/>
    <n v="288000"/>
    <n v="10137600"/>
    <n v="9216000"/>
    <n v="921600"/>
    <x v="5"/>
    <n v="2020"/>
  </r>
  <r>
    <x v="621"/>
    <x v="218"/>
    <x v="609"/>
    <x v="0"/>
    <x v="1"/>
    <s v="Felex Ada"/>
    <x v="7"/>
    <x v="1"/>
    <n v="32"/>
    <s v="Sales"/>
    <n v="159200"/>
    <n v="144000"/>
    <n v="5094400"/>
    <n v="4608000"/>
    <n v="486400"/>
    <x v="6"/>
    <n v="2020"/>
  </r>
  <r>
    <x v="622"/>
    <x v="210"/>
    <x v="50"/>
    <x v="1"/>
    <x v="2"/>
    <s v="Winner Sanda"/>
    <x v="8"/>
    <x v="1"/>
    <n v="32"/>
    <s v="Sales"/>
    <n v="123200"/>
    <n v="112000"/>
    <n v="3942400"/>
    <n v="3584000"/>
    <n v="358400"/>
    <x v="2"/>
    <n v="2020"/>
  </r>
  <r>
    <x v="623"/>
    <x v="210"/>
    <x v="610"/>
    <x v="1"/>
    <x v="3"/>
    <s v="Peter Pan"/>
    <x v="9"/>
    <x v="3"/>
    <n v="64"/>
    <s v="Sales"/>
    <n v="176000"/>
    <n v="160000"/>
    <n v="11264000"/>
    <n v="10240000"/>
    <n v="1024000"/>
    <x v="2"/>
    <n v="2020"/>
  </r>
  <r>
    <x v="624"/>
    <x v="210"/>
    <x v="611"/>
    <x v="1"/>
    <x v="0"/>
    <s v="Farida Ibrahim"/>
    <x v="10"/>
    <x v="2"/>
    <n v="16"/>
    <s v="Sales"/>
    <n v="211200.00000000003"/>
    <n v="192000"/>
    <n v="3379200.0000000005"/>
    <n v="3072000"/>
    <n v="307200.00000000047"/>
    <x v="2"/>
    <n v="2020"/>
  </r>
  <r>
    <x v="626"/>
    <x v="197"/>
    <x v="613"/>
    <x v="0"/>
    <x v="1"/>
    <s v="Felex Ada"/>
    <x v="12"/>
    <x v="0"/>
    <n v="32"/>
    <s v="Sales"/>
    <n v="123200"/>
    <n v="112000"/>
    <n v="3942400"/>
    <n v="3584000"/>
    <n v="358400"/>
    <x v="1"/>
    <n v="2020"/>
  </r>
  <r>
    <x v="627"/>
    <x v="198"/>
    <x v="614"/>
    <x v="1"/>
    <x v="2"/>
    <s v="Winner Sanda"/>
    <x v="13"/>
    <x v="0"/>
    <n v="64"/>
    <s v="Sales"/>
    <n v="176000"/>
    <n v="160000"/>
    <n v="11264000"/>
    <n v="10240000"/>
    <n v="1024000"/>
    <x v="2"/>
    <n v="2020"/>
  </r>
  <r>
    <x v="628"/>
    <x v="199"/>
    <x v="615"/>
    <x v="1"/>
    <x v="3"/>
    <s v="Peter Pan"/>
    <x v="14"/>
    <x v="1"/>
    <n v="16"/>
    <s v="Sales"/>
    <n v="211200.00000000003"/>
    <n v="192000"/>
    <n v="3379200.0000000005"/>
    <n v="3072000"/>
    <n v="307200.00000000047"/>
    <x v="3"/>
    <n v="2020"/>
  </r>
  <r>
    <x v="629"/>
    <x v="200"/>
    <x v="616"/>
    <x v="1"/>
    <x v="0"/>
    <s v="Farida Ibrahim"/>
    <x v="5"/>
    <x v="2"/>
    <n v="32"/>
    <s v="Sales"/>
    <n v="159200"/>
    <n v="144000"/>
    <n v="5094400"/>
    <n v="4608000"/>
    <n v="486400"/>
    <x v="4"/>
    <n v="2020"/>
  </r>
  <r>
    <x v="630"/>
    <x v="201"/>
    <x v="617"/>
    <x v="1"/>
    <x v="0"/>
    <s v="Farida Ibrahim"/>
    <x v="6"/>
    <x v="0"/>
    <n v="32"/>
    <s v="Sales"/>
    <n v="123200"/>
    <n v="112000"/>
    <n v="3942400"/>
    <n v="3584000"/>
    <n v="358400"/>
    <x v="5"/>
    <n v="2020"/>
  </r>
  <r>
    <x v="631"/>
    <x v="202"/>
    <x v="618"/>
    <x v="1"/>
    <x v="1"/>
    <s v="Felex Ada"/>
    <x v="7"/>
    <x v="1"/>
    <n v="16"/>
    <s v="Sales"/>
    <n v="176000"/>
    <n v="160000"/>
    <n v="2816000"/>
    <n v="2560000"/>
    <n v="256000"/>
    <x v="6"/>
    <n v="2020"/>
  </r>
  <r>
    <x v="632"/>
    <x v="203"/>
    <x v="619"/>
    <x v="1"/>
    <x v="2"/>
    <s v="Winner Sanda"/>
    <x v="8"/>
    <x v="1"/>
    <n v="16"/>
    <s v="Sales"/>
    <n v="123200.00000000001"/>
    <n v="112000"/>
    <n v="1971200.0000000002"/>
    <n v="1792000"/>
    <n v="179200.00000000023"/>
    <x v="0"/>
    <n v="2020"/>
  </r>
  <r>
    <x v="633"/>
    <x v="204"/>
    <x v="620"/>
    <x v="1"/>
    <x v="3"/>
    <s v="Peter Pan"/>
    <x v="0"/>
    <x v="0"/>
    <n v="32"/>
    <s v="Sales"/>
    <n v="159200"/>
    <n v="144000"/>
    <n v="5094400"/>
    <n v="4608000"/>
    <n v="486400"/>
    <x v="5"/>
    <n v="2020"/>
  </r>
  <r>
    <x v="634"/>
    <x v="204"/>
    <x v="621"/>
    <x v="1"/>
    <x v="0"/>
    <s v="Farida Ibrahim"/>
    <x v="1"/>
    <x v="0"/>
    <n v="32"/>
    <s v="Sales"/>
    <n v="316800"/>
    <n v="288000"/>
    <n v="10137600"/>
    <n v="9216000"/>
    <n v="921600"/>
    <x v="5"/>
    <n v="2020"/>
  </r>
  <r>
    <x v="635"/>
    <x v="204"/>
    <x v="622"/>
    <x v="1"/>
    <x v="0"/>
    <s v="Farida Ibrahim"/>
    <x v="2"/>
    <x v="0"/>
    <n v="16"/>
    <s v="Sales"/>
    <n v="10100"/>
    <n v="640000"/>
    <n v="161600"/>
    <n v="10240000"/>
    <n v="-10078400"/>
    <x v="5"/>
    <n v="2020"/>
  </r>
  <r>
    <x v="636"/>
    <x v="204"/>
    <x v="623"/>
    <x v="1"/>
    <x v="1"/>
    <s v="Felex Ada"/>
    <x v="3"/>
    <x v="1"/>
    <n v="16"/>
    <s v="Sales"/>
    <n v="352000"/>
    <n v="320000"/>
    <n v="5632000"/>
    <n v="5120000"/>
    <n v="512000"/>
    <x v="5"/>
    <n v="2020"/>
  </r>
  <r>
    <x v="637"/>
    <x v="204"/>
    <x v="624"/>
    <x v="1"/>
    <x v="2"/>
    <s v="Winner Sanda"/>
    <x v="4"/>
    <x v="0"/>
    <n v="32"/>
    <s v="Sales"/>
    <n v="208000"/>
    <n v="192000"/>
    <n v="6656000"/>
    <n v="6144000"/>
    <n v="512000"/>
    <x v="5"/>
    <n v="2020"/>
  </r>
  <r>
    <x v="638"/>
    <x v="205"/>
    <x v="625"/>
    <x v="1"/>
    <x v="3"/>
    <s v="Peter Pan"/>
    <x v="5"/>
    <x v="2"/>
    <n v="32"/>
    <s v="Sales"/>
    <n v="107200"/>
    <n v="80000"/>
    <n v="3430400"/>
    <n v="2560000"/>
    <n v="870400"/>
    <x v="6"/>
    <n v="2020"/>
  </r>
  <r>
    <x v="639"/>
    <x v="206"/>
    <x v="626"/>
    <x v="1"/>
    <x v="0"/>
    <s v="Farida Ibrahim"/>
    <x v="6"/>
    <x v="0"/>
    <n v="16"/>
    <s v="Sales"/>
    <n v="107200"/>
    <n v="80016"/>
    <n v="1715200"/>
    <n v="1280256"/>
    <n v="434944"/>
    <x v="0"/>
    <n v="2020"/>
  </r>
  <r>
    <x v="640"/>
    <x v="207"/>
    <x v="627"/>
    <x v="0"/>
    <x v="0"/>
    <s v="Farida Ibrahim"/>
    <x v="7"/>
    <x v="1"/>
    <n v="16"/>
    <s v="Sales"/>
    <n v="107200"/>
    <n v="80032"/>
    <n v="1715200"/>
    <n v="1280512"/>
    <n v="434688"/>
    <x v="1"/>
    <n v="2020"/>
  </r>
  <r>
    <x v="641"/>
    <x v="208"/>
    <x v="628"/>
    <x v="0"/>
    <x v="1"/>
    <s v="Felex Ada"/>
    <x v="8"/>
    <x v="1"/>
    <n v="32"/>
    <s v="Sales"/>
    <n v="107200"/>
    <n v="80000"/>
    <n v="3430400"/>
    <n v="2560000"/>
    <n v="870400"/>
    <x v="2"/>
    <n v="2020"/>
  </r>
  <r>
    <x v="642"/>
    <x v="209"/>
    <x v="629"/>
    <x v="0"/>
    <x v="2"/>
    <s v="Winner Sanda"/>
    <x v="5"/>
    <x v="2"/>
    <n v="32"/>
    <s v="Sales"/>
    <n v="107200"/>
    <n v="80016"/>
    <n v="3430400"/>
    <n v="2560512"/>
    <n v="869888"/>
    <x v="3"/>
    <n v="2020"/>
  </r>
  <r>
    <x v="643"/>
    <x v="210"/>
    <x v="630"/>
    <x v="1"/>
    <x v="3"/>
    <s v="Peter Pan"/>
    <x v="6"/>
    <x v="0"/>
    <n v="16"/>
    <s v="Sales"/>
    <n v="107200"/>
    <n v="80032"/>
    <n v="1715200"/>
    <n v="1280512"/>
    <n v="434688"/>
    <x v="2"/>
    <n v="2020"/>
  </r>
  <r>
    <x v="644"/>
    <x v="210"/>
    <x v="631"/>
    <x v="1"/>
    <x v="0"/>
    <s v="Farida Ibrahim"/>
    <x v="7"/>
    <x v="1"/>
    <n v="16"/>
    <s v="Sales"/>
    <n v="107200"/>
    <n v="80000"/>
    <n v="1715200"/>
    <n v="1280000"/>
    <n v="435200"/>
    <x v="2"/>
    <n v="2020"/>
  </r>
  <r>
    <x v="645"/>
    <x v="211"/>
    <x v="50"/>
    <x v="1"/>
    <x v="0"/>
    <s v="Farida Ibrahim"/>
    <x v="8"/>
    <x v="1"/>
    <n v="32"/>
    <s v="Sales"/>
    <n v="107200"/>
    <n v="80016"/>
    <n v="3430400"/>
    <n v="2560512"/>
    <n v="869888"/>
    <x v="6"/>
    <n v="2020"/>
  </r>
  <r>
    <x v="646"/>
    <x v="212"/>
    <x v="632"/>
    <x v="1"/>
    <x v="1"/>
    <s v="Felex Ada"/>
    <x v="13"/>
    <x v="0"/>
    <n v="32"/>
    <s v="Sales"/>
    <n v="107200"/>
    <n v="80032"/>
    <n v="3430400"/>
    <n v="2561024"/>
    <n v="869376"/>
    <x v="0"/>
    <n v="2020"/>
  </r>
  <r>
    <x v="647"/>
    <x v="213"/>
    <x v="633"/>
    <x v="0"/>
    <x v="2"/>
    <s v="Winner Sanda"/>
    <x v="14"/>
    <x v="1"/>
    <n v="16"/>
    <s v="Sales"/>
    <n v="352000"/>
    <n v="320000"/>
    <n v="5632000"/>
    <n v="5120000"/>
    <n v="512000"/>
    <x v="1"/>
    <n v="2020"/>
  </r>
  <r>
    <x v="648"/>
    <x v="214"/>
    <x v="634"/>
    <x v="1"/>
    <x v="3"/>
    <s v="Peter Pan"/>
    <x v="15"/>
    <x v="0"/>
    <n v="16"/>
    <s v="Sales"/>
    <n v="160000"/>
    <n v="144000"/>
    <n v="2560000"/>
    <n v="2304000"/>
    <n v="256000"/>
    <x v="2"/>
    <n v="2020"/>
  </r>
  <r>
    <x v="649"/>
    <x v="215"/>
    <x v="635"/>
    <x v="1"/>
    <x v="0"/>
    <s v="Farida Ibrahim"/>
    <x v="16"/>
    <x v="0"/>
    <n v="16"/>
    <s v="Sales"/>
    <n v="136000"/>
    <n v="121600"/>
    <n v="2176000"/>
    <n v="1945600"/>
    <n v="230400"/>
    <x v="3"/>
    <n v="2020"/>
  </r>
  <r>
    <x v="650"/>
    <x v="216"/>
    <x v="636"/>
    <x v="1"/>
    <x v="0"/>
    <s v="Farida Ibrahim"/>
    <x v="17"/>
    <x v="2"/>
    <n v="32"/>
    <s v="Sales"/>
    <n v="136000"/>
    <n v="121600"/>
    <n v="4352000"/>
    <n v="3891200"/>
    <n v="460800"/>
    <x v="4"/>
    <n v="2020"/>
  </r>
  <r>
    <x v="651"/>
    <x v="217"/>
    <x v="637"/>
    <x v="1"/>
    <x v="1"/>
    <s v="Felex Ada"/>
    <x v="18"/>
    <x v="0"/>
    <n v="48"/>
    <s v="Sales"/>
    <n v="211200.00000000003"/>
    <n v="192000"/>
    <n v="10137600.000000002"/>
    <n v="9216000"/>
    <n v="921600.00000000186"/>
    <x v="5"/>
    <n v="2020"/>
  </r>
  <r>
    <x v="652"/>
    <x v="218"/>
    <x v="638"/>
    <x v="1"/>
    <x v="2"/>
    <s v="Winner Sanda"/>
    <x v="0"/>
    <x v="0"/>
    <n v="32"/>
    <s v="Sales"/>
    <n v="352000"/>
    <n v="320000"/>
    <n v="11264000"/>
    <n v="10240000"/>
    <n v="1024000"/>
    <x v="6"/>
    <n v="2020"/>
  </r>
  <r>
    <x v="653"/>
    <x v="210"/>
    <x v="639"/>
    <x v="1"/>
    <x v="3"/>
    <s v="Peter Pan"/>
    <x v="1"/>
    <x v="0"/>
    <n v="32"/>
    <s v="Sales"/>
    <n v="123200"/>
    <n v="112000"/>
    <n v="3942400"/>
    <n v="3584000"/>
    <n v="358400"/>
    <x v="2"/>
    <n v="2020"/>
  </r>
  <r>
    <x v="654"/>
    <x v="210"/>
    <x v="640"/>
    <x v="1"/>
    <x v="0"/>
    <s v="Farida Ibrahim"/>
    <x v="5"/>
    <x v="2"/>
    <n v="48"/>
    <s v="Sales"/>
    <n v="352000"/>
    <n v="320000"/>
    <n v="16896000"/>
    <n v="15360000"/>
    <n v="1536000"/>
    <x v="2"/>
    <n v="2020"/>
  </r>
  <r>
    <x v="655"/>
    <x v="210"/>
    <x v="641"/>
    <x v="1"/>
    <x v="0"/>
    <s v="Farida Ibrahim"/>
    <x v="6"/>
    <x v="0"/>
    <n v="16"/>
    <s v="Sales"/>
    <n v="10100"/>
    <n v="640000"/>
    <n v="161600"/>
    <n v="10240000"/>
    <n v="-10078400"/>
    <x v="2"/>
    <n v="2020"/>
  </r>
  <r>
    <x v="657"/>
    <x v="197"/>
    <x v="643"/>
    <x v="1"/>
    <x v="2"/>
    <s v="Winner Sanda"/>
    <x v="8"/>
    <x v="1"/>
    <n v="32"/>
    <s v="Sales"/>
    <n v="159200"/>
    <n v="144000"/>
    <n v="5094400"/>
    <n v="4608000"/>
    <n v="486400"/>
    <x v="1"/>
    <n v="2020"/>
  </r>
  <r>
    <x v="658"/>
    <x v="198"/>
    <x v="644"/>
    <x v="1"/>
    <x v="3"/>
    <s v="Peter Pan"/>
    <x v="6"/>
    <x v="0"/>
    <n v="32"/>
    <s v="Sales"/>
    <n v="123200"/>
    <n v="112000"/>
    <n v="3942400"/>
    <n v="3584000"/>
    <n v="358400"/>
    <x v="2"/>
    <n v="2020"/>
  </r>
  <r>
    <x v="659"/>
    <x v="199"/>
    <x v="645"/>
    <x v="1"/>
    <x v="0"/>
    <s v="Farida Ibrahim"/>
    <x v="7"/>
    <x v="1"/>
    <n v="64"/>
    <s v="Sales"/>
    <n v="176000"/>
    <n v="160000"/>
    <n v="11264000"/>
    <n v="10240000"/>
    <n v="1024000"/>
    <x v="3"/>
    <n v="2020"/>
  </r>
  <r>
    <x v="660"/>
    <x v="200"/>
    <x v="646"/>
    <x v="1"/>
    <x v="0"/>
    <s v="Farida Ibrahim"/>
    <x v="8"/>
    <x v="1"/>
    <n v="16"/>
    <s v="Sales"/>
    <n v="211200.00000000003"/>
    <n v="192000"/>
    <n v="3379200.0000000005"/>
    <n v="3072000"/>
    <n v="307200.00000000047"/>
    <x v="4"/>
    <n v="2020"/>
  </r>
  <r>
    <x v="661"/>
    <x v="201"/>
    <x v="647"/>
    <x v="0"/>
    <x v="1"/>
    <s v="Felex Ada"/>
    <x v="9"/>
    <x v="3"/>
    <n v="32"/>
    <s v="Sales"/>
    <n v="159200"/>
    <n v="144000"/>
    <n v="5094400"/>
    <n v="4608000"/>
    <n v="486400"/>
    <x v="5"/>
    <n v="2020"/>
  </r>
  <r>
    <x v="662"/>
    <x v="202"/>
    <x v="648"/>
    <x v="0"/>
    <x v="2"/>
    <s v="Winner Sanda"/>
    <x v="10"/>
    <x v="2"/>
    <n v="32"/>
    <s v="Sales"/>
    <n v="123200"/>
    <n v="112000"/>
    <n v="3942400"/>
    <n v="3584000"/>
    <n v="358400"/>
    <x v="6"/>
    <n v="2020"/>
  </r>
  <r>
    <x v="663"/>
    <x v="203"/>
    <x v="649"/>
    <x v="0"/>
    <x v="3"/>
    <s v="Peter Pan"/>
    <x v="11"/>
    <x v="2"/>
    <n v="64"/>
    <s v="Sales"/>
    <n v="176000"/>
    <n v="160000"/>
    <n v="11264000"/>
    <n v="10240000"/>
    <n v="1024000"/>
    <x v="0"/>
    <n v="2020"/>
  </r>
  <r>
    <x v="664"/>
    <x v="204"/>
    <x v="650"/>
    <x v="1"/>
    <x v="0"/>
    <s v="Farida Ibrahim"/>
    <x v="12"/>
    <x v="0"/>
    <n v="16"/>
    <s v="Sales"/>
    <n v="211200.00000000003"/>
    <n v="192000"/>
    <n v="3379200.0000000005"/>
    <n v="3072000"/>
    <n v="307200.00000000047"/>
    <x v="5"/>
    <n v="2020"/>
  </r>
  <r>
    <x v="665"/>
    <x v="204"/>
    <x v="651"/>
    <x v="1"/>
    <x v="0"/>
    <s v="Farida Ibrahim"/>
    <x v="13"/>
    <x v="0"/>
    <n v="32"/>
    <s v="Sales"/>
    <n v="30400"/>
    <n v="28800"/>
    <n v="972800"/>
    <n v="921600"/>
    <n v="51200"/>
    <x v="5"/>
    <n v="2020"/>
  </r>
  <r>
    <x v="666"/>
    <x v="204"/>
    <x v="652"/>
    <x v="1"/>
    <x v="1"/>
    <s v="Felex Ada"/>
    <x v="14"/>
    <x v="1"/>
    <n v="32"/>
    <s v="Sales"/>
    <n v="3200"/>
    <n v="3040"/>
    <n v="102400"/>
    <n v="97280"/>
    <n v="5120"/>
    <x v="5"/>
    <n v="2020"/>
  </r>
  <r>
    <x v="667"/>
    <x v="204"/>
    <x v="653"/>
    <x v="1"/>
    <x v="2"/>
    <s v="Winner Sanda"/>
    <x v="15"/>
    <x v="0"/>
    <n v="16"/>
    <s v="Sales"/>
    <n v="36000"/>
    <n v="35200"/>
    <n v="576000"/>
    <n v="563200"/>
    <n v="12800"/>
    <x v="5"/>
    <n v="2020"/>
  </r>
  <r>
    <x v="668"/>
    <x v="204"/>
    <x v="654"/>
    <x v="0"/>
    <x v="3"/>
    <s v="Peter Pan"/>
    <x v="16"/>
    <x v="0"/>
    <n v="16"/>
    <s v="Sales"/>
    <n v="1600"/>
    <n v="1440"/>
    <n v="25600"/>
    <n v="23040"/>
    <n v="2560"/>
    <x v="5"/>
    <n v="2020"/>
  </r>
  <r>
    <x v="669"/>
    <x v="205"/>
    <x v="655"/>
    <x v="1"/>
    <x v="0"/>
    <s v="Farida Ibrahim"/>
    <x v="17"/>
    <x v="2"/>
    <n v="32"/>
    <s v="Sales"/>
    <n v="1600"/>
    <n v="1280"/>
    <n v="51200"/>
    <n v="40960"/>
    <n v="10240"/>
    <x v="6"/>
    <n v="2020"/>
  </r>
  <r>
    <x v="670"/>
    <x v="206"/>
    <x v="656"/>
    <x v="1"/>
    <x v="0"/>
    <s v="Farida Ibrahim"/>
    <x v="18"/>
    <x v="0"/>
    <n v="32"/>
    <s v="Sales"/>
    <n v="32000"/>
    <n v="29600"/>
    <n v="1024000"/>
    <n v="947200"/>
    <n v="76800"/>
    <x v="0"/>
    <n v="2020"/>
  </r>
  <r>
    <x v="671"/>
    <x v="207"/>
    <x v="657"/>
    <x v="1"/>
    <x v="1"/>
    <s v="Felex Ada"/>
    <x v="0"/>
    <x v="0"/>
    <n v="16"/>
    <s v="Sales"/>
    <n v="152000"/>
    <n v="128000"/>
    <n v="2432000"/>
    <n v="2048000"/>
    <n v="384000"/>
    <x v="1"/>
    <n v="2020"/>
  </r>
  <r>
    <x v="672"/>
    <x v="208"/>
    <x v="658"/>
    <x v="1"/>
    <x v="2"/>
    <s v="Winner Sanda"/>
    <x v="1"/>
    <x v="0"/>
    <n v="16"/>
    <s v="Sales"/>
    <n v="75200"/>
    <n v="64000"/>
    <n v="1203200"/>
    <n v="1024000"/>
    <n v="179200"/>
    <x v="2"/>
    <n v="2020"/>
  </r>
  <r>
    <x v="673"/>
    <x v="209"/>
    <x v="659"/>
    <x v="1"/>
    <x v="3"/>
    <s v="Peter Pan"/>
    <x v="2"/>
    <x v="0"/>
    <n v="32"/>
    <s v="Sales"/>
    <n v="6400"/>
    <n v="5760"/>
    <n v="204800"/>
    <n v="184320"/>
    <n v="20480"/>
    <x v="3"/>
    <n v="2020"/>
  </r>
  <r>
    <x v="674"/>
    <x v="210"/>
    <x v="660"/>
    <x v="1"/>
    <x v="0"/>
    <s v="Farida Ibrahim"/>
    <x v="3"/>
    <x v="1"/>
    <n v="32"/>
    <s v="Sales"/>
    <n v="1600"/>
    <n v="1440"/>
    <n v="51200"/>
    <n v="46080"/>
    <n v="5120"/>
    <x v="2"/>
    <n v="2020"/>
  </r>
  <r>
    <x v="675"/>
    <x v="210"/>
    <x v="661"/>
    <x v="1"/>
    <x v="0"/>
    <s v="Farida Ibrahim"/>
    <x v="4"/>
    <x v="0"/>
    <n v="16"/>
    <s v="Sales"/>
    <n v="25600"/>
    <n v="25440"/>
    <n v="409600"/>
    <n v="407040"/>
    <n v="2560"/>
    <x v="2"/>
    <n v="2020"/>
  </r>
  <r>
    <x v="676"/>
    <x v="211"/>
    <x v="662"/>
    <x v="1"/>
    <x v="1"/>
    <s v="Felex Ada"/>
    <x v="5"/>
    <x v="2"/>
    <n v="16"/>
    <s v="Sales"/>
    <n v="800"/>
    <n v="720"/>
    <n v="12800"/>
    <n v="11520"/>
    <n v="1280"/>
    <x v="6"/>
    <n v="2020"/>
  </r>
  <r>
    <x v="677"/>
    <x v="212"/>
    <x v="663"/>
    <x v="1"/>
    <x v="2"/>
    <s v="Winner Sanda"/>
    <x v="6"/>
    <x v="0"/>
    <n v="32"/>
    <s v="Sales"/>
    <n v="9600"/>
    <n v="7200"/>
    <n v="307200"/>
    <n v="230400"/>
    <n v="76800"/>
    <x v="0"/>
    <n v="2020"/>
  </r>
  <r>
    <x v="678"/>
    <x v="213"/>
    <x v="664"/>
    <x v="1"/>
    <x v="3"/>
    <s v="Peter Pan"/>
    <x v="7"/>
    <x v="1"/>
    <n v="32"/>
    <s v="Sales"/>
    <n v="2720"/>
    <n v="2400"/>
    <n v="87040"/>
    <n v="76800"/>
    <n v="10240"/>
    <x v="1"/>
    <n v="2020"/>
  </r>
  <r>
    <x v="679"/>
    <x v="214"/>
    <x v="665"/>
    <x v="1"/>
    <x v="0"/>
    <s v="Farida Ibrahim"/>
    <x v="8"/>
    <x v="1"/>
    <n v="16"/>
    <s v="Sales"/>
    <n v="400"/>
    <n v="320"/>
    <n v="6400"/>
    <n v="5120"/>
    <n v="1280"/>
    <x v="2"/>
    <n v="2020"/>
  </r>
  <r>
    <x v="680"/>
    <x v="215"/>
    <x v="666"/>
    <x v="1"/>
    <x v="0"/>
    <s v="Farida Ibrahim"/>
    <x v="9"/>
    <x v="3"/>
    <n v="16"/>
    <s v="Sales"/>
    <n v="107200"/>
    <n v="80000"/>
    <n v="1715200"/>
    <n v="1280000"/>
    <n v="435200"/>
    <x v="3"/>
    <n v="2020"/>
  </r>
  <r>
    <x v="681"/>
    <x v="216"/>
    <x v="667"/>
    <x v="1"/>
    <x v="1"/>
    <s v="Felex Ada"/>
    <x v="10"/>
    <x v="2"/>
    <n v="32"/>
    <s v="Sales"/>
    <n v="107200"/>
    <n v="80016"/>
    <n v="3430400"/>
    <n v="2560512"/>
    <n v="869888"/>
    <x v="4"/>
    <n v="2020"/>
  </r>
  <r>
    <x v="682"/>
    <x v="217"/>
    <x v="668"/>
    <x v="0"/>
    <x v="2"/>
    <s v="Winner Sanda"/>
    <x v="11"/>
    <x v="2"/>
    <n v="32"/>
    <s v="Sales"/>
    <n v="107200"/>
    <n v="80032"/>
    <n v="3430400"/>
    <n v="2561024"/>
    <n v="869376"/>
    <x v="5"/>
    <n v="2020"/>
  </r>
  <r>
    <x v="683"/>
    <x v="218"/>
    <x v="669"/>
    <x v="0"/>
    <x v="3"/>
    <s v="Peter Pan"/>
    <x v="12"/>
    <x v="0"/>
    <n v="16"/>
    <s v="Sales"/>
    <n v="352000"/>
    <n v="320000"/>
    <n v="5632000"/>
    <n v="5120000"/>
    <n v="512000"/>
    <x v="6"/>
    <n v="2020"/>
  </r>
  <r>
    <x v="684"/>
    <x v="210"/>
    <x v="670"/>
    <x v="0"/>
    <x v="0"/>
    <s v="Farida Ibrahim"/>
    <x v="13"/>
    <x v="0"/>
    <n v="16"/>
    <s v="Sales"/>
    <n v="176000"/>
    <n v="160000"/>
    <n v="2816000"/>
    <n v="2560000"/>
    <n v="256000"/>
    <x v="2"/>
    <n v="2020"/>
  </r>
  <r>
    <x v="685"/>
    <x v="210"/>
    <x v="671"/>
    <x v="1"/>
    <x v="0"/>
    <s v="Farida Ibrahim"/>
    <x v="14"/>
    <x v="1"/>
    <n v="16"/>
    <s v="Sales"/>
    <n v="136000"/>
    <n v="121600"/>
    <n v="2176000"/>
    <n v="1945600"/>
    <n v="230400"/>
    <x v="2"/>
    <n v="2020"/>
  </r>
  <r>
    <x v="686"/>
    <x v="210"/>
    <x v="672"/>
    <x v="1"/>
    <x v="1"/>
    <s v="Felex Ada"/>
    <x v="5"/>
    <x v="2"/>
    <n v="32"/>
    <s v="Sales"/>
    <n v="136000"/>
    <n v="121600"/>
    <n v="4352000"/>
    <n v="3891200"/>
    <n v="460800"/>
    <x v="2"/>
    <n v="2020"/>
  </r>
  <r>
    <x v="688"/>
    <x v="197"/>
    <x v="674"/>
    <x v="1"/>
    <x v="3"/>
    <s v="Peter Pan"/>
    <x v="7"/>
    <x v="1"/>
    <n v="32"/>
    <s v="Sales"/>
    <n v="352000"/>
    <n v="320000"/>
    <n v="11264000"/>
    <n v="10240000"/>
    <n v="1024000"/>
    <x v="1"/>
    <n v="2020"/>
  </r>
  <r>
    <x v="689"/>
    <x v="198"/>
    <x v="675"/>
    <x v="0"/>
    <x v="0"/>
    <s v="Farida Ibrahim"/>
    <x v="8"/>
    <x v="1"/>
    <n v="32"/>
    <s v="Sales"/>
    <n v="123200"/>
    <n v="112000"/>
    <n v="3942400"/>
    <n v="3584000"/>
    <n v="358400"/>
    <x v="2"/>
    <n v="2020"/>
  </r>
  <r>
    <x v="690"/>
    <x v="199"/>
    <x v="676"/>
    <x v="1"/>
    <x v="0"/>
    <s v="Farida Ibrahim"/>
    <x v="0"/>
    <x v="0"/>
    <n v="48"/>
    <s v="Sales"/>
    <n v="352000"/>
    <n v="320000"/>
    <n v="16896000"/>
    <n v="15360000"/>
    <n v="1536000"/>
    <x v="3"/>
    <n v="2020"/>
  </r>
  <r>
    <x v="691"/>
    <x v="200"/>
    <x v="677"/>
    <x v="1"/>
    <x v="1"/>
    <s v="Felex Ada"/>
    <x v="1"/>
    <x v="0"/>
    <n v="16"/>
    <s v="Sales"/>
    <n v="10100"/>
    <n v="640000"/>
    <n v="161600"/>
    <n v="10240000"/>
    <n v="-10078400"/>
    <x v="4"/>
    <n v="2020"/>
  </r>
  <r>
    <x v="692"/>
    <x v="201"/>
    <x v="678"/>
    <x v="1"/>
    <x v="2"/>
    <s v="Winner Sanda"/>
    <x v="2"/>
    <x v="0"/>
    <n v="32"/>
    <s v="Sales"/>
    <n v="316800"/>
    <n v="288000"/>
    <n v="10137600"/>
    <n v="9216000"/>
    <n v="921600"/>
    <x v="5"/>
    <n v="2020"/>
  </r>
  <r>
    <x v="693"/>
    <x v="202"/>
    <x v="679"/>
    <x v="1"/>
    <x v="3"/>
    <s v="Peter Pan"/>
    <x v="3"/>
    <x v="1"/>
    <n v="32"/>
    <s v="Sales"/>
    <n v="159200"/>
    <n v="144000"/>
    <n v="5094400"/>
    <n v="4608000"/>
    <n v="486400"/>
    <x v="6"/>
    <n v="2020"/>
  </r>
  <r>
    <x v="694"/>
    <x v="203"/>
    <x v="680"/>
    <x v="1"/>
    <x v="0"/>
    <s v="Farida Ibrahim"/>
    <x v="4"/>
    <x v="0"/>
    <n v="32"/>
    <s v="Sales"/>
    <n v="123200"/>
    <n v="112000"/>
    <n v="3942400"/>
    <n v="3584000"/>
    <n v="358400"/>
    <x v="0"/>
    <n v="2020"/>
  </r>
  <r>
    <x v="695"/>
    <x v="204"/>
    <x v="681"/>
    <x v="1"/>
    <x v="0"/>
    <s v="Farida Ibrahim"/>
    <x v="5"/>
    <x v="2"/>
    <n v="64"/>
    <s v="Sales"/>
    <n v="176000"/>
    <n v="160000"/>
    <n v="11264000"/>
    <n v="10240000"/>
    <n v="1024000"/>
    <x v="5"/>
    <n v="2020"/>
  </r>
  <r>
    <x v="696"/>
    <x v="204"/>
    <x v="682"/>
    <x v="1"/>
    <x v="1"/>
    <s v="Felex Ada"/>
    <x v="6"/>
    <x v="0"/>
    <n v="16"/>
    <s v="Sales"/>
    <n v="211200.00000000003"/>
    <n v="192000"/>
    <n v="3379200.0000000005"/>
    <n v="3072000"/>
    <n v="307200.00000000047"/>
    <x v="5"/>
    <n v="2020"/>
  </r>
  <r>
    <x v="697"/>
    <x v="204"/>
    <x v="683"/>
    <x v="1"/>
    <x v="2"/>
    <s v="Winner Sanda"/>
    <x v="7"/>
    <x v="1"/>
    <n v="32"/>
    <s v="Sales"/>
    <n v="30400"/>
    <n v="28800"/>
    <n v="972800"/>
    <n v="921600"/>
    <n v="51200"/>
    <x v="5"/>
    <n v="2020"/>
  </r>
  <r>
    <x v="698"/>
    <x v="204"/>
    <x v="684"/>
    <x v="1"/>
    <x v="3"/>
    <s v="Peter Pan"/>
    <x v="8"/>
    <x v="1"/>
    <n v="32"/>
    <s v="Sales"/>
    <n v="3200"/>
    <n v="3040"/>
    <n v="102400"/>
    <n v="97280"/>
    <n v="5120"/>
    <x v="5"/>
    <n v="2020"/>
  </r>
  <r>
    <x v="699"/>
    <x v="204"/>
    <x v="685"/>
    <x v="1"/>
    <x v="0"/>
    <s v="Farida Ibrahim"/>
    <x v="5"/>
    <x v="2"/>
    <n v="64"/>
    <s v="Sales"/>
    <n v="36000"/>
    <n v="35200"/>
    <n v="2304000"/>
    <n v="2252800"/>
    <n v="51200"/>
    <x v="5"/>
    <n v="2020"/>
  </r>
  <r>
    <x v="700"/>
    <x v="205"/>
    <x v="686"/>
    <x v="1"/>
    <x v="0"/>
    <s v="Farida Ibrahim"/>
    <x v="6"/>
    <x v="0"/>
    <n v="16"/>
    <s v="Sales"/>
    <n v="1600"/>
    <n v="1440"/>
    <n v="25600"/>
    <n v="23040"/>
    <n v="2560"/>
    <x v="6"/>
    <n v="2020"/>
  </r>
  <r>
    <x v="701"/>
    <x v="206"/>
    <x v="687"/>
    <x v="1"/>
    <x v="1"/>
    <s v="Felex Ada"/>
    <x v="7"/>
    <x v="1"/>
    <n v="32"/>
    <s v="Sales"/>
    <n v="1600"/>
    <n v="1280"/>
    <n v="51200"/>
    <n v="40960"/>
    <n v="10240"/>
    <x v="0"/>
    <n v="2020"/>
  </r>
  <r>
    <x v="702"/>
    <x v="207"/>
    <x v="688"/>
    <x v="1"/>
    <x v="2"/>
    <s v="Winner Sanda"/>
    <x v="8"/>
    <x v="1"/>
    <n v="32"/>
    <s v="Sales"/>
    <n v="32000"/>
    <n v="29600"/>
    <n v="1024000"/>
    <n v="947200"/>
    <n v="76800"/>
    <x v="1"/>
    <n v="2020"/>
  </r>
  <r>
    <x v="703"/>
    <x v="208"/>
    <x v="689"/>
    <x v="0"/>
    <x v="3"/>
    <s v="Peter Pan"/>
    <x v="13"/>
    <x v="0"/>
    <n v="16"/>
    <s v="Sales"/>
    <n v="152000"/>
    <n v="128000"/>
    <n v="2432000"/>
    <n v="2048000"/>
    <n v="384000"/>
    <x v="2"/>
    <n v="2020"/>
  </r>
  <r>
    <x v="704"/>
    <x v="209"/>
    <x v="690"/>
    <x v="0"/>
    <x v="0"/>
    <s v="Farida Ibrahim"/>
    <x v="14"/>
    <x v="1"/>
    <n v="16"/>
    <s v="Sales"/>
    <n v="75200"/>
    <n v="64000"/>
    <n v="1203200"/>
    <n v="1024000"/>
    <n v="179200"/>
    <x v="3"/>
    <n v="2020"/>
  </r>
  <r>
    <x v="705"/>
    <x v="210"/>
    <x v="691"/>
    <x v="0"/>
    <x v="0"/>
    <s v="Farida Ibrahim"/>
    <x v="15"/>
    <x v="0"/>
    <n v="32"/>
    <s v="Sales"/>
    <n v="6400"/>
    <n v="5760"/>
    <n v="204800"/>
    <n v="184320"/>
    <n v="20480"/>
    <x v="2"/>
    <n v="2020"/>
  </r>
  <r>
    <x v="706"/>
    <x v="210"/>
    <x v="50"/>
    <x v="1"/>
    <x v="1"/>
    <s v="Felex Ada"/>
    <x v="16"/>
    <x v="0"/>
    <n v="32"/>
    <s v="Sales"/>
    <n v="1600"/>
    <n v="1440"/>
    <n v="51200"/>
    <n v="46080"/>
    <n v="5120"/>
    <x v="2"/>
    <n v="2020"/>
  </r>
  <r>
    <x v="707"/>
    <x v="211"/>
    <x v="692"/>
    <x v="1"/>
    <x v="2"/>
    <s v="Winner Sanda"/>
    <x v="17"/>
    <x v="2"/>
    <n v="16"/>
    <s v="Sales"/>
    <n v="25600"/>
    <n v="25440"/>
    <n v="409600"/>
    <n v="407040"/>
    <n v="2560"/>
    <x v="6"/>
    <n v="2020"/>
  </r>
  <r>
    <x v="708"/>
    <x v="212"/>
    <x v="693"/>
    <x v="1"/>
    <x v="3"/>
    <s v="Peter Pan"/>
    <x v="18"/>
    <x v="0"/>
    <n v="16"/>
    <s v="Sales"/>
    <n v="800"/>
    <n v="720"/>
    <n v="12800"/>
    <n v="11520"/>
    <n v="1280"/>
    <x v="0"/>
    <n v="2020"/>
  </r>
  <r>
    <x v="709"/>
    <x v="213"/>
    <x v="694"/>
    <x v="1"/>
    <x v="0"/>
    <s v="Farida Ibrahim"/>
    <x v="0"/>
    <x v="0"/>
    <n v="32"/>
    <s v="Sales"/>
    <n v="9600"/>
    <n v="7200"/>
    <n v="307200"/>
    <n v="230400"/>
    <n v="76800"/>
    <x v="1"/>
    <n v="2020"/>
  </r>
  <r>
    <x v="710"/>
    <x v="214"/>
    <x v="695"/>
    <x v="0"/>
    <x v="0"/>
    <s v="Farida Ibrahim"/>
    <x v="1"/>
    <x v="0"/>
    <n v="32"/>
    <s v="Sales"/>
    <n v="2720"/>
    <n v="2400"/>
    <n v="87040"/>
    <n v="76800"/>
    <n v="10240"/>
    <x v="2"/>
    <n v="2020"/>
  </r>
  <r>
    <x v="711"/>
    <x v="215"/>
    <x v="696"/>
    <x v="1"/>
    <x v="1"/>
    <s v="Felex Ada"/>
    <x v="2"/>
    <x v="0"/>
    <n v="16"/>
    <s v="Sales"/>
    <n v="400"/>
    <n v="320"/>
    <n v="6400"/>
    <n v="5120"/>
    <n v="1280"/>
    <x v="3"/>
    <n v="2020"/>
  </r>
  <r>
    <x v="712"/>
    <x v="216"/>
    <x v="50"/>
    <x v="1"/>
    <x v="2"/>
    <s v="Winner Sanda"/>
    <x v="3"/>
    <x v="1"/>
    <n v="16"/>
    <s v="Sales"/>
    <n v="107200"/>
    <n v="80032"/>
    <n v="1715200"/>
    <n v="1280512"/>
    <n v="434688"/>
    <x v="4"/>
    <n v="2020"/>
  </r>
  <r>
    <x v="713"/>
    <x v="217"/>
    <x v="697"/>
    <x v="1"/>
    <x v="3"/>
    <s v="Peter Pan"/>
    <x v="4"/>
    <x v="0"/>
    <n v="32"/>
    <s v="Sales"/>
    <n v="107200"/>
    <n v="80000"/>
    <n v="3430400"/>
    <n v="2560000"/>
    <n v="870400"/>
    <x v="5"/>
    <n v="2020"/>
  </r>
  <r>
    <x v="714"/>
    <x v="218"/>
    <x v="698"/>
    <x v="1"/>
    <x v="0"/>
    <s v="Farida Ibrahim"/>
    <x v="5"/>
    <x v="2"/>
    <n v="32"/>
    <s v="Sales"/>
    <n v="107200"/>
    <n v="80016"/>
    <n v="3430400"/>
    <n v="2560512"/>
    <n v="869888"/>
    <x v="6"/>
    <n v="2020"/>
  </r>
  <r>
    <x v="715"/>
    <x v="210"/>
    <x v="699"/>
    <x v="1"/>
    <x v="0"/>
    <s v="Farida Ibrahim"/>
    <x v="6"/>
    <x v="0"/>
    <n v="16"/>
    <s v="Sales"/>
    <n v="107200"/>
    <n v="80032"/>
    <n v="1715200"/>
    <n v="1280512"/>
    <n v="434688"/>
    <x v="2"/>
    <n v="2020"/>
  </r>
  <r>
    <x v="716"/>
    <x v="210"/>
    <x v="700"/>
    <x v="1"/>
    <x v="1"/>
    <s v="Felex Ada"/>
    <x v="7"/>
    <x v="1"/>
    <n v="16"/>
    <s v="Sales"/>
    <n v="107200"/>
    <n v="80000"/>
    <n v="1715200"/>
    <n v="1280000"/>
    <n v="435200"/>
    <x v="2"/>
    <n v="2020"/>
  </r>
  <r>
    <x v="717"/>
    <x v="210"/>
    <x v="701"/>
    <x v="1"/>
    <x v="2"/>
    <s v="Winner Sanda"/>
    <x v="8"/>
    <x v="1"/>
    <n v="32"/>
    <s v="Sales"/>
    <n v="107200"/>
    <n v="80016"/>
    <n v="3430400"/>
    <n v="2560512"/>
    <n v="869888"/>
    <x v="2"/>
    <n v="2020"/>
  </r>
  <r>
    <x v="719"/>
    <x v="197"/>
    <x v="703"/>
    <x v="1"/>
    <x v="0"/>
    <s v="Farida Ibrahim"/>
    <x v="10"/>
    <x v="2"/>
    <n v="16"/>
    <s v="Sales"/>
    <n v="352000"/>
    <n v="320000"/>
    <n v="5632000"/>
    <n v="5120000"/>
    <n v="512000"/>
    <x v="1"/>
    <n v="2020"/>
  </r>
  <r>
    <x v="720"/>
    <x v="198"/>
    <x v="704"/>
    <x v="1"/>
    <x v="0"/>
    <s v="Farida Ibrahim"/>
    <x v="11"/>
    <x v="2"/>
    <n v="16"/>
    <s v="Sales"/>
    <n v="176000"/>
    <n v="160000"/>
    <n v="2816000"/>
    <n v="2560000"/>
    <n v="256000"/>
    <x v="2"/>
    <n v="2020"/>
  </r>
  <r>
    <x v="721"/>
    <x v="199"/>
    <x v="705"/>
    <x v="1"/>
    <x v="1"/>
    <s v="Felex Ada"/>
    <x v="12"/>
    <x v="0"/>
    <n v="16"/>
    <s v="Sales"/>
    <n v="136000"/>
    <n v="121600"/>
    <n v="2176000"/>
    <n v="1945600"/>
    <n v="230400"/>
    <x v="3"/>
    <n v="2020"/>
  </r>
  <r>
    <x v="722"/>
    <x v="200"/>
    <x v="706"/>
    <x v="1"/>
    <x v="2"/>
    <s v="Winner Sanda"/>
    <x v="13"/>
    <x v="0"/>
    <n v="32"/>
    <s v="Sales"/>
    <n v="136000"/>
    <n v="121600"/>
    <n v="4352000"/>
    <n v="3891200"/>
    <n v="460800"/>
    <x v="4"/>
    <n v="2020"/>
  </r>
  <r>
    <x v="723"/>
    <x v="201"/>
    <x v="707"/>
    <x v="1"/>
    <x v="3"/>
    <s v="Peter Pan"/>
    <x v="14"/>
    <x v="1"/>
    <n v="48"/>
    <s v="Sales"/>
    <n v="211200.00000000003"/>
    <n v="192000"/>
    <n v="10137600.000000002"/>
    <n v="9216000"/>
    <n v="921600.00000000186"/>
    <x v="5"/>
    <n v="2020"/>
  </r>
  <r>
    <x v="724"/>
    <x v="202"/>
    <x v="708"/>
    <x v="0"/>
    <x v="0"/>
    <s v="Farida Ibrahim"/>
    <x v="15"/>
    <x v="0"/>
    <n v="32"/>
    <s v="Sales"/>
    <n v="352000"/>
    <n v="320000"/>
    <n v="11264000"/>
    <n v="10240000"/>
    <n v="1024000"/>
    <x v="6"/>
    <n v="2020"/>
  </r>
  <r>
    <x v="725"/>
    <x v="203"/>
    <x v="709"/>
    <x v="0"/>
    <x v="0"/>
    <s v="Farida Ibrahim"/>
    <x v="16"/>
    <x v="0"/>
    <n v="32"/>
    <s v="Sales"/>
    <n v="123200"/>
    <n v="112000"/>
    <n v="3942400"/>
    <n v="3584000"/>
    <n v="358400"/>
    <x v="0"/>
    <n v="2020"/>
  </r>
  <r>
    <x v="726"/>
    <x v="204"/>
    <x v="710"/>
    <x v="0"/>
    <x v="1"/>
    <s v="Felex Ada"/>
    <x v="17"/>
    <x v="2"/>
    <n v="48"/>
    <s v="Sales"/>
    <n v="352000"/>
    <n v="320000"/>
    <n v="16896000"/>
    <n v="15360000"/>
    <n v="1536000"/>
    <x v="5"/>
    <n v="2020"/>
  </r>
  <r>
    <x v="727"/>
    <x v="204"/>
    <x v="711"/>
    <x v="1"/>
    <x v="2"/>
    <s v="Winner Sanda"/>
    <x v="18"/>
    <x v="0"/>
    <n v="16"/>
    <s v="Sales"/>
    <n v="10100"/>
    <n v="640000"/>
    <n v="161600"/>
    <n v="10240000"/>
    <n v="-10078400"/>
    <x v="5"/>
    <n v="2020"/>
  </r>
  <r>
    <x v="728"/>
    <x v="204"/>
    <x v="712"/>
    <x v="1"/>
    <x v="3"/>
    <s v="Peter Pan"/>
    <x v="0"/>
    <x v="0"/>
    <n v="32"/>
    <s v="Sales"/>
    <n v="316800"/>
    <n v="288000"/>
    <n v="10137600"/>
    <n v="9216000"/>
    <n v="921600"/>
    <x v="5"/>
    <n v="2020"/>
  </r>
  <r>
    <x v="729"/>
    <x v="204"/>
    <x v="713"/>
    <x v="1"/>
    <x v="0"/>
    <s v="Farida Ibrahim"/>
    <x v="1"/>
    <x v="0"/>
    <n v="32"/>
    <s v="Sales"/>
    <n v="159200"/>
    <n v="144000"/>
    <n v="5094400"/>
    <n v="4608000"/>
    <n v="486400"/>
    <x v="5"/>
    <n v="2020"/>
  </r>
  <r>
    <x v="730"/>
    <x v="204"/>
    <x v="714"/>
    <x v="1"/>
    <x v="0"/>
    <s v="Farida Ibrahim"/>
    <x v="2"/>
    <x v="0"/>
    <n v="32"/>
    <s v="Sales"/>
    <n v="123200"/>
    <n v="112000"/>
    <n v="3942400"/>
    <n v="3584000"/>
    <n v="358400"/>
    <x v="5"/>
    <n v="2020"/>
  </r>
  <r>
    <x v="731"/>
    <x v="205"/>
    <x v="715"/>
    <x v="0"/>
    <x v="1"/>
    <s v="Felex Ada"/>
    <x v="3"/>
    <x v="1"/>
    <n v="64"/>
    <s v="Sales"/>
    <n v="176000"/>
    <n v="160000"/>
    <n v="11264000"/>
    <n v="10240000"/>
    <n v="1024000"/>
    <x v="6"/>
    <n v="2020"/>
  </r>
  <r>
    <x v="732"/>
    <x v="206"/>
    <x v="716"/>
    <x v="1"/>
    <x v="2"/>
    <s v="Winner Sanda"/>
    <x v="4"/>
    <x v="0"/>
    <n v="16"/>
    <s v="Sales"/>
    <n v="211200.00000000003"/>
    <n v="192000"/>
    <n v="3379200.0000000005"/>
    <n v="3072000"/>
    <n v="307200.00000000047"/>
    <x v="0"/>
    <n v="2020"/>
  </r>
  <r>
    <x v="733"/>
    <x v="207"/>
    <x v="717"/>
    <x v="1"/>
    <x v="3"/>
    <s v="Peter Pan"/>
    <x v="5"/>
    <x v="2"/>
    <n v="32"/>
    <s v="Sales"/>
    <n v="159200"/>
    <n v="144000"/>
    <n v="5094400"/>
    <n v="4608000"/>
    <n v="486400"/>
    <x v="1"/>
    <n v="2020"/>
  </r>
  <r>
    <x v="734"/>
    <x v="208"/>
    <x v="718"/>
    <x v="1"/>
    <x v="0"/>
    <s v="Farida Ibrahim"/>
    <x v="6"/>
    <x v="0"/>
    <n v="32"/>
    <s v="Sales"/>
    <n v="123200"/>
    <n v="112000"/>
    <n v="3942400"/>
    <n v="3584000"/>
    <n v="358400"/>
    <x v="2"/>
    <n v="2020"/>
  </r>
  <r>
    <x v="735"/>
    <x v="209"/>
    <x v="719"/>
    <x v="1"/>
    <x v="0"/>
    <s v="Farida Ibrahim"/>
    <x v="7"/>
    <x v="1"/>
    <n v="64"/>
    <s v="Sales"/>
    <n v="176000"/>
    <n v="160000"/>
    <n v="11264000"/>
    <n v="10240000"/>
    <n v="1024000"/>
    <x v="3"/>
    <n v="2020"/>
  </r>
  <r>
    <x v="736"/>
    <x v="210"/>
    <x v="720"/>
    <x v="1"/>
    <x v="1"/>
    <s v="Felex Ada"/>
    <x v="8"/>
    <x v="1"/>
    <n v="16"/>
    <s v="Sales"/>
    <n v="211200.00000000003"/>
    <n v="192000"/>
    <n v="3379200.0000000005"/>
    <n v="3072000"/>
    <n v="307200.00000000047"/>
    <x v="2"/>
    <n v="2020"/>
  </r>
  <r>
    <x v="737"/>
    <x v="210"/>
    <x v="721"/>
    <x v="1"/>
    <x v="2"/>
    <s v="Winner Sanda"/>
    <x v="9"/>
    <x v="3"/>
    <n v="32"/>
    <s v="Sales"/>
    <n v="159200"/>
    <n v="144000"/>
    <n v="5094400"/>
    <n v="4608000"/>
    <n v="486400"/>
    <x v="2"/>
    <n v="2020"/>
  </r>
  <r>
    <x v="738"/>
    <x v="211"/>
    <x v="722"/>
    <x v="1"/>
    <x v="3"/>
    <s v="Peter Pan"/>
    <x v="10"/>
    <x v="2"/>
    <n v="32"/>
    <s v="Sales"/>
    <n v="123200"/>
    <n v="112000"/>
    <n v="3942400"/>
    <n v="3584000"/>
    <n v="358400"/>
    <x v="6"/>
    <n v="2020"/>
  </r>
  <r>
    <x v="739"/>
    <x v="212"/>
    <x v="723"/>
    <x v="1"/>
    <x v="0"/>
    <s v="Farida Ibrahim"/>
    <x v="5"/>
    <x v="2"/>
    <n v="16"/>
    <s v="Sales"/>
    <n v="176000"/>
    <n v="160000"/>
    <n v="2816000"/>
    <n v="2560000"/>
    <n v="256000"/>
    <x v="0"/>
    <n v="2020"/>
  </r>
  <r>
    <x v="740"/>
    <x v="213"/>
    <x v="724"/>
    <x v="1"/>
    <x v="0"/>
    <s v="Farida Ibrahim"/>
    <x v="6"/>
    <x v="0"/>
    <n v="16"/>
    <s v="Sales"/>
    <n v="123200.00000000001"/>
    <n v="112000"/>
    <n v="1971200.0000000002"/>
    <n v="1792000"/>
    <n v="179200.00000000023"/>
    <x v="1"/>
    <n v="2020"/>
  </r>
  <r>
    <x v="741"/>
    <x v="214"/>
    <x v="725"/>
    <x v="1"/>
    <x v="1"/>
    <s v="Felex Ada"/>
    <x v="7"/>
    <x v="1"/>
    <n v="32"/>
    <s v="Sales"/>
    <n v="159200"/>
    <n v="144000"/>
    <n v="5094400"/>
    <n v="4608000"/>
    <n v="486400"/>
    <x v="2"/>
    <n v="2020"/>
  </r>
  <r>
    <x v="742"/>
    <x v="215"/>
    <x v="726"/>
    <x v="1"/>
    <x v="2"/>
    <s v="Winner Sanda"/>
    <x v="8"/>
    <x v="1"/>
    <n v="32"/>
    <s v="Sales"/>
    <n v="316800"/>
    <n v="288000"/>
    <n v="10137600"/>
    <n v="9216000"/>
    <n v="921600"/>
    <x v="3"/>
    <n v="2020"/>
  </r>
  <r>
    <x v="743"/>
    <x v="216"/>
    <x v="727"/>
    <x v="1"/>
    <x v="3"/>
    <s v="Peter Pan"/>
    <x v="15"/>
    <x v="0"/>
    <n v="16"/>
    <s v="Sales"/>
    <n v="10100"/>
    <n v="640000"/>
    <n v="161600"/>
    <n v="10240000"/>
    <n v="-10078400"/>
    <x v="4"/>
    <n v="2020"/>
  </r>
  <r>
    <x v="744"/>
    <x v="217"/>
    <x v="728"/>
    <x v="1"/>
    <x v="0"/>
    <s v="Farida Ibrahim"/>
    <x v="16"/>
    <x v="0"/>
    <n v="16"/>
    <s v="Sales"/>
    <n v="352000"/>
    <n v="320000"/>
    <n v="5632000"/>
    <n v="5120000"/>
    <n v="512000"/>
    <x v="5"/>
    <n v="2020"/>
  </r>
  <r>
    <x v="745"/>
    <x v="218"/>
    <x v="729"/>
    <x v="0"/>
    <x v="0"/>
    <s v="Farida Ibrahim"/>
    <x v="17"/>
    <x v="2"/>
    <n v="32"/>
    <s v="Sales"/>
    <n v="208000"/>
    <n v="192000"/>
    <n v="6656000"/>
    <n v="6144000"/>
    <n v="512000"/>
    <x v="6"/>
    <n v="2020"/>
  </r>
  <r>
    <x v="746"/>
    <x v="210"/>
    <x v="730"/>
    <x v="0"/>
    <x v="1"/>
    <s v="Felex Ada"/>
    <x v="18"/>
    <x v="0"/>
    <n v="32"/>
    <s v="Sales"/>
    <n v="107200"/>
    <n v="80000"/>
    <n v="3430400"/>
    <n v="2560000"/>
    <n v="870400"/>
    <x v="2"/>
    <n v="2020"/>
  </r>
  <r>
    <x v="747"/>
    <x v="210"/>
    <x v="731"/>
    <x v="0"/>
    <x v="2"/>
    <s v="Winner Sanda"/>
    <x v="0"/>
    <x v="0"/>
    <n v="16"/>
    <s v="Sales"/>
    <n v="107200"/>
    <n v="80016"/>
    <n v="1715200"/>
    <n v="1280256"/>
    <n v="434944"/>
    <x v="2"/>
    <n v="2020"/>
  </r>
  <r>
    <x v="748"/>
    <x v="210"/>
    <x v="732"/>
    <x v="1"/>
    <x v="3"/>
    <s v="Peter Pan"/>
    <x v="1"/>
    <x v="0"/>
    <n v="16"/>
    <s v="Sales"/>
    <n v="107200"/>
    <n v="80032"/>
    <n v="1715200"/>
    <n v="1280512"/>
    <n v="434688"/>
    <x v="2"/>
    <n v="2020"/>
  </r>
  <r>
    <x v="750"/>
    <x v="197"/>
    <x v="734"/>
    <x v="1"/>
    <x v="0"/>
    <s v="Farida Ibrahim"/>
    <x v="3"/>
    <x v="1"/>
    <n v="32"/>
    <s v="Sales"/>
    <n v="107200"/>
    <n v="80016"/>
    <n v="3430400"/>
    <n v="2560512"/>
    <n v="869888"/>
    <x v="1"/>
    <n v="2020"/>
  </r>
  <r>
    <x v="751"/>
    <x v="198"/>
    <x v="735"/>
    <x v="1"/>
    <x v="1"/>
    <s v="Felex Ada"/>
    <x v="4"/>
    <x v="0"/>
    <n v="16"/>
    <s v="Sales"/>
    <n v="107200"/>
    <n v="80032"/>
    <n v="1715200"/>
    <n v="1280512"/>
    <n v="434688"/>
    <x v="2"/>
    <n v="2020"/>
  </r>
  <r>
    <x v="752"/>
    <x v="199"/>
    <x v="736"/>
    <x v="0"/>
    <x v="2"/>
    <s v="Winner Sanda"/>
    <x v="5"/>
    <x v="2"/>
    <n v="16"/>
    <s v="Sales"/>
    <n v="107200"/>
    <n v="80000"/>
    <n v="1715200"/>
    <n v="1280000"/>
    <n v="435200"/>
    <x v="3"/>
    <n v="2020"/>
  </r>
  <r>
    <x v="595"/>
    <x v="219"/>
    <x v="583"/>
    <x v="1"/>
    <x v="0"/>
    <s v="Farida Ibrahim"/>
    <x v="0"/>
    <x v="0"/>
    <n v="32"/>
    <s v="Sales"/>
    <n v="72000"/>
    <n v="70400"/>
    <n v="72000"/>
    <n v="70400"/>
    <n v="1600"/>
    <x v="2"/>
    <n v="2020"/>
  </r>
  <r>
    <x v="596"/>
    <x v="220"/>
    <x v="584"/>
    <x v="1"/>
    <x v="1"/>
    <s v="Felex Ada"/>
    <x v="1"/>
    <x v="0"/>
    <n v="32"/>
    <s v="Sales"/>
    <n v="3200"/>
    <n v="2880"/>
    <n v="3200"/>
    <n v="2880"/>
    <n v="320"/>
    <x v="3"/>
    <n v="2020"/>
  </r>
  <r>
    <x v="597"/>
    <x v="221"/>
    <x v="585"/>
    <x v="1"/>
    <x v="2"/>
    <s v="Winner Sanda"/>
    <x v="2"/>
    <x v="0"/>
    <n v="64"/>
    <s v="Sales"/>
    <n v="3200"/>
    <n v="2560"/>
    <n v="6400"/>
    <n v="5120"/>
    <n v="1280"/>
    <x v="4"/>
    <n v="2020"/>
  </r>
  <r>
    <x v="598"/>
    <x v="222"/>
    <x v="586"/>
    <x v="0"/>
    <x v="3"/>
    <s v="Peter Pan"/>
    <x v="3"/>
    <x v="1"/>
    <n v="64"/>
    <s v="Sales"/>
    <n v="64000"/>
    <n v="59200"/>
    <n v="128000"/>
    <n v="118400"/>
    <n v="9600"/>
    <x v="5"/>
    <n v="2020"/>
  </r>
  <r>
    <x v="599"/>
    <x v="223"/>
    <x v="587"/>
    <x v="0"/>
    <x v="0"/>
    <s v="Farida Ibrahim"/>
    <x v="4"/>
    <x v="0"/>
    <n v="32"/>
    <s v="Sales"/>
    <n v="304000"/>
    <n v="256000"/>
    <n v="304000"/>
    <n v="256000"/>
    <n v="48000"/>
    <x v="6"/>
    <n v="2020"/>
  </r>
  <r>
    <x v="600"/>
    <x v="224"/>
    <x v="588"/>
    <x v="0"/>
    <x v="0"/>
    <s v="Farida Ibrahim"/>
    <x v="5"/>
    <x v="2"/>
    <n v="3200"/>
    <s v="Sales"/>
    <n v="150400"/>
    <n v="128000"/>
    <n v="15040000"/>
    <n v="12800000"/>
    <n v="2240000"/>
    <x v="0"/>
    <n v="2020"/>
  </r>
  <r>
    <x v="601"/>
    <x v="225"/>
    <x v="589"/>
    <x v="1"/>
    <x v="1"/>
    <s v="Felex Ada"/>
    <x v="6"/>
    <x v="0"/>
    <n v="64"/>
    <s v="Sales"/>
    <n v="12800"/>
    <n v="11520"/>
    <n v="25600"/>
    <n v="23040"/>
    <n v="2560"/>
    <x v="1"/>
    <n v="2020"/>
  </r>
  <r>
    <x v="602"/>
    <x v="222"/>
    <x v="590"/>
    <x v="1"/>
    <x v="2"/>
    <s v="Winner Sanda"/>
    <x v="7"/>
    <x v="1"/>
    <n v="64"/>
    <s v="Sales"/>
    <n v="3200"/>
    <n v="2880"/>
    <n v="6400"/>
    <n v="5760"/>
    <n v="640"/>
    <x v="5"/>
    <n v="2020"/>
  </r>
  <r>
    <x v="603"/>
    <x v="222"/>
    <x v="591"/>
    <x v="1"/>
    <x v="3"/>
    <s v="Peter Pan"/>
    <x v="8"/>
    <x v="1"/>
    <n v="640"/>
    <s v="Sales"/>
    <n v="51200"/>
    <n v="50880"/>
    <n v="1024000"/>
    <n v="1017600"/>
    <n v="6400"/>
    <x v="5"/>
    <n v="2020"/>
  </r>
  <r>
    <x v="604"/>
    <x v="222"/>
    <x v="592"/>
    <x v="1"/>
    <x v="0"/>
    <s v="Farida Ibrahim"/>
    <x v="9"/>
    <x v="3"/>
    <n v="32"/>
    <s v="Sales"/>
    <n v="1600"/>
    <n v="1440"/>
    <n v="1600"/>
    <n v="1440"/>
    <n v="160"/>
    <x v="5"/>
    <n v="2020"/>
  </r>
  <r>
    <x v="605"/>
    <x v="222"/>
    <x v="593"/>
    <x v="0"/>
    <x v="0"/>
    <s v="Farida Ibrahim"/>
    <x v="10"/>
    <x v="2"/>
    <n v="64"/>
    <s v="Sales"/>
    <n v="19200"/>
    <n v="14400"/>
    <n v="38400"/>
    <n v="28800"/>
    <n v="9600"/>
    <x v="5"/>
    <n v="2020"/>
  </r>
  <r>
    <x v="606"/>
    <x v="222"/>
    <x v="594"/>
    <x v="1"/>
    <x v="1"/>
    <s v="Felex Ada"/>
    <x v="11"/>
    <x v="2"/>
    <n v="64"/>
    <s v="Sales"/>
    <n v="5440"/>
    <n v="4800"/>
    <n v="10880"/>
    <n v="9600"/>
    <n v="1280"/>
    <x v="5"/>
    <n v="2020"/>
  </r>
  <r>
    <x v="607"/>
    <x v="226"/>
    <x v="595"/>
    <x v="1"/>
    <x v="2"/>
    <s v="Winner Sanda"/>
    <x v="12"/>
    <x v="0"/>
    <n v="32"/>
    <s v="Sales"/>
    <n v="800"/>
    <n v="640"/>
    <n v="800"/>
    <n v="640"/>
    <n v="160"/>
    <x v="0"/>
    <n v="2020"/>
  </r>
  <r>
    <x v="608"/>
    <x v="227"/>
    <x v="596"/>
    <x v="1"/>
    <x v="3"/>
    <s v="Peter Pan"/>
    <x v="13"/>
    <x v="0"/>
    <n v="32"/>
    <s v="Sales"/>
    <n v="320000"/>
    <n v="288000"/>
    <n v="320000"/>
    <n v="288000"/>
    <n v="32000"/>
    <x v="1"/>
    <n v="2020"/>
  </r>
  <r>
    <x v="609"/>
    <x v="228"/>
    <x v="597"/>
    <x v="1"/>
    <x v="0"/>
    <s v="Farida Ibrahim"/>
    <x v="5"/>
    <x v="2"/>
    <n v="64"/>
    <s v="Sales"/>
    <n v="214400"/>
    <n v="160032"/>
    <n v="428800"/>
    <n v="320064"/>
    <n v="108736"/>
    <x v="2"/>
    <n v="2020"/>
  </r>
  <r>
    <x v="610"/>
    <x v="229"/>
    <x v="598"/>
    <x v="1"/>
    <x v="0"/>
    <s v="Farida Ibrahim"/>
    <x v="6"/>
    <x v="0"/>
    <n v="64"/>
    <s v="Sales"/>
    <n v="214400"/>
    <n v="160064"/>
    <n v="428800"/>
    <n v="320128"/>
    <n v="108672"/>
    <x v="3"/>
    <n v="2020"/>
  </r>
  <r>
    <x v="611"/>
    <x v="230"/>
    <x v="599"/>
    <x v="1"/>
    <x v="1"/>
    <s v="Felex Ada"/>
    <x v="7"/>
    <x v="1"/>
    <n v="32"/>
    <s v="Sales"/>
    <n v="10100"/>
    <n v="640000"/>
    <n v="704000"/>
    <n v="640000"/>
    <n v="64000"/>
    <x v="4"/>
    <n v="2020"/>
  </r>
  <r>
    <x v="612"/>
    <x v="231"/>
    <x v="600"/>
    <x v="1"/>
    <x v="2"/>
    <s v="Winner Sanda"/>
    <x v="8"/>
    <x v="1"/>
    <n v="32"/>
    <s v="Sales"/>
    <n v="320000"/>
    <n v="288000"/>
    <n v="320000"/>
    <n v="288000"/>
    <n v="32000"/>
    <x v="3"/>
    <n v="2020"/>
  </r>
  <r>
    <x v="613"/>
    <x v="231"/>
    <x v="601"/>
    <x v="1"/>
    <x v="3"/>
    <s v="Peter Pan"/>
    <x v="18"/>
    <x v="0"/>
    <n v="32"/>
    <s v="Sales"/>
    <n v="272000"/>
    <n v="243200"/>
    <n v="272000"/>
    <n v="243200"/>
    <n v="28800"/>
    <x v="3"/>
    <n v="2020"/>
  </r>
  <r>
    <x v="614"/>
    <x v="232"/>
    <x v="602"/>
    <x v="1"/>
    <x v="0"/>
    <s v="Farida Ibrahim"/>
    <x v="0"/>
    <x v="0"/>
    <n v="64"/>
    <s v="Sales"/>
    <n v="272000"/>
    <n v="243200"/>
    <n v="544000"/>
    <n v="486400"/>
    <n v="57600"/>
    <x v="0"/>
    <n v="2020"/>
  </r>
  <r>
    <x v="615"/>
    <x v="233"/>
    <x v="603"/>
    <x v="1"/>
    <x v="0"/>
    <s v="Farida Ibrahim"/>
    <x v="1"/>
    <x v="0"/>
    <n v="96"/>
    <s v="Sales"/>
    <n v="422400.00000000006"/>
    <n v="384000"/>
    <n v="1267200.0000000002"/>
    <n v="1152000"/>
    <n v="115200.00000000023"/>
    <x v="1"/>
    <n v="2020"/>
  </r>
  <r>
    <x v="616"/>
    <x v="234"/>
    <x v="604"/>
    <x v="1"/>
    <x v="1"/>
    <s v="Felex Ada"/>
    <x v="2"/>
    <x v="0"/>
    <n v="64"/>
    <s v="Sales"/>
    <n v="10100"/>
    <n v="640000"/>
    <n v="1408000"/>
    <n v="1280000"/>
    <n v="128000"/>
    <x v="2"/>
    <n v="2020"/>
  </r>
  <r>
    <x v="617"/>
    <x v="235"/>
    <x v="605"/>
    <x v="1"/>
    <x v="2"/>
    <s v="Winner Sanda"/>
    <x v="3"/>
    <x v="1"/>
    <n v="64"/>
    <s v="Sales"/>
    <n v="246400"/>
    <n v="224000"/>
    <n v="492800"/>
    <n v="448000"/>
    <n v="44800"/>
    <x v="3"/>
    <n v="2020"/>
  </r>
  <r>
    <x v="618"/>
    <x v="236"/>
    <x v="606"/>
    <x v="1"/>
    <x v="3"/>
    <s v="Peter Pan"/>
    <x v="4"/>
    <x v="0"/>
    <n v="96"/>
    <s v="Sales"/>
    <n v="10100"/>
    <n v="640000"/>
    <n v="2112000"/>
    <n v="1920000"/>
    <n v="192000"/>
    <x v="4"/>
    <n v="2020"/>
  </r>
  <r>
    <x v="619"/>
    <x v="237"/>
    <x v="607"/>
    <x v="0"/>
    <x v="0"/>
    <s v="Farida Ibrahim"/>
    <x v="5"/>
    <x v="2"/>
    <n v="32"/>
    <s v="Sales"/>
    <n v="10100"/>
    <n v="1280000"/>
    <n v="1408000"/>
    <n v="1280000"/>
    <n v="128000"/>
    <x v="5"/>
    <n v="2020"/>
  </r>
  <r>
    <x v="620"/>
    <x v="238"/>
    <x v="608"/>
    <x v="0"/>
    <x v="0"/>
    <s v="Farida Ibrahim"/>
    <x v="6"/>
    <x v="0"/>
    <n v="64"/>
    <s v="Sales"/>
    <n v="10100"/>
    <n v="576000"/>
    <n v="1267200"/>
    <n v="1152000"/>
    <n v="115200"/>
    <x v="6"/>
    <n v="2020"/>
  </r>
  <r>
    <x v="621"/>
    <x v="239"/>
    <x v="609"/>
    <x v="0"/>
    <x v="1"/>
    <s v="Felex Ada"/>
    <x v="7"/>
    <x v="1"/>
    <n v="64"/>
    <s v="Sales"/>
    <n v="318400"/>
    <n v="288000"/>
    <n v="636800"/>
    <n v="576000"/>
    <n v="60800"/>
    <x v="0"/>
    <n v="2020"/>
  </r>
  <r>
    <x v="622"/>
    <x v="231"/>
    <x v="50"/>
    <x v="1"/>
    <x v="2"/>
    <s v="Winner Sanda"/>
    <x v="8"/>
    <x v="1"/>
    <n v="64"/>
    <s v="Sales"/>
    <n v="246400"/>
    <n v="224000"/>
    <n v="492800"/>
    <n v="448000"/>
    <n v="44800"/>
    <x v="3"/>
    <n v="2020"/>
  </r>
  <r>
    <x v="623"/>
    <x v="231"/>
    <x v="610"/>
    <x v="1"/>
    <x v="3"/>
    <s v="Peter Pan"/>
    <x v="9"/>
    <x v="3"/>
    <n v="128"/>
    <s v="Sales"/>
    <n v="352000"/>
    <n v="320000"/>
    <n v="1408000"/>
    <n v="1280000"/>
    <n v="128000"/>
    <x v="3"/>
    <n v="2020"/>
  </r>
  <r>
    <x v="624"/>
    <x v="231"/>
    <x v="611"/>
    <x v="1"/>
    <x v="0"/>
    <s v="Farida Ibrahim"/>
    <x v="10"/>
    <x v="2"/>
    <n v="32"/>
    <s v="Sales"/>
    <n v="422400.00000000006"/>
    <n v="384000"/>
    <n v="422400.00000000006"/>
    <n v="384000"/>
    <n v="38400.000000000058"/>
    <x v="3"/>
    <n v="2020"/>
  </r>
  <r>
    <x v="626"/>
    <x v="219"/>
    <x v="613"/>
    <x v="0"/>
    <x v="1"/>
    <s v="Felex Ada"/>
    <x v="12"/>
    <x v="0"/>
    <n v="64"/>
    <s v="Sales"/>
    <n v="246400"/>
    <n v="224000"/>
    <n v="492800"/>
    <n v="448000"/>
    <n v="44800"/>
    <x v="2"/>
    <n v="2020"/>
  </r>
  <r>
    <x v="627"/>
    <x v="220"/>
    <x v="614"/>
    <x v="1"/>
    <x v="2"/>
    <s v="Winner Sanda"/>
    <x v="13"/>
    <x v="0"/>
    <n v="128"/>
    <s v="Sales"/>
    <n v="352000"/>
    <n v="320000"/>
    <n v="1408000"/>
    <n v="1280000"/>
    <n v="128000"/>
    <x v="3"/>
    <n v="2020"/>
  </r>
  <r>
    <x v="628"/>
    <x v="221"/>
    <x v="615"/>
    <x v="1"/>
    <x v="3"/>
    <s v="Peter Pan"/>
    <x v="14"/>
    <x v="1"/>
    <n v="32"/>
    <s v="Sales"/>
    <n v="422400.00000000006"/>
    <n v="384000"/>
    <n v="422400.00000000006"/>
    <n v="384000"/>
    <n v="38400.000000000058"/>
    <x v="4"/>
    <n v="2020"/>
  </r>
  <r>
    <x v="629"/>
    <x v="222"/>
    <x v="616"/>
    <x v="1"/>
    <x v="0"/>
    <s v="Farida Ibrahim"/>
    <x v="5"/>
    <x v="2"/>
    <n v="64"/>
    <s v="Sales"/>
    <n v="318400"/>
    <n v="288000"/>
    <n v="636800"/>
    <n v="576000"/>
    <n v="60800"/>
    <x v="5"/>
    <n v="2020"/>
  </r>
  <r>
    <x v="630"/>
    <x v="223"/>
    <x v="617"/>
    <x v="1"/>
    <x v="0"/>
    <s v="Farida Ibrahim"/>
    <x v="6"/>
    <x v="0"/>
    <n v="64"/>
    <s v="Sales"/>
    <n v="246400"/>
    <n v="224000"/>
    <n v="492800"/>
    <n v="448000"/>
    <n v="44800"/>
    <x v="6"/>
    <n v="2020"/>
  </r>
  <r>
    <x v="631"/>
    <x v="224"/>
    <x v="618"/>
    <x v="1"/>
    <x v="1"/>
    <s v="Felex Ada"/>
    <x v="7"/>
    <x v="1"/>
    <n v="32"/>
    <s v="Sales"/>
    <n v="352000"/>
    <n v="320000"/>
    <n v="352000"/>
    <n v="320000"/>
    <n v="32000"/>
    <x v="0"/>
    <n v="2020"/>
  </r>
  <r>
    <x v="632"/>
    <x v="225"/>
    <x v="619"/>
    <x v="1"/>
    <x v="2"/>
    <s v="Winner Sanda"/>
    <x v="8"/>
    <x v="1"/>
    <n v="32"/>
    <s v="Sales"/>
    <n v="246400.00000000003"/>
    <n v="224000"/>
    <n v="246400.00000000003"/>
    <n v="224000"/>
    <n v="22400.000000000029"/>
    <x v="1"/>
    <n v="2020"/>
  </r>
  <r>
    <x v="633"/>
    <x v="222"/>
    <x v="620"/>
    <x v="1"/>
    <x v="3"/>
    <s v="Peter Pan"/>
    <x v="0"/>
    <x v="0"/>
    <n v="64"/>
    <s v="Sales"/>
    <n v="318400"/>
    <n v="288000"/>
    <n v="636800"/>
    <n v="576000"/>
    <n v="60800"/>
    <x v="5"/>
    <n v="2020"/>
  </r>
  <r>
    <x v="634"/>
    <x v="222"/>
    <x v="621"/>
    <x v="1"/>
    <x v="0"/>
    <s v="Farida Ibrahim"/>
    <x v="1"/>
    <x v="0"/>
    <n v="64"/>
    <s v="Sales"/>
    <n v="10100"/>
    <n v="576000"/>
    <n v="1267200"/>
    <n v="1152000"/>
    <n v="115200"/>
    <x v="5"/>
    <n v="2020"/>
  </r>
  <r>
    <x v="635"/>
    <x v="222"/>
    <x v="622"/>
    <x v="1"/>
    <x v="0"/>
    <s v="Farida Ibrahim"/>
    <x v="2"/>
    <x v="0"/>
    <n v="32"/>
    <s v="Sales"/>
    <n v="10100"/>
    <n v="1280000"/>
    <n v="1408000"/>
    <n v="1280000"/>
    <n v="128000"/>
    <x v="5"/>
    <n v="2020"/>
  </r>
  <r>
    <x v="636"/>
    <x v="222"/>
    <x v="623"/>
    <x v="1"/>
    <x v="1"/>
    <s v="Felex Ada"/>
    <x v="3"/>
    <x v="1"/>
    <n v="32"/>
    <s v="Sales"/>
    <n v="10100"/>
    <n v="640000"/>
    <n v="704000"/>
    <n v="640000"/>
    <n v="64000"/>
    <x v="5"/>
    <n v="2020"/>
  </r>
  <r>
    <x v="637"/>
    <x v="222"/>
    <x v="624"/>
    <x v="1"/>
    <x v="2"/>
    <s v="Winner Sanda"/>
    <x v="4"/>
    <x v="0"/>
    <n v="64"/>
    <s v="Sales"/>
    <n v="416000"/>
    <n v="384000"/>
    <n v="832000"/>
    <n v="768000"/>
    <n v="64000"/>
    <x v="5"/>
    <n v="2020"/>
  </r>
  <r>
    <x v="638"/>
    <x v="226"/>
    <x v="625"/>
    <x v="1"/>
    <x v="3"/>
    <s v="Peter Pan"/>
    <x v="5"/>
    <x v="2"/>
    <n v="64"/>
    <s v="Sales"/>
    <n v="214400"/>
    <n v="160000"/>
    <n v="428800"/>
    <n v="320000"/>
    <n v="108800"/>
    <x v="0"/>
    <n v="2020"/>
  </r>
  <r>
    <x v="639"/>
    <x v="227"/>
    <x v="626"/>
    <x v="1"/>
    <x v="0"/>
    <s v="Farida Ibrahim"/>
    <x v="6"/>
    <x v="0"/>
    <n v="32"/>
    <s v="Sales"/>
    <n v="214400"/>
    <n v="160032"/>
    <n v="214400"/>
    <n v="160032"/>
    <n v="54368"/>
    <x v="1"/>
    <n v="2020"/>
  </r>
  <r>
    <x v="640"/>
    <x v="228"/>
    <x v="627"/>
    <x v="0"/>
    <x v="0"/>
    <s v="Farida Ibrahim"/>
    <x v="7"/>
    <x v="1"/>
    <n v="32"/>
    <s v="Sales"/>
    <n v="214400"/>
    <n v="160064"/>
    <n v="214400"/>
    <n v="160064"/>
    <n v="54336"/>
    <x v="2"/>
    <n v="2020"/>
  </r>
  <r>
    <x v="641"/>
    <x v="229"/>
    <x v="628"/>
    <x v="0"/>
    <x v="1"/>
    <s v="Felex Ada"/>
    <x v="8"/>
    <x v="1"/>
    <n v="64"/>
    <s v="Sales"/>
    <n v="214400"/>
    <n v="160000"/>
    <n v="428800"/>
    <n v="320000"/>
    <n v="108800"/>
    <x v="3"/>
    <n v="2020"/>
  </r>
  <r>
    <x v="642"/>
    <x v="230"/>
    <x v="629"/>
    <x v="0"/>
    <x v="2"/>
    <s v="Winner Sanda"/>
    <x v="5"/>
    <x v="2"/>
    <n v="64"/>
    <s v="Sales"/>
    <n v="214400"/>
    <n v="160032"/>
    <n v="428800"/>
    <n v="320064"/>
    <n v="108736"/>
    <x v="4"/>
    <n v="2020"/>
  </r>
  <r>
    <x v="643"/>
    <x v="231"/>
    <x v="630"/>
    <x v="1"/>
    <x v="3"/>
    <s v="Peter Pan"/>
    <x v="6"/>
    <x v="0"/>
    <n v="32"/>
    <s v="Sales"/>
    <n v="214400"/>
    <n v="160064"/>
    <n v="214400"/>
    <n v="160064"/>
    <n v="54336"/>
    <x v="3"/>
    <n v="2020"/>
  </r>
  <r>
    <x v="644"/>
    <x v="231"/>
    <x v="631"/>
    <x v="1"/>
    <x v="0"/>
    <s v="Farida Ibrahim"/>
    <x v="7"/>
    <x v="1"/>
    <n v="32"/>
    <s v="Sales"/>
    <n v="214400"/>
    <n v="160000"/>
    <n v="214400"/>
    <n v="160000"/>
    <n v="54400"/>
    <x v="3"/>
    <n v="2020"/>
  </r>
  <r>
    <x v="645"/>
    <x v="232"/>
    <x v="50"/>
    <x v="1"/>
    <x v="0"/>
    <s v="Farida Ibrahim"/>
    <x v="8"/>
    <x v="1"/>
    <n v="64"/>
    <s v="Sales"/>
    <n v="214400"/>
    <n v="160032"/>
    <n v="428800"/>
    <n v="320064"/>
    <n v="108736"/>
    <x v="0"/>
    <n v="2020"/>
  </r>
  <r>
    <x v="646"/>
    <x v="233"/>
    <x v="632"/>
    <x v="1"/>
    <x v="1"/>
    <s v="Felex Ada"/>
    <x v="13"/>
    <x v="0"/>
    <n v="64"/>
    <s v="Sales"/>
    <n v="214400"/>
    <n v="160064"/>
    <n v="428800"/>
    <n v="320128"/>
    <n v="108672"/>
    <x v="1"/>
    <n v="2020"/>
  </r>
  <r>
    <x v="647"/>
    <x v="234"/>
    <x v="633"/>
    <x v="0"/>
    <x v="2"/>
    <s v="Winner Sanda"/>
    <x v="14"/>
    <x v="1"/>
    <n v="32"/>
    <s v="Sales"/>
    <n v="10100"/>
    <n v="640000"/>
    <n v="704000"/>
    <n v="640000"/>
    <n v="64000"/>
    <x v="2"/>
    <n v="2020"/>
  </r>
  <r>
    <x v="648"/>
    <x v="235"/>
    <x v="634"/>
    <x v="1"/>
    <x v="3"/>
    <s v="Peter Pan"/>
    <x v="15"/>
    <x v="0"/>
    <n v="32"/>
    <s v="Sales"/>
    <n v="320000"/>
    <n v="288000"/>
    <n v="320000"/>
    <n v="288000"/>
    <n v="32000"/>
    <x v="3"/>
    <n v="2020"/>
  </r>
  <r>
    <x v="649"/>
    <x v="236"/>
    <x v="635"/>
    <x v="1"/>
    <x v="0"/>
    <s v="Farida Ibrahim"/>
    <x v="16"/>
    <x v="0"/>
    <n v="32"/>
    <s v="Sales"/>
    <n v="272000"/>
    <n v="243200"/>
    <n v="272000"/>
    <n v="243200"/>
    <n v="28800"/>
    <x v="4"/>
    <n v="2020"/>
  </r>
  <r>
    <x v="650"/>
    <x v="237"/>
    <x v="636"/>
    <x v="1"/>
    <x v="0"/>
    <s v="Farida Ibrahim"/>
    <x v="17"/>
    <x v="2"/>
    <n v="64"/>
    <s v="Sales"/>
    <n v="272000"/>
    <n v="243200"/>
    <n v="544000"/>
    <n v="486400"/>
    <n v="57600"/>
    <x v="5"/>
    <n v="2020"/>
  </r>
  <r>
    <x v="651"/>
    <x v="238"/>
    <x v="637"/>
    <x v="1"/>
    <x v="1"/>
    <s v="Felex Ada"/>
    <x v="18"/>
    <x v="0"/>
    <n v="96"/>
    <s v="Sales"/>
    <n v="422400.00000000006"/>
    <n v="384000"/>
    <n v="1267200.0000000002"/>
    <n v="1152000"/>
    <n v="115200.00000000023"/>
    <x v="6"/>
    <n v="2020"/>
  </r>
  <r>
    <x v="652"/>
    <x v="239"/>
    <x v="638"/>
    <x v="1"/>
    <x v="2"/>
    <s v="Winner Sanda"/>
    <x v="0"/>
    <x v="0"/>
    <n v="64"/>
    <s v="Sales"/>
    <n v="10100"/>
    <n v="640000"/>
    <n v="1408000"/>
    <n v="1280000"/>
    <n v="128000"/>
    <x v="0"/>
    <n v="2020"/>
  </r>
  <r>
    <x v="653"/>
    <x v="231"/>
    <x v="639"/>
    <x v="1"/>
    <x v="3"/>
    <s v="Peter Pan"/>
    <x v="1"/>
    <x v="0"/>
    <n v="64"/>
    <s v="Sales"/>
    <n v="246400"/>
    <n v="224000"/>
    <n v="492800"/>
    <n v="448000"/>
    <n v="44800"/>
    <x v="3"/>
    <n v="2020"/>
  </r>
  <r>
    <x v="654"/>
    <x v="231"/>
    <x v="640"/>
    <x v="1"/>
    <x v="0"/>
    <s v="Farida Ibrahim"/>
    <x v="5"/>
    <x v="2"/>
    <n v="96"/>
    <s v="Sales"/>
    <n v="10100"/>
    <n v="640000"/>
    <n v="2112000"/>
    <n v="1920000"/>
    <n v="192000"/>
    <x v="3"/>
    <n v="2020"/>
  </r>
  <r>
    <x v="655"/>
    <x v="231"/>
    <x v="641"/>
    <x v="1"/>
    <x v="0"/>
    <s v="Farida Ibrahim"/>
    <x v="6"/>
    <x v="0"/>
    <n v="32"/>
    <s v="Sales"/>
    <n v="10100"/>
    <n v="1280000"/>
    <n v="1408000"/>
    <n v="1280000"/>
    <n v="128000"/>
    <x v="3"/>
    <n v="2020"/>
  </r>
  <r>
    <x v="657"/>
    <x v="219"/>
    <x v="643"/>
    <x v="1"/>
    <x v="2"/>
    <s v="Winner Sanda"/>
    <x v="8"/>
    <x v="1"/>
    <n v="64"/>
    <s v="Sales"/>
    <n v="318400"/>
    <n v="288000"/>
    <n v="636800"/>
    <n v="576000"/>
    <n v="60800"/>
    <x v="2"/>
    <n v="2020"/>
  </r>
  <r>
    <x v="658"/>
    <x v="220"/>
    <x v="644"/>
    <x v="1"/>
    <x v="3"/>
    <s v="Peter Pan"/>
    <x v="6"/>
    <x v="0"/>
    <n v="64"/>
    <s v="Sales"/>
    <n v="246400"/>
    <n v="224000"/>
    <n v="492800"/>
    <n v="448000"/>
    <n v="44800"/>
    <x v="3"/>
    <n v="2020"/>
  </r>
  <r>
    <x v="659"/>
    <x v="221"/>
    <x v="645"/>
    <x v="1"/>
    <x v="0"/>
    <s v="Farida Ibrahim"/>
    <x v="7"/>
    <x v="1"/>
    <n v="128"/>
    <s v="Sales"/>
    <n v="352000"/>
    <n v="320000"/>
    <n v="1408000"/>
    <n v="1280000"/>
    <n v="128000"/>
    <x v="4"/>
    <n v="2020"/>
  </r>
  <r>
    <x v="660"/>
    <x v="222"/>
    <x v="646"/>
    <x v="1"/>
    <x v="0"/>
    <s v="Farida Ibrahim"/>
    <x v="8"/>
    <x v="1"/>
    <n v="32"/>
    <s v="Sales"/>
    <n v="422400.00000000006"/>
    <n v="384000"/>
    <n v="422400.00000000006"/>
    <n v="384000"/>
    <n v="38400.000000000058"/>
    <x v="5"/>
    <n v="2020"/>
  </r>
  <r>
    <x v="661"/>
    <x v="223"/>
    <x v="647"/>
    <x v="0"/>
    <x v="1"/>
    <s v="Felex Ada"/>
    <x v="9"/>
    <x v="3"/>
    <n v="64"/>
    <s v="Sales"/>
    <n v="318400"/>
    <n v="288000"/>
    <n v="636800"/>
    <n v="576000"/>
    <n v="60800"/>
    <x v="6"/>
    <n v="2020"/>
  </r>
  <r>
    <x v="662"/>
    <x v="224"/>
    <x v="648"/>
    <x v="0"/>
    <x v="2"/>
    <s v="Winner Sanda"/>
    <x v="10"/>
    <x v="2"/>
    <n v="64"/>
    <s v="Sales"/>
    <n v="246400"/>
    <n v="224000"/>
    <n v="492800"/>
    <n v="448000"/>
    <n v="44800"/>
    <x v="0"/>
    <n v="2020"/>
  </r>
  <r>
    <x v="663"/>
    <x v="225"/>
    <x v="649"/>
    <x v="0"/>
    <x v="3"/>
    <s v="Peter Pan"/>
    <x v="11"/>
    <x v="2"/>
    <n v="128"/>
    <s v="Sales"/>
    <n v="352000"/>
    <n v="320000"/>
    <n v="1408000"/>
    <n v="1280000"/>
    <n v="128000"/>
    <x v="1"/>
    <n v="2020"/>
  </r>
  <r>
    <x v="664"/>
    <x v="222"/>
    <x v="650"/>
    <x v="1"/>
    <x v="0"/>
    <s v="Farida Ibrahim"/>
    <x v="12"/>
    <x v="0"/>
    <n v="32"/>
    <s v="Sales"/>
    <n v="422400.00000000006"/>
    <n v="384000"/>
    <n v="422400.00000000006"/>
    <n v="384000"/>
    <n v="38400.000000000058"/>
    <x v="5"/>
    <n v="2020"/>
  </r>
  <r>
    <x v="665"/>
    <x v="222"/>
    <x v="651"/>
    <x v="1"/>
    <x v="0"/>
    <s v="Farida Ibrahim"/>
    <x v="13"/>
    <x v="0"/>
    <n v="64"/>
    <s v="Sales"/>
    <n v="60800"/>
    <n v="57600"/>
    <n v="121600"/>
    <n v="115200"/>
    <n v="6400"/>
    <x v="5"/>
    <n v="2020"/>
  </r>
  <r>
    <x v="666"/>
    <x v="222"/>
    <x v="652"/>
    <x v="1"/>
    <x v="1"/>
    <s v="Felex Ada"/>
    <x v="14"/>
    <x v="1"/>
    <n v="64"/>
    <s v="Sales"/>
    <n v="6400"/>
    <n v="6080"/>
    <n v="12800"/>
    <n v="12160"/>
    <n v="640"/>
    <x v="5"/>
    <n v="2020"/>
  </r>
  <r>
    <x v="667"/>
    <x v="222"/>
    <x v="653"/>
    <x v="1"/>
    <x v="2"/>
    <s v="Winner Sanda"/>
    <x v="15"/>
    <x v="0"/>
    <n v="32"/>
    <s v="Sales"/>
    <n v="72000"/>
    <n v="70400"/>
    <n v="72000"/>
    <n v="70400"/>
    <n v="1600"/>
    <x v="5"/>
    <n v="2020"/>
  </r>
  <r>
    <x v="668"/>
    <x v="222"/>
    <x v="654"/>
    <x v="0"/>
    <x v="3"/>
    <s v="Peter Pan"/>
    <x v="16"/>
    <x v="0"/>
    <n v="32"/>
    <s v="Sales"/>
    <n v="3200"/>
    <n v="2880"/>
    <n v="3200"/>
    <n v="2880"/>
    <n v="320"/>
    <x v="5"/>
    <n v="2020"/>
  </r>
  <r>
    <x v="669"/>
    <x v="226"/>
    <x v="655"/>
    <x v="1"/>
    <x v="0"/>
    <s v="Farida Ibrahim"/>
    <x v="17"/>
    <x v="2"/>
    <n v="64"/>
    <s v="Sales"/>
    <n v="3200"/>
    <n v="2560"/>
    <n v="6400"/>
    <n v="5120"/>
    <n v="1280"/>
    <x v="0"/>
    <n v="2020"/>
  </r>
  <r>
    <x v="670"/>
    <x v="227"/>
    <x v="656"/>
    <x v="1"/>
    <x v="0"/>
    <s v="Farida Ibrahim"/>
    <x v="18"/>
    <x v="0"/>
    <n v="64"/>
    <s v="Sales"/>
    <n v="64000"/>
    <n v="59200"/>
    <n v="128000"/>
    <n v="118400"/>
    <n v="9600"/>
    <x v="1"/>
    <n v="2020"/>
  </r>
  <r>
    <x v="671"/>
    <x v="228"/>
    <x v="657"/>
    <x v="1"/>
    <x v="1"/>
    <s v="Felex Ada"/>
    <x v="0"/>
    <x v="0"/>
    <n v="32"/>
    <s v="Sales"/>
    <n v="304000"/>
    <n v="256000"/>
    <n v="304000"/>
    <n v="256000"/>
    <n v="48000"/>
    <x v="2"/>
    <n v="2020"/>
  </r>
  <r>
    <x v="672"/>
    <x v="229"/>
    <x v="658"/>
    <x v="1"/>
    <x v="2"/>
    <s v="Winner Sanda"/>
    <x v="1"/>
    <x v="0"/>
    <n v="32"/>
    <s v="Sales"/>
    <n v="150400"/>
    <n v="128000"/>
    <n v="150400"/>
    <n v="128000"/>
    <n v="22400"/>
    <x v="3"/>
    <n v="2020"/>
  </r>
  <r>
    <x v="673"/>
    <x v="230"/>
    <x v="659"/>
    <x v="1"/>
    <x v="3"/>
    <s v="Peter Pan"/>
    <x v="2"/>
    <x v="0"/>
    <n v="64"/>
    <s v="Sales"/>
    <n v="12800"/>
    <n v="11520"/>
    <n v="25600"/>
    <n v="23040"/>
    <n v="2560"/>
    <x v="4"/>
    <n v="2020"/>
  </r>
  <r>
    <x v="674"/>
    <x v="231"/>
    <x v="660"/>
    <x v="1"/>
    <x v="0"/>
    <s v="Farida Ibrahim"/>
    <x v="3"/>
    <x v="1"/>
    <n v="64"/>
    <s v="Sales"/>
    <n v="3200"/>
    <n v="2880"/>
    <n v="6400"/>
    <n v="5760"/>
    <n v="640"/>
    <x v="3"/>
    <n v="2020"/>
  </r>
  <r>
    <x v="675"/>
    <x v="231"/>
    <x v="661"/>
    <x v="1"/>
    <x v="0"/>
    <s v="Farida Ibrahim"/>
    <x v="4"/>
    <x v="0"/>
    <n v="32"/>
    <s v="Sales"/>
    <n v="51200"/>
    <n v="50880"/>
    <n v="51200"/>
    <n v="50880"/>
    <n v="320"/>
    <x v="3"/>
    <n v="2020"/>
  </r>
  <r>
    <x v="676"/>
    <x v="232"/>
    <x v="662"/>
    <x v="1"/>
    <x v="1"/>
    <s v="Felex Ada"/>
    <x v="5"/>
    <x v="2"/>
    <n v="32"/>
    <s v="Sales"/>
    <n v="1600"/>
    <n v="1440"/>
    <n v="1600"/>
    <n v="1440"/>
    <n v="160"/>
    <x v="0"/>
    <n v="2020"/>
  </r>
  <r>
    <x v="677"/>
    <x v="233"/>
    <x v="663"/>
    <x v="1"/>
    <x v="2"/>
    <s v="Winner Sanda"/>
    <x v="6"/>
    <x v="0"/>
    <n v="64"/>
    <s v="Sales"/>
    <n v="19200"/>
    <n v="14400"/>
    <n v="38400"/>
    <n v="28800"/>
    <n v="9600"/>
    <x v="1"/>
    <n v="2020"/>
  </r>
  <r>
    <x v="678"/>
    <x v="234"/>
    <x v="664"/>
    <x v="1"/>
    <x v="3"/>
    <s v="Peter Pan"/>
    <x v="7"/>
    <x v="1"/>
    <n v="64"/>
    <s v="Sales"/>
    <n v="5440"/>
    <n v="4800"/>
    <n v="10880"/>
    <n v="9600"/>
    <n v="1280"/>
    <x v="2"/>
    <n v="2020"/>
  </r>
  <r>
    <x v="679"/>
    <x v="235"/>
    <x v="665"/>
    <x v="1"/>
    <x v="0"/>
    <s v="Farida Ibrahim"/>
    <x v="8"/>
    <x v="1"/>
    <n v="32"/>
    <s v="Sales"/>
    <n v="800"/>
    <n v="640"/>
    <n v="800"/>
    <n v="640"/>
    <n v="160"/>
    <x v="3"/>
    <n v="2020"/>
  </r>
  <r>
    <x v="680"/>
    <x v="236"/>
    <x v="666"/>
    <x v="1"/>
    <x v="0"/>
    <s v="Farida Ibrahim"/>
    <x v="9"/>
    <x v="3"/>
    <n v="32"/>
    <s v="Sales"/>
    <n v="214400"/>
    <n v="160000"/>
    <n v="214400"/>
    <n v="160000"/>
    <n v="54400"/>
    <x v="4"/>
    <n v="2020"/>
  </r>
  <r>
    <x v="681"/>
    <x v="237"/>
    <x v="667"/>
    <x v="1"/>
    <x v="1"/>
    <s v="Felex Ada"/>
    <x v="10"/>
    <x v="2"/>
    <n v="64"/>
    <s v="Sales"/>
    <n v="214400"/>
    <n v="160032"/>
    <n v="428800"/>
    <n v="320064"/>
    <n v="108736"/>
    <x v="5"/>
    <n v="2020"/>
  </r>
  <r>
    <x v="682"/>
    <x v="238"/>
    <x v="668"/>
    <x v="0"/>
    <x v="2"/>
    <s v="Winner Sanda"/>
    <x v="11"/>
    <x v="2"/>
    <n v="64"/>
    <s v="Sales"/>
    <n v="214400"/>
    <n v="160064"/>
    <n v="428800"/>
    <n v="320128"/>
    <n v="108672"/>
    <x v="6"/>
    <n v="2020"/>
  </r>
  <r>
    <x v="683"/>
    <x v="239"/>
    <x v="669"/>
    <x v="0"/>
    <x v="3"/>
    <s v="Peter Pan"/>
    <x v="12"/>
    <x v="0"/>
    <n v="32"/>
    <s v="Sales"/>
    <n v="10100"/>
    <n v="640000"/>
    <n v="704000"/>
    <n v="640000"/>
    <n v="64000"/>
    <x v="0"/>
    <n v="2020"/>
  </r>
  <r>
    <x v="684"/>
    <x v="231"/>
    <x v="670"/>
    <x v="0"/>
    <x v="0"/>
    <s v="Farida Ibrahim"/>
    <x v="13"/>
    <x v="0"/>
    <n v="32"/>
    <s v="Sales"/>
    <n v="352000"/>
    <n v="320000"/>
    <n v="352000"/>
    <n v="320000"/>
    <n v="32000"/>
    <x v="3"/>
    <n v="2020"/>
  </r>
  <r>
    <x v="685"/>
    <x v="231"/>
    <x v="671"/>
    <x v="1"/>
    <x v="0"/>
    <s v="Farida Ibrahim"/>
    <x v="14"/>
    <x v="1"/>
    <n v="32"/>
    <s v="Sales"/>
    <n v="272000"/>
    <n v="243200"/>
    <n v="272000"/>
    <n v="243200"/>
    <n v="28800"/>
    <x v="3"/>
    <n v="2020"/>
  </r>
  <r>
    <x v="686"/>
    <x v="231"/>
    <x v="672"/>
    <x v="1"/>
    <x v="1"/>
    <s v="Felex Ada"/>
    <x v="5"/>
    <x v="2"/>
    <n v="64"/>
    <s v="Sales"/>
    <n v="272000"/>
    <n v="243200"/>
    <n v="544000"/>
    <n v="486400"/>
    <n v="57600"/>
    <x v="3"/>
    <n v="2020"/>
  </r>
  <r>
    <x v="688"/>
    <x v="219"/>
    <x v="674"/>
    <x v="1"/>
    <x v="3"/>
    <s v="Peter Pan"/>
    <x v="7"/>
    <x v="1"/>
    <n v="64"/>
    <s v="Sales"/>
    <n v="10100"/>
    <n v="640000"/>
    <n v="1408000"/>
    <n v="1280000"/>
    <n v="128000"/>
    <x v="2"/>
    <n v="2020"/>
  </r>
  <r>
    <x v="689"/>
    <x v="220"/>
    <x v="675"/>
    <x v="0"/>
    <x v="0"/>
    <s v="Farida Ibrahim"/>
    <x v="8"/>
    <x v="1"/>
    <n v="64"/>
    <s v="Sales"/>
    <n v="246400"/>
    <n v="224000"/>
    <n v="492800"/>
    <n v="448000"/>
    <n v="44800"/>
    <x v="3"/>
    <n v="2020"/>
  </r>
  <r>
    <x v="690"/>
    <x v="221"/>
    <x v="676"/>
    <x v="1"/>
    <x v="0"/>
    <s v="Farida Ibrahim"/>
    <x v="0"/>
    <x v="0"/>
    <n v="96"/>
    <s v="Sales"/>
    <n v="10100"/>
    <n v="640000"/>
    <n v="2112000"/>
    <n v="1920000"/>
    <n v="192000"/>
    <x v="4"/>
    <n v="2020"/>
  </r>
  <r>
    <x v="691"/>
    <x v="222"/>
    <x v="677"/>
    <x v="1"/>
    <x v="1"/>
    <s v="Felex Ada"/>
    <x v="1"/>
    <x v="0"/>
    <n v="32"/>
    <s v="Sales"/>
    <n v="10100"/>
    <n v="1280000"/>
    <n v="1408000"/>
    <n v="1280000"/>
    <n v="128000"/>
    <x v="5"/>
    <n v="2020"/>
  </r>
  <r>
    <x v="692"/>
    <x v="223"/>
    <x v="678"/>
    <x v="1"/>
    <x v="2"/>
    <s v="Winner Sanda"/>
    <x v="2"/>
    <x v="0"/>
    <n v="64"/>
    <s v="Sales"/>
    <n v="10100"/>
    <n v="576000"/>
    <n v="1267200"/>
    <n v="1152000"/>
    <n v="115200"/>
    <x v="6"/>
    <n v="2020"/>
  </r>
  <r>
    <x v="693"/>
    <x v="224"/>
    <x v="679"/>
    <x v="1"/>
    <x v="3"/>
    <s v="Peter Pan"/>
    <x v="3"/>
    <x v="1"/>
    <n v="64"/>
    <s v="Sales"/>
    <n v="318400"/>
    <n v="288000"/>
    <n v="636800"/>
    <n v="576000"/>
    <n v="60800"/>
    <x v="0"/>
    <n v="2020"/>
  </r>
  <r>
    <x v="694"/>
    <x v="225"/>
    <x v="680"/>
    <x v="1"/>
    <x v="0"/>
    <s v="Farida Ibrahim"/>
    <x v="4"/>
    <x v="0"/>
    <n v="64"/>
    <s v="Sales"/>
    <n v="246400"/>
    <n v="224000"/>
    <n v="492800"/>
    <n v="448000"/>
    <n v="44800"/>
    <x v="1"/>
    <n v="2020"/>
  </r>
  <r>
    <x v="695"/>
    <x v="222"/>
    <x v="681"/>
    <x v="1"/>
    <x v="0"/>
    <s v="Farida Ibrahim"/>
    <x v="5"/>
    <x v="2"/>
    <n v="128"/>
    <s v="Sales"/>
    <n v="352000"/>
    <n v="320000"/>
    <n v="1408000"/>
    <n v="1280000"/>
    <n v="128000"/>
    <x v="5"/>
    <n v="2020"/>
  </r>
  <r>
    <x v="696"/>
    <x v="222"/>
    <x v="682"/>
    <x v="1"/>
    <x v="1"/>
    <s v="Felex Ada"/>
    <x v="6"/>
    <x v="0"/>
    <n v="32"/>
    <s v="Sales"/>
    <n v="422400.00000000006"/>
    <n v="384000"/>
    <n v="422400.00000000006"/>
    <n v="384000"/>
    <n v="38400.000000000058"/>
    <x v="5"/>
    <n v="2020"/>
  </r>
  <r>
    <x v="697"/>
    <x v="222"/>
    <x v="683"/>
    <x v="1"/>
    <x v="2"/>
    <s v="Winner Sanda"/>
    <x v="7"/>
    <x v="1"/>
    <n v="64"/>
    <s v="Sales"/>
    <n v="60800"/>
    <n v="57600"/>
    <n v="121600"/>
    <n v="115200"/>
    <n v="6400"/>
    <x v="5"/>
    <n v="2020"/>
  </r>
  <r>
    <x v="698"/>
    <x v="222"/>
    <x v="684"/>
    <x v="1"/>
    <x v="3"/>
    <s v="Peter Pan"/>
    <x v="8"/>
    <x v="1"/>
    <n v="64"/>
    <s v="Sales"/>
    <n v="6400"/>
    <n v="6080"/>
    <n v="12800"/>
    <n v="12160"/>
    <n v="640"/>
    <x v="5"/>
    <n v="2020"/>
  </r>
  <r>
    <x v="699"/>
    <x v="222"/>
    <x v="685"/>
    <x v="1"/>
    <x v="0"/>
    <s v="Farida Ibrahim"/>
    <x v="5"/>
    <x v="2"/>
    <n v="128"/>
    <s v="Sales"/>
    <n v="72000"/>
    <n v="70400"/>
    <n v="288000"/>
    <n v="281600"/>
    <n v="6400"/>
    <x v="5"/>
    <n v="2020"/>
  </r>
  <r>
    <x v="700"/>
    <x v="226"/>
    <x v="686"/>
    <x v="1"/>
    <x v="0"/>
    <s v="Farida Ibrahim"/>
    <x v="6"/>
    <x v="0"/>
    <n v="32"/>
    <s v="Sales"/>
    <n v="3200"/>
    <n v="2880"/>
    <n v="3200"/>
    <n v="2880"/>
    <n v="320"/>
    <x v="0"/>
    <n v="2020"/>
  </r>
  <r>
    <x v="701"/>
    <x v="227"/>
    <x v="687"/>
    <x v="1"/>
    <x v="1"/>
    <s v="Felex Ada"/>
    <x v="7"/>
    <x v="1"/>
    <n v="64"/>
    <s v="Sales"/>
    <n v="3200"/>
    <n v="2560"/>
    <n v="6400"/>
    <n v="5120"/>
    <n v="1280"/>
    <x v="1"/>
    <n v="2020"/>
  </r>
  <r>
    <x v="702"/>
    <x v="228"/>
    <x v="688"/>
    <x v="1"/>
    <x v="2"/>
    <s v="Winner Sanda"/>
    <x v="8"/>
    <x v="1"/>
    <n v="64"/>
    <s v="Sales"/>
    <n v="64000"/>
    <n v="59200"/>
    <n v="128000"/>
    <n v="118400"/>
    <n v="9600"/>
    <x v="2"/>
    <n v="2020"/>
  </r>
  <r>
    <x v="703"/>
    <x v="229"/>
    <x v="689"/>
    <x v="0"/>
    <x v="3"/>
    <s v="Peter Pan"/>
    <x v="13"/>
    <x v="0"/>
    <n v="32"/>
    <s v="Sales"/>
    <n v="304000"/>
    <n v="256000"/>
    <n v="304000"/>
    <n v="256000"/>
    <n v="48000"/>
    <x v="3"/>
    <n v="2020"/>
  </r>
  <r>
    <x v="704"/>
    <x v="230"/>
    <x v="690"/>
    <x v="0"/>
    <x v="0"/>
    <s v="Farida Ibrahim"/>
    <x v="14"/>
    <x v="1"/>
    <n v="32"/>
    <s v="Sales"/>
    <n v="150400"/>
    <n v="128000"/>
    <n v="150400"/>
    <n v="128000"/>
    <n v="22400"/>
    <x v="4"/>
    <n v="2020"/>
  </r>
  <r>
    <x v="705"/>
    <x v="231"/>
    <x v="691"/>
    <x v="0"/>
    <x v="0"/>
    <s v="Farida Ibrahim"/>
    <x v="15"/>
    <x v="0"/>
    <n v="64"/>
    <s v="Sales"/>
    <n v="12800"/>
    <n v="11520"/>
    <n v="25600"/>
    <n v="23040"/>
    <n v="2560"/>
    <x v="3"/>
    <n v="2020"/>
  </r>
  <r>
    <x v="706"/>
    <x v="231"/>
    <x v="50"/>
    <x v="1"/>
    <x v="1"/>
    <s v="Felex Ada"/>
    <x v="16"/>
    <x v="0"/>
    <n v="64"/>
    <s v="Sales"/>
    <n v="3200"/>
    <n v="2880"/>
    <n v="6400"/>
    <n v="5760"/>
    <n v="640"/>
    <x v="3"/>
    <n v="2020"/>
  </r>
  <r>
    <x v="707"/>
    <x v="232"/>
    <x v="692"/>
    <x v="1"/>
    <x v="2"/>
    <s v="Winner Sanda"/>
    <x v="17"/>
    <x v="2"/>
    <n v="32"/>
    <s v="Sales"/>
    <n v="51200"/>
    <n v="50880"/>
    <n v="51200"/>
    <n v="50880"/>
    <n v="320"/>
    <x v="0"/>
    <n v="2020"/>
  </r>
  <r>
    <x v="708"/>
    <x v="233"/>
    <x v="693"/>
    <x v="1"/>
    <x v="3"/>
    <s v="Peter Pan"/>
    <x v="18"/>
    <x v="0"/>
    <n v="32"/>
    <s v="Sales"/>
    <n v="1600"/>
    <n v="1440"/>
    <n v="1600"/>
    <n v="1440"/>
    <n v="160"/>
    <x v="1"/>
    <n v="2020"/>
  </r>
  <r>
    <x v="709"/>
    <x v="234"/>
    <x v="694"/>
    <x v="1"/>
    <x v="0"/>
    <s v="Farida Ibrahim"/>
    <x v="0"/>
    <x v="0"/>
    <n v="64"/>
    <s v="Sales"/>
    <n v="19200"/>
    <n v="14400"/>
    <n v="38400"/>
    <n v="28800"/>
    <n v="9600"/>
    <x v="2"/>
    <n v="2020"/>
  </r>
  <r>
    <x v="710"/>
    <x v="235"/>
    <x v="695"/>
    <x v="0"/>
    <x v="0"/>
    <s v="Farida Ibrahim"/>
    <x v="1"/>
    <x v="0"/>
    <n v="64"/>
    <s v="Sales"/>
    <n v="5440"/>
    <n v="4800"/>
    <n v="10880"/>
    <n v="9600"/>
    <n v="1280"/>
    <x v="3"/>
    <n v="2020"/>
  </r>
  <r>
    <x v="711"/>
    <x v="236"/>
    <x v="696"/>
    <x v="1"/>
    <x v="1"/>
    <s v="Felex Ada"/>
    <x v="2"/>
    <x v="0"/>
    <n v="32"/>
    <s v="Sales"/>
    <n v="800"/>
    <n v="640"/>
    <n v="800"/>
    <n v="640"/>
    <n v="160"/>
    <x v="4"/>
    <n v="2020"/>
  </r>
  <r>
    <x v="712"/>
    <x v="237"/>
    <x v="50"/>
    <x v="1"/>
    <x v="2"/>
    <s v="Winner Sanda"/>
    <x v="3"/>
    <x v="1"/>
    <n v="32"/>
    <s v="Sales"/>
    <n v="214400"/>
    <n v="160064"/>
    <n v="214400"/>
    <n v="160064"/>
    <n v="54336"/>
    <x v="5"/>
    <n v="2020"/>
  </r>
  <r>
    <x v="713"/>
    <x v="238"/>
    <x v="697"/>
    <x v="1"/>
    <x v="3"/>
    <s v="Peter Pan"/>
    <x v="4"/>
    <x v="0"/>
    <n v="64"/>
    <s v="Sales"/>
    <n v="214400"/>
    <n v="160000"/>
    <n v="428800"/>
    <n v="320000"/>
    <n v="108800"/>
    <x v="6"/>
    <n v="2020"/>
  </r>
  <r>
    <x v="714"/>
    <x v="239"/>
    <x v="698"/>
    <x v="1"/>
    <x v="0"/>
    <s v="Farida Ibrahim"/>
    <x v="5"/>
    <x v="2"/>
    <n v="64"/>
    <s v="Sales"/>
    <n v="214400"/>
    <n v="160032"/>
    <n v="428800"/>
    <n v="320064"/>
    <n v="108736"/>
    <x v="0"/>
    <n v="2020"/>
  </r>
  <r>
    <x v="715"/>
    <x v="231"/>
    <x v="699"/>
    <x v="1"/>
    <x v="0"/>
    <s v="Farida Ibrahim"/>
    <x v="6"/>
    <x v="0"/>
    <n v="32"/>
    <s v="Sales"/>
    <n v="214400"/>
    <n v="160064"/>
    <n v="214400"/>
    <n v="160064"/>
    <n v="54336"/>
    <x v="3"/>
    <n v="2020"/>
  </r>
  <r>
    <x v="716"/>
    <x v="231"/>
    <x v="700"/>
    <x v="1"/>
    <x v="1"/>
    <s v="Felex Ada"/>
    <x v="7"/>
    <x v="1"/>
    <n v="32"/>
    <s v="Sales"/>
    <n v="214400"/>
    <n v="160000"/>
    <n v="214400"/>
    <n v="160000"/>
    <n v="54400"/>
    <x v="3"/>
    <n v="2020"/>
  </r>
  <r>
    <x v="717"/>
    <x v="231"/>
    <x v="701"/>
    <x v="1"/>
    <x v="2"/>
    <s v="Winner Sanda"/>
    <x v="8"/>
    <x v="1"/>
    <n v="64"/>
    <s v="Sales"/>
    <n v="214400"/>
    <n v="160032"/>
    <n v="428800"/>
    <n v="320064"/>
    <n v="108736"/>
    <x v="3"/>
    <n v="2020"/>
  </r>
  <r>
    <x v="719"/>
    <x v="219"/>
    <x v="703"/>
    <x v="1"/>
    <x v="0"/>
    <s v="Farida Ibrahim"/>
    <x v="10"/>
    <x v="2"/>
    <n v="32"/>
    <s v="Sales"/>
    <n v="10100"/>
    <n v="640000"/>
    <n v="704000"/>
    <n v="640000"/>
    <n v="64000"/>
    <x v="2"/>
    <n v="2020"/>
  </r>
  <r>
    <x v="720"/>
    <x v="220"/>
    <x v="704"/>
    <x v="1"/>
    <x v="0"/>
    <s v="Farida Ibrahim"/>
    <x v="11"/>
    <x v="2"/>
    <n v="32"/>
    <s v="Sales"/>
    <n v="352000"/>
    <n v="320000"/>
    <n v="352000"/>
    <n v="320000"/>
    <n v="32000"/>
    <x v="3"/>
    <n v="2020"/>
  </r>
  <r>
    <x v="721"/>
    <x v="221"/>
    <x v="705"/>
    <x v="1"/>
    <x v="1"/>
    <s v="Felex Ada"/>
    <x v="12"/>
    <x v="0"/>
    <n v="32"/>
    <s v="Sales"/>
    <n v="272000"/>
    <n v="243200"/>
    <n v="272000"/>
    <n v="243200"/>
    <n v="28800"/>
    <x v="4"/>
    <n v="2020"/>
  </r>
  <r>
    <x v="722"/>
    <x v="222"/>
    <x v="706"/>
    <x v="1"/>
    <x v="2"/>
    <s v="Winner Sanda"/>
    <x v="13"/>
    <x v="0"/>
    <n v="64"/>
    <s v="Sales"/>
    <n v="272000"/>
    <n v="243200"/>
    <n v="544000"/>
    <n v="486400"/>
    <n v="57600"/>
    <x v="5"/>
    <n v="2020"/>
  </r>
  <r>
    <x v="723"/>
    <x v="223"/>
    <x v="707"/>
    <x v="1"/>
    <x v="3"/>
    <s v="Peter Pan"/>
    <x v="14"/>
    <x v="1"/>
    <n v="96"/>
    <s v="Sales"/>
    <n v="422400.00000000006"/>
    <n v="384000"/>
    <n v="1267200.0000000002"/>
    <n v="1152000"/>
    <n v="115200.00000000023"/>
    <x v="6"/>
    <n v="2020"/>
  </r>
  <r>
    <x v="724"/>
    <x v="224"/>
    <x v="708"/>
    <x v="0"/>
    <x v="0"/>
    <s v="Farida Ibrahim"/>
    <x v="15"/>
    <x v="0"/>
    <n v="64"/>
    <s v="Sales"/>
    <n v="10100"/>
    <n v="640000"/>
    <n v="1408000"/>
    <n v="1280000"/>
    <n v="128000"/>
    <x v="0"/>
    <n v="2020"/>
  </r>
  <r>
    <x v="725"/>
    <x v="225"/>
    <x v="709"/>
    <x v="0"/>
    <x v="0"/>
    <s v="Farida Ibrahim"/>
    <x v="16"/>
    <x v="0"/>
    <n v="64"/>
    <s v="Sales"/>
    <n v="246400"/>
    <n v="224000"/>
    <n v="492800"/>
    <n v="448000"/>
    <n v="44800"/>
    <x v="1"/>
    <n v="2020"/>
  </r>
  <r>
    <x v="726"/>
    <x v="222"/>
    <x v="710"/>
    <x v="0"/>
    <x v="1"/>
    <s v="Felex Ada"/>
    <x v="17"/>
    <x v="2"/>
    <n v="96"/>
    <s v="Sales"/>
    <n v="10100"/>
    <n v="640000"/>
    <n v="2112000"/>
    <n v="1920000"/>
    <n v="192000"/>
    <x v="5"/>
    <n v="2020"/>
  </r>
  <r>
    <x v="727"/>
    <x v="222"/>
    <x v="711"/>
    <x v="1"/>
    <x v="2"/>
    <s v="Winner Sanda"/>
    <x v="18"/>
    <x v="0"/>
    <n v="32"/>
    <s v="Sales"/>
    <n v="10100"/>
    <n v="1280000"/>
    <n v="1408000"/>
    <n v="1280000"/>
    <n v="128000"/>
    <x v="5"/>
    <n v="2020"/>
  </r>
  <r>
    <x v="728"/>
    <x v="222"/>
    <x v="712"/>
    <x v="1"/>
    <x v="3"/>
    <s v="Peter Pan"/>
    <x v="0"/>
    <x v="0"/>
    <n v="64"/>
    <s v="Sales"/>
    <n v="10100"/>
    <n v="576000"/>
    <n v="1267200"/>
    <n v="1152000"/>
    <n v="115200"/>
    <x v="5"/>
    <n v="2020"/>
  </r>
  <r>
    <x v="729"/>
    <x v="222"/>
    <x v="713"/>
    <x v="1"/>
    <x v="0"/>
    <s v="Farida Ibrahim"/>
    <x v="1"/>
    <x v="0"/>
    <n v="64"/>
    <s v="Sales"/>
    <n v="318400"/>
    <n v="288000"/>
    <n v="636800"/>
    <n v="576000"/>
    <n v="60800"/>
    <x v="5"/>
    <n v="2020"/>
  </r>
  <r>
    <x v="730"/>
    <x v="222"/>
    <x v="714"/>
    <x v="1"/>
    <x v="0"/>
    <s v="Farida Ibrahim"/>
    <x v="2"/>
    <x v="0"/>
    <n v="64"/>
    <s v="Sales"/>
    <n v="246400"/>
    <n v="224000"/>
    <n v="492800"/>
    <n v="448000"/>
    <n v="44800"/>
    <x v="5"/>
    <n v="2020"/>
  </r>
  <r>
    <x v="731"/>
    <x v="226"/>
    <x v="715"/>
    <x v="0"/>
    <x v="1"/>
    <s v="Felex Ada"/>
    <x v="3"/>
    <x v="1"/>
    <n v="128"/>
    <s v="Sales"/>
    <n v="352000"/>
    <n v="320000"/>
    <n v="1408000"/>
    <n v="1280000"/>
    <n v="128000"/>
    <x v="0"/>
    <n v="2020"/>
  </r>
  <r>
    <x v="732"/>
    <x v="227"/>
    <x v="716"/>
    <x v="1"/>
    <x v="2"/>
    <s v="Winner Sanda"/>
    <x v="4"/>
    <x v="0"/>
    <n v="32"/>
    <s v="Sales"/>
    <n v="422400.00000000006"/>
    <n v="384000"/>
    <n v="422400.00000000006"/>
    <n v="384000"/>
    <n v="38400.000000000058"/>
    <x v="1"/>
    <n v="2020"/>
  </r>
  <r>
    <x v="733"/>
    <x v="228"/>
    <x v="717"/>
    <x v="1"/>
    <x v="3"/>
    <s v="Peter Pan"/>
    <x v="5"/>
    <x v="2"/>
    <n v="64"/>
    <s v="Sales"/>
    <n v="318400"/>
    <n v="288000"/>
    <n v="636800"/>
    <n v="576000"/>
    <n v="60800"/>
    <x v="2"/>
    <n v="2020"/>
  </r>
  <r>
    <x v="734"/>
    <x v="229"/>
    <x v="718"/>
    <x v="1"/>
    <x v="0"/>
    <s v="Farida Ibrahim"/>
    <x v="6"/>
    <x v="0"/>
    <n v="64"/>
    <s v="Sales"/>
    <n v="246400"/>
    <n v="224000"/>
    <n v="492800"/>
    <n v="448000"/>
    <n v="44800"/>
    <x v="3"/>
    <n v="2020"/>
  </r>
  <r>
    <x v="735"/>
    <x v="230"/>
    <x v="719"/>
    <x v="1"/>
    <x v="0"/>
    <s v="Farida Ibrahim"/>
    <x v="7"/>
    <x v="1"/>
    <n v="128"/>
    <s v="Sales"/>
    <n v="352000"/>
    <n v="320000"/>
    <n v="1408000"/>
    <n v="1280000"/>
    <n v="128000"/>
    <x v="4"/>
    <n v="2020"/>
  </r>
  <r>
    <x v="736"/>
    <x v="231"/>
    <x v="720"/>
    <x v="1"/>
    <x v="1"/>
    <s v="Felex Ada"/>
    <x v="8"/>
    <x v="1"/>
    <n v="32"/>
    <s v="Sales"/>
    <n v="422400.00000000006"/>
    <n v="384000"/>
    <n v="422400.00000000006"/>
    <n v="384000"/>
    <n v="38400.000000000058"/>
    <x v="3"/>
    <n v="2020"/>
  </r>
  <r>
    <x v="737"/>
    <x v="231"/>
    <x v="721"/>
    <x v="1"/>
    <x v="2"/>
    <s v="Winner Sanda"/>
    <x v="9"/>
    <x v="3"/>
    <n v="64"/>
    <s v="Sales"/>
    <n v="318400"/>
    <n v="288000"/>
    <n v="636800"/>
    <n v="576000"/>
    <n v="60800"/>
    <x v="3"/>
    <n v="2020"/>
  </r>
  <r>
    <x v="738"/>
    <x v="232"/>
    <x v="722"/>
    <x v="1"/>
    <x v="3"/>
    <s v="Peter Pan"/>
    <x v="10"/>
    <x v="2"/>
    <n v="64"/>
    <s v="Sales"/>
    <n v="246400"/>
    <n v="224000"/>
    <n v="492800"/>
    <n v="448000"/>
    <n v="44800"/>
    <x v="0"/>
    <n v="2020"/>
  </r>
  <r>
    <x v="739"/>
    <x v="233"/>
    <x v="723"/>
    <x v="1"/>
    <x v="0"/>
    <s v="Farida Ibrahim"/>
    <x v="5"/>
    <x v="2"/>
    <n v="32"/>
    <s v="Sales"/>
    <n v="352000"/>
    <n v="320000"/>
    <n v="352000"/>
    <n v="320000"/>
    <n v="32000"/>
    <x v="1"/>
    <n v="2020"/>
  </r>
  <r>
    <x v="740"/>
    <x v="234"/>
    <x v="724"/>
    <x v="1"/>
    <x v="0"/>
    <s v="Farida Ibrahim"/>
    <x v="6"/>
    <x v="0"/>
    <n v="32"/>
    <s v="Sales"/>
    <n v="246400.00000000003"/>
    <n v="224000"/>
    <n v="246400.00000000003"/>
    <n v="224000"/>
    <n v="22400.000000000029"/>
    <x v="2"/>
    <n v="2020"/>
  </r>
  <r>
    <x v="741"/>
    <x v="235"/>
    <x v="725"/>
    <x v="1"/>
    <x v="1"/>
    <s v="Felex Ada"/>
    <x v="7"/>
    <x v="1"/>
    <n v="64"/>
    <s v="Sales"/>
    <n v="318400"/>
    <n v="288000"/>
    <n v="636800"/>
    <n v="576000"/>
    <n v="60800"/>
    <x v="3"/>
    <n v="2020"/>
  </r>
  <r>
    <x v="742"/>
    <x v="236"/>
    <x v="726"/>
    <x v="1"/>
    <x v="2"/>
    <s v="Winner Sanda"/>
    <x v="8"/>
    <x v="1"/>
    <n v="64"/>
    <s v="Sales"/>
    <n v="10100"/>
    <n v="576000"/>
    <n v="1267200"/>
    <n v="1152000"/>
    <n v="115200"/>
    <x v="4"/>
    <n v="2020"/>
  </r>
  <r>
    <x v="743"/>
    <x v="237"/>
    <x v="727"/>
    <x v="1"/>
    <x v="3"/>
    <s v="Peter Pan"/>
    <x v="15"/>
    <x v="0"/>
    <n v="32"/>
    <s v="Sales"/>
    <n v="10100"/>
    <n v="1280000"/>
    <n v="1408000"/>
    <n v="1280000"/>
    <n v="128000"/>
    <x v="5"/>
    <n v="2020"/>
  </r>
  <r>
    <x v="744"/>
    <x v="238"/>
    <x v="728"/>
    <x v="1"/>
    <x v="0"/>
    <s v="Farida Ibrahim"/>
    <x v="16"/>
    <x v="0"/>
    <n v="32"/>
    <s v="Sales"/>
    <n v="10100"/>
    <n v="640000"/>
    <n v="704000"/>
    <n v="640000"/>
    <n v="64000"/>
    <x v="6"/>
    <n v="2020"/>
  </r>
  <r>
    <x v="745"/>
    <x v="239"/>
    <x v="729"/>
    <x v="0"/>
    <x v="0"/>
    <s v="Farida Ibrahim"/>
    <x v="17"/>
    <x v="2"/>
    <n v="64"/>
    <s v="Sales"/>
    <n v="416000"/>
    <n v="384000"/>
    <n v="832000"/>
    <n v="768000"/>
    <n v="64000"/>
    <x v="0"/>
    <n v="2020"/>
  </r>
  <r>
    <x v="746"/>
    <x v="231"/>
    <x v="730"/>
    <x v="0"/>
    <x v="1"/>
    <s v="Felex Ada"/>
    <x v="18"/>
    <x v="0"/>
    <n v="64"/>
    <s v="Sales"/>
    <n v="214400"/>
    <n v="160000"/>
    <n v="428800"/>
    <n v="320000"/>
    <n v="108800"/>
    <x v="3"/>
    <n v="2020"/>
  </r>
  <r>
    <x v="747"/>
    <x v="231"/>
    <x v="731"/>
    <x v="0"/>
    <x v="2"/>
    <s v="Winner Sanda"/>
    <x v="0"/>
    <x v="0"/>
    <n v="32"/>
    <s v="Sales"/>
    <n v="214400"/>
    <n v="160032"/>
    <n v="214400"/>
    <n v="160032"/>
    <n v="54368"/>
    <x v="3"/>
    <n v="2020"/>
  </r>
  <r>
    <x v="748"/>
    <x v="231"/>
    <x v="732"/>
    <x v="1"/>
    <x v="3"/>
    <s v="Peter Pan"/>
    <x v="1"/>
    <x v="0"/>
    <n v="32"/>
    <s v="Sales"/>
    <n v="214400"/>
    <n v="160064"/>
    <n v="214400"/>
    <n v="160064"/>
    <n v="54336"/>
    <x v="3"/>
    <n v="2020"/>
  </r>
  <r>
    <x v="750"/>
    <x v="219"/>
    <x v="734"/>
    <x v="1"/>
    <x v="0"/>
    <s v="Farida Ibrahim"/>
    <x v="3"/>
    <x v="1"/>
    <n v="64"/>
    <s v="Sales"/>
    <n v="214400"/>
    <n v="160032"/>
    <n v="428800"/>
    <n v="320064"/>
    <n v="108736"/>
    <x v="2"/>
    <n v="2020"/>
  </r>
  <r>
    <x v="751"/>
    <x v="220"/>
    <x v="735"/>
    <x v="1"/>
    <x v="1"/>
    <s v="Felex Ada"/>
    <x v="4"/>
    <x v="0"/>
    <n v="32"/>
    <s v="Sales"/>
    <n v="214400"/>
    <n v="160064"/>
    <n v="214400"/>
    <n v="160064"/>
    <n v="54336"/>
    <x v="3"/>
    <n v="2020"/>
  </r>
  <r>
    <x v="752"/>
    <x v="221"/>
    <x v="736"/>
    <x v="0"/>
    <x v="2"/>
    <s v="Winner Sanda"/>
    <x v="5"/>
    <x v="2"/>
    <n v="32"/>
    <s v="Sales"/>
    <n v="214400"/>
    <n v="160000"/>
    <n v="214400"/>
    <n v="160000"/>
    <n v="54400"/>
    <x v="4"/>
    <n v="2020"/>
  </r>
  <r>
    <x v="595"/>
    <x v="240"/>
    <x v="583"/>
    <x v="1"/>
    <x v="0"/>
    <s v="Farida Ibrahim"/>
    <x v="0"/>
    <x v="0"/>
    <n v="64"/>
    <s v="Sales"/>
    <n v="144000"/>
    <n v="140800"/>
    <n v="144000"/>
    <n v="140800"/>
    <n v="3200"/>
    <x v="6"/>
    <n v="2020"/>
  </r>
  <r>
    <x v="596"/>
    <x v="241"/>
    <x v="584"/>
    <x v="1"/>
    <x v="1"/>
    <s v="Felex Ada"/>
    <x v="1"/>
    <x v="0"/>
    <n v="64"/>
    <s v="Sales"/>
    <n v="6400"/>
    <n v="5760"/>
    <n v="6400"/>
    <n v="5760"/>
    <n v="640"/>
    <x v="0"/>
    <n v="2020"/>
  </r>
  <r>
    <x v="597"/>
    <x v="242"/>
    <x v="585"/>
    <x v="1"/>
    <x v="2"/>
    <s v="Winner Sanda"/>
    <x v="2"/>
    <x v="0"/>
    <n v="128"/>
    <s v="Sales"/>
    <n v="6400"/>
    <n v="5120"/>
    <n v="12800"/>
    <n v="10240"/>
    <n v="2560"/>
    <x v="1"/>
    <n v="2020"/>
  </r>
  <r>
    <x v="598"/>
    <x v="242"/>
    <x v="586"/>
    <x v="0"/>
    <x v="3"/>
    <s v="Peter Pan"/>
    <x v="3"/>
    <x v="1"/>
    <n v="128"/>
    <s v="Sales"/>
    <n v="128000"/>
    <n v="118400"/>
    <n v="256000"/>
    <n v="236800"/>
    <n v="19200"/>
    <x v="1"/>
    <n v="2020"/>
  </r>
  <r>
    <x v="599"/>
    <x v="243"/>
    <x v="587"/>
    <x v="0"/>
    <x v="0"/>
    <s v="Farida Ibrahim"/>
    <x v="4"/>
    <x v="0"/>
    <n v="64"/>
    <s v="Sales"/>
    <n v="608000"/>
    <n v="512000"/>
    <n v="608000"/>
    <n v="512000"/>
    <n v="96000"/>
    <x v="3"/>
    <n v="2020"/>
  </r>
  <r>
    <x v="600"/>
    <x v="244"/>
    <x v="588"/>
    <x v="0"/>
    <x v="0"/>
    <s v="Farida Ibrahim"/>
    <x v="5"/>
    <x v="2"/>
    <n v="64"/>
    <s v="Sales"/>
    <n v="300800"/>
    <n v="256000"/>
    <n v="30080000"/>
    <n v="25600000"/>
    <n v="4480000"/>
    <x v="4"/>
    <n v="2020"/>
  </r>
  <r>
    <x v="601"/>
    <x v="245"/>
    <x v="589"/>
    <x v="1"/>
    <x v="1"/>
    <s v="Felex Ada"/>
    <x v="6"/>
    <x v="0"/>
    <n v="128"/>
    <s v="Sales"/>
    <n v="25600"/>
    <n v="23040"/>
    <n v="51200"/>
    <n v="46080"/>
    <n v="5120"/>
    <x v="5"/>
    <n v="2020"/>
  </r>
  <r>
    <x v="602"/>
    <x v="242"/>
    <x v="590"/>
    <x v="1"/>
    <x v="2"/>
    <s v="Winner Sanda"/>
    <x v="7"/>
    <x v="1"/>
    <n v="128"/>
    <s v="Sales"/>
    <n v="6400"/>
    <n v="5760"/>
    <n v="12800"/>
    <n v="11520"/>
    <n v="1280"/>
    <x v="1"/>
    <n v="2020"/>
  </r>
  <r>
    <x v="603"/>
    <x v="242"/>
    <x v="591"/>
    <x v="1"/>
    <x v="3"/>
    <s v="Peter Pan"/>
    <x v="8"/>
    <x v="1"/>
    <n v="1280"/>
    <s v="Sales"/>
    <n v="102400"/>
    <n v="101760"/>
    <n v="2048000"/>
    <n v="2035200"/>
    <n v="12800"/>
    <x v="1"/>
    <n v="2020"/>
  </r>
  <r>
    <x v="604"/>
    <x v="242"/>
    <x v="592"/>
    <x v="1"/>
    <x v="0"/>
    <s v="Farida Ibrahim"/>
    <x v="9"/>
    <x v="3"/>
    <n v="64"/>
    <s v="Sales"/>
    <n v="3200"/>
    <n v="2880"/>
    <n v="3200"/>
    <n v="2880"/>
    <n v="320"/>
    <x v="1"/>
    <n v="2020"/>
  </r>
  <r>
    <x v="605"/>
    <x v="242"/>
    <x v="593"/>
    <x v="0"/>
    <x v="0"/>
    <s v="Farida Ibrahim"/>
    <x v="10"/>
    <x v="2"/>
    <n v="128"/>
    <s v="Sales"/>
    <n v="38400"/>
    <n v="28800"/>
    <n v="76800"/>
    <n v="57600"/>
    <n v="19200"/>
    <x v="1"/>
    <n v="2020"/>
  </r>
  <r>
    <x v="606"/>
    <x v="242"/>
    <x v="594"/>
    <x v="1"/>
    <x v="1"/>
    <s v="Felex Ada"/>
    <x v="11"/>
    <x v="2"/>
    <n v="128"/>
    <s v="Sales"/>
    <n v="10880"/>
    <n v="9600"/>
    <n v="21760"/>
    <n v="19200"/>
    <n v="2560"/>
    <x v="1"/>
    <n v="2020"/>
  </r>
  <r>
    <x v="607"/>
    <x v="246"/>
    <x v="595"/>
    <x v="1"/>
    <x v="2"/>
    <s v="Winner Sanda"/>
    <x v="12"/>
    <x v="0"/>
    <n v="64"/>
    <s v="Sales"/>
    <n v="1600"/>
    <n v="1280"/>
    <n v="1600"/>
    <n v="1280"/>
    <n v="320"/>
    <x v="4"/>
    <n v="2020"/>
  </r>
  <r>
    <x v="608"/>
    <x v="246"/>
    <x v="596"/>
    <x v="1"/>
    <x v="3"/>
    <s v="Peter Pan"/>
    <x v="13"/>
    <x v="0"/>
    <n v="64"/>
    <s v="Sales"/>
    <n v="10100"/>
    <n v="576000"/>
    <n v="640000"/>
    <n v="576000"/>
    <n v="64000"/>
    <x v="4"/>
    <n v="2020"/>
  </r>
  <r>
    <x v="609"/>
    <x v="247"/>
    <x v="597"/>
    <x v="1"/>
    <x v="0"/>
    <s v="Farida Ibrahim"/>
    <x v="5"/>
    <x v="2"/>
    <n v="128"/>
    <s v="Sales"/>
    <n v="428800"/>
    <n v="320064"/>
    <n v="857600"/>
    <n v="640128"/>
    <n v="217472"/>
    <x v="6"/>
    <n v="2020"/>
  </r>
  <r>
    <x v="610"/>
    <x v="248"/>
    <x v="598"/>
    <x v="1"/>
    <x v="0"/>
    <s v="Farida Ibrahim"/>
    <x v="6"/>
    <x v="0"/>
    <n v="128"/>
    <s v="Sales"/>
    <n v="428800"/>
    <n v="320128"/>
    <n v="857600"/>
    <n v="640256"/>
    <n v="217344"/>
    <x v="0"/>
    <n v="2020"/>
  </r>
  <r>
    <x v="611"/>
    <x v="249"/>
    <x v="599"/>
    <x v="1"/>
    <x v="1"/>
    <s v="Felex Ada"/>
    <x v="7"/>
    <x v="1"/>
    <n v="64"/>
    <s v="Sales"/>
    <n v="10100"/>
    <n v="1280000"/>
    <n v="1408000"/>
    <n v="1280000"/>
    <n v="128000"/>
    <x v="1"/>
    <n v="2020"/>
  </r>
  <r>
    <x v="612"/>
    <x v="250"/>
    <x v="600"/>
    <x v="1"/>
    <x v="2"/>
    <s v="Winner Sanda"/>
    <x v="8"/>
    <x v="1"/>
    <n v="64"/>
    <s v="Sales"/>
    <n v="10100"/>
    <n v="576000"/>
    <n v="640000"/>
    <n v="576000"/>
    <n v="64000"/>
    <x v="0"/>
    <n v="2020"/>
  </r>
  <r>
    <x v="613"/>
    <x v="250"/>
    <x v="601"/>
    <x v="1"/>
    <x v="3"/>
    <s v="Peter Pan"/>
    <x v="18"/>
    <x v="0"/>
    <n v="64"/>
    <s v="Sales"/>
    <n v="544000"/>
    <n v="486400"/>
    <n v="544000"/>
    <n v="486400"/>
    <n v="57600"/>
    <x v="0"/>
    <n v="2020"/>
  </r>
  <r>
    <x v="614"/>
    <x v="251"/>
    <x v="602"/>
    <x v="1"/>
    <x v="0"/>
    <s v="Farida Ibrahim"/>
    <x v="0"/>
    <x v="0"/>
    <n v="128"/>
    <s v="Sales"/>
    <n v="544000"/>
    <n v="486400"/>
    <n v="1088000"/>
    <n v="972800"/>
    <n v="115200"/>
    <x v="4"/>
    <n v="2020"/>
  </r>
  <r>
    <x v="615"/>
    <x v="252"/>
    <x v="603"/>
    <x v="1"/>
    <x v="0"/>
    <s v="Farida Ibrahim"/>
    <x v="1"/>
    <x v="0"/>
    <n v="192"/>
    <s v="Sales"/>
    <n v="10100"/>
    <n v="768000"/>
    <n v="2534400.0000000005"/>
    <n v="2304000"/>
    <n v="230400.00000000047"/>
    <x v="5"/>
    <n v="2020"/>
  </r>
  <r>
    <x v="616"/>
    <x v="253"/>
    <x v="604"/>
    <x v="1"/>
    <x v="1"/>
    <s v="Felex Ada"/>
    <x v="2"/>
    <x v="0"/>
    <n v="128"/>
    <s v="Sales"/>
    <n v="10100"/>
    <n v="1280000"/>
    <n v="2816000"/>
    <n v="2560000"/>
    <n v="256000"/>
    <x v="6"/>
    <n v="2020"/>
  </r>
  <r>
    <x v="617"/>
    <x v="254"/>
    <x v="605"/>
    <x v="1"/>
    <x v="2"/>
    <s v="Winner Sanda"/>
    <x v="3"/>
    <x v="1"/>
    <n v="128"/>
    <s v="Sales"/>
    <n v="492800"/>
    <n v="448000"/>
    <n v="985600"/>
    <n v="896000"/>
    <n v="89600"/>
    <x v="0"/>
    <n v="2020"/>
  </r>
  <r>
    <x v="618"/>
    <x v="254"/>
    <x v="606"/>
    <x v="1"/>
    <x v="3"/>
    <s v="Peter Pan"/>
    <x v="4"/>
    <x v="0"/>
    <n v="192"/>
    <s v="Sales"/>
    <n v="10100"/>
    <n v="1280000"/>
    <n v="4224000"/>
    <n v="3840000"/>
    <n v="384000"/>
    <x v="0"/>
    <n v="2020"/>
  </r>
  <r>
    <x v="619"/>
    <x v="255"/>
    <x v="607"/>
    <x v="0"/>
    <x v="0"/>
    <s v="Farida Ibrahim"/>
    <x v="5"/>
    <x v="2"/>
    <n v="64"/>
    <s v="Sales"/>
    <n v="10100"/>
    <n v="2560000"/>
    <n v="2816000"/>
    <n v="2560000"/>
    <n v="256000"/>
    <x v="2"/>
    <n v="2020"/>
  </r>
  <r>
    <x v="620"/>
    <x v="256"/>
    <x v="608"/>
    <x v="0"/>
    <x v="0"/>
    <s v="Farida Ibrahim"/>
    <x v="6"/>
    <x v="0"/>
    <n v="128"/>
    <s v="Sales"/>
    <n v="10100"/>
    <n v="1152000"/>
    <n v="2534400"/>
    <n v="2304000"/>
    <n v="230400"/>
    <x v="3"/>
    <n v="2020"/>
  </r>
  <r>
    <x v="621"/>
    <x v="257"/>
    <x v="609"/>
    <x v="0"/>
    <x v="1"/>
    <s v="Felex Ada"/>
    <x v="7"/>
    <x v="1"/>
    <n v="128"/>
    <s v="Sales"/>
    <n v="10100"/>
    <n v="576000"/>
    <n v="1273600"/>
    <n v="1152000"/>
    <n v="121600"/>
    <x v="4"/>
    <n v="2020"/>
  </r>
  <r>
    <x v="622"/>
    <x v="250"/>
    <x v="50"/>
    <x v="1"/>
    <x v="2"/>
    <s v="Winner Sanda"/>
    <x v="8"/>
    <x v="1"/>
    <n v="128"/>
    <s v="Sales"/>
    <n v="492800"/>
    <n v="448000"/>
    <n v="985600"/>
    <n v="896000"/>
    <n v="89600"/>
    <x v="0"/>
    <n v="2020"/>
  </r>
  <r>
    <x v="623"/>
    <x v="250"/>
    <x v="610"/>
    <x v="1"/>
    <x v="3"/>
    <s v="Peter Pan"/>
    <x v="9"/>
    <x v="3"/>
    <n v="256"/>
    <s v="Sales"/>
    <n v="10100"/>
    <n v="640000"/>
    <n v="2816000"/>
    <n v="2560000"/>
    <n v="256000"/>
    <x v="0"/>
    <n v="2020"/>
  </r>
  <r>
    <x v="624"/>
    <x v="250"/>
    <x v="611"/>
    <x v="1"/>
    <x v="0"/>
    <s v="Farida Ibrahim"/>
    <x v="10"/>
    <x v="2"/>
    <n v="64"/>
    <s v="Sales"/>
    <n v="10100"/>
    <n v="768000"/>
    <n v="844800.00000000012"/>
    <n v="768000"/>
    <n v="76800.000000000116"/>
    <x v="0"/>
    <n v="2020"/>
  </r>
  <r>
    <x v="626"/>
    <x v="240"/>
    <x v="613"/>
    <x v="0"/>
    <x v="1"/>
    <s v="Felex Ada"/>
    <x v="12"/>
    <x v="0"/>
    <n v="128"/>
    <s v="Sales"/>
    <n v="492800"/>
    <n v="448000"/>
    <n v="985600"/>
    <n v="896000"/>
    <n v="89600"/>
    <x v="6"/>
    <n v="2020"/>
  </r>
  <r>
    <x v="627"/>
    <x v="241"/>
    <x v="614"/>
    <x v="1"/>
    <x v="2"/>
    <s v="Winner Sanda"/>
    <x v="13"/>
    <x v="0"/>
    <n v="256"/>
    <s v="Sales"/>
    <n v="10100"/>
    <n v="640000"/>
    <n v="2816000"/>
    <n v="2560000"/>
    <n v="256000"/>
    <x v="0"/>
    <n v="2020"/>
  </r>
  <r>
    <x v="628"/>
    <x v="242"/>
    <x v="615"/>
    <x v="1"/>
    <x v="3"/>
    <s v="Peter Pan"/>
    <x v="14"/>
    <x v="1"/>
    <n v="64"/>
    <s v="Sales"/>
    <n v="10100"/>
    <n v="768000"/>
    <n v="844800.00000000012"/>
    <n v="768000"/>
    <n v="76800.000000000116"/>
    <x v="1"/>
    <n v="2020"/>
  </r>
  <r>
    <x v="629"/>
    <x v="242"/>
    <x v="616"/>
    <x v="1"/>
    <x v="0"/>
    <s v="Farida Ibrahim"/>
    <x v="5"/>
    <x v="2"/>
    <n v="128"/>
    <s v="Sales"/>
    <n v="10100"/>
    <n v="576000"/>
    <n v="1273600"/>
    <n v="1152000"/>
    <n v="121600"/>
    <x v="1"/>
    <n v="2020"/>
  </r>
  <r>
    <x v="630"/>
    <x v="243"/>
    <x v="617"/>
    <x v="1"/>
    <x v="0"/>
    <s v="Farida Ibrahim"/>
    <x v="6"/>
    <x v="0"/>
    <n v="128"/>
    <s v="Sales"/>
    <n v="492800"/>
    <n v="448000"/>
    <n v="985600"/>
    <n v="896000"/>
    <n v="89600"/>
    <x v="3"/>
    <n v="2020"/>
  </r>
  <r>
    <x v="631"/>
    <x v="244"/>
    <x v="618"/>
    <x v="1"/>
    <x v="1"/>
    <s v="Felex Ada"/>
    <x v="7"/>
    <x v="1"/>
    <n v="64"/>
    <s v="Sales"/>
    <n v="10100"/>
    <n v="640000"/>
    <n v="704000"/>
    <n v="640000"/>
    <n v="64000"/>
    <x v="4"/>
    <n v="2020"/>
  </r>
  <r>
    <x v="632"/>
    <x v="245"/>
    <x v="619"/>
    <x v="1"/>
    <x v="2"/>
    <s v="Winner Sanda"/>
    <x v="8"/>
    <x v="1"/>
    <n v="64"/>
    <s v="Sales"/>
    <n v="492800.00000000006"/>
    <n v="448000"/>
    <n v="492800.00000000006"/>
    <n v="448000"/>
    <n v="44800.000000000058"/>
    <x v="5"/>
    <n v="2020"/>
  </r>
  <r>
    <x v="633"/>
    <x v="242"/>
    <x v="620"/>
    <x v="1"/>
    <x v="3"/>
    <s v="Peter Pan"/>
    <x v="0"/>
    <x v="0"/>
    <n v="128"/>
    <s v="Sales"/>
    <n v="10100"/>
    <n v="576000"/>
    <n v="1273600"/>
    <n v="1152000"/>
    <n v="121600"/>
    <x v="1"/>
    <n v="2020"/>
  </r>
  <r>
    <x v="634"/>
    <x v="242"/>
    <x v="621"/>
    <x v="1"/>
    <x v="0"/>
    <s v="Farida Ibrahim"/>
    <x v="1"/>
    <x v="0"/>
    <n v="128"/>
    <s v="Sales"/>
    <n v="10100"/>
    <n v="1152000"/>
    <n v="2534400"/>
    <n v="2304000"/>
    <n v="230400"/>
    <x v="1"/>
    <n v="2020"/>
  </r>
  <r>
    <x v="635"/>
    <x v="242"/>
    <x v="622"/>
    <x v="1"/>
    <x v="0"/>
    <s v="Farida Ibrahim"/>
    <x v="2"/>
    <x v="0"/>
    <n v="64"/>
    <s v="Sales"/>
    <n v="10100"/>
    <n v="2560000"/>
    <n v="2816000"/>
    <n v="2560000"/>
    <n v="256000"/>
    <x v="1"/>
    <n v="2020"/>
  </r>
  <r>
    <x v="636"/>
    <x v="242"/>
    <x v="623"/>
    <x v="1"/>
    <x v="1"/>
    <s v="Felex Ada"/>
    <x v="3"/>
    <x v="1"/>
    <n v="64"/>
    <s v="Sales"/>
    <n v="10100"/>
    <n v="1280000"/>
    <n v="1408000"/>
    <n v="1280000"/>
    <n v="128000"/>
    <x v="1"/>
    <n v="2020"/>
  </r>
  <r>
    <x v="637"/>
    <x v="242"/>
    <x v="624"/>
    <x v="1"/>
    <x v="2"/>
    <s v="Winner Sanda"/>
    <x v="4"/>
    <x v="0"/>
    <n v="128"/>
    <s v="Sales"/>
    <n v="10100"/>
    <n v="768000"/>
    <n v="1664000"/>
    <n v="1536000"/>
    <n v="128000"/>
    <x v="1"/>
    <n v="2020"/>
  </r>
  <r>
    <x v="638"/>
    <x v="246"/>
    <x v="625"/>
    <x v="1"/>
    <x v="3"/>
    <s v="Peter Pan"/>
    <x v="5"/>
    <x v="2"/>
    <n v="128"/>
    <s v="Sales"/>
    <n v="428800"/>
    <n v="320000"/>
    <n v="857600"/>
    <n v="640000"/>
    <n v="217600"/>
    <x v="4"/>
    <n v="2020"/>
  </r>
  <r>
    <x v="639"/>
    <x v="246"/>
    <x v="626"/>
    <x v="1"/>
    <x v="0"/>
    <s v="Farida Ibrahim"/>
    <x v="6"/>
    <x v="0"/>
    <n v="64"/>
    <s v="Sales"/>
    <n v="428800"/>
    <n v="320064"/>
    <n v="428800"/>
    <n v="320064"/>
    <n v="108736"/>
    <x v="4"/>
    <n v="2020"/>
  </r>
  <r>
    <x v="640"/>
    <x v="247"/>
    <x v="627"/>
    <x v="0"/>
    <x v="0"/>
    <s v="Farida Ibrahim"/>
    <x v="7"/>
    <x v="1"/>
    <n v="64"/>
    <s v="Sales"/>
    <n v="428800"/>
    <n v="320128"/>
    <n v="428800"/>
    <n v="320128"/>
    <n v="108672"/>
    <x v="6"/>
    <n v="2020"/>
  </r>
  <r>
    <x v="641"/>
    <x v="248"/>
    <x v="628"/>
    <x v="0"/>
    <x v="1"/>
    <s v="Felex Ada"/>
    <x v="8"/>
    <x v="1"/>
    <n v="128"/>
    <s v="Sales"/>
    <n v="428800"/>
    <n v="320000"/>
    <n v="857600"/>
    <n v="640000"/>
    <n v="217600"/>
    <x v="0"/>
    <n v="2020"/>
  </r>
  <r>
    <x v="642"/>
    <x v="249"/>
    <x v="629"/>
    <x v="0"/>
    <x v="2"/>
    <s v="Winner Sanda"/>
    <x v="5"/>
    <x v="2"/>
    <n v="128"/>
    <s v="Sales"/>
    <n v="428800"/>
    <n v="320064"/>
    <n v="857600"/>
    <n v="640128"/>
    <n v="217472"/>
    <x v="1"/>
    <n v="2020"/>
  </r>
  <r>
    <x v="643"/>
    <x v="250"/>
    <x v="630"/>
    <x v="1"/>
    <x v="3"/>
    <s v="Peter Pan"/>
    <x v="6"/>
    <x v="0"/>
    <n v="64"/>
    <s v="Sales"/>
    <n v="428800"/>
    <n v="320128"/>
    <n v="428800"/>
    <n v="320128"/>
    <n v="108672"/>
    <x v="0"/>
    <n v="2020"/>
  </r>
  <r>
    <x v="644"/>
    <x v="250"/>
    <x v="631"/>
    <x v="1"/>
    <x v="0"/>
    <s v="Farida Ibrahim"/>
    <x v="7"/>
    <x v="1"/>
    <n v="64"/>
    <s v="Sales"/>
    <n v="428800"/>
    <n v="320000"/>
    <n v="428800"/>
    <n v="320000"/>
    <n v="108800"/>
    <x v="0"/>
    <n v="2020"/>
  </r>
  <r>
    <x v="645"/>
    <x v="251"/>
    <x v="50"/>
    <x v="1"/>
    <x v="0"/>
    <s v="Farida Ibrahim"/>
    <x v="8"/>
    <x v="1"/>
    <n v="128"/>
    <s v="Sales"/>
    <n v="428800"/>
    <n v="320064"/>
    <n v="857600"/>
    <n v="640128"/>
    <n v="217472"/>
    <x v="4"/>
    <n v="2020"/>
  </r>
  <r>
    <x v="646"/>
    <x v="252"/>
    <x v="632"/>
    <x v="1"/>
    <x v="1"/>
    <s v="Felex Ada"/>
    <x v="13"/>
    <x v="0"/>
    <n v="128"/>
    <s v="Sales"/>
    <n v="428800"/>
    <n v="320128"/>
    <n v="857600"/>
    <n v="640256"/>
    <n v="217344"/>
    <x v="5"/>
    <n v="2020"/>
  </r>
  <r>
    <x v="647"/>
    <x v="253"/>
    <x v="633"/>
    <x v="0"/>
    <x v="2"/>
    <s v="Winner Sanda"/>
    <x v="14"/>
    <x v="1"/>
    <n v="64"/>
    <s v="Sales"/>
    <n v="10100"/>
    <n v="1280000"/>
    <n v="1408000"/>
    <n v="1280000"/>
    <n v="128000"/>
    <x v="6"/>
    <n v="2020"/>
  </r>
  <r>
    <x v="648"/>
    <x v="254"/>
    <x v="634"/>
    <x v="1"/>
    <x v="3"/>
    <s v="Peter Pan"/>
    <x v="15"/>
    <x v="0"/>
    <n v="64"/>
    <s v="Sales"/>
    <n v="10100"/>
    <n v="576000"/>
    <n v="640000"/>
    <n v="576000"/>
    <n v="64000"/>
    <x v="0"/>
    <n v="2020"/>
  </r>
  <r>
    <x v="649"/>
    <x v="254"/>
    <x v="635"/>
    <x v="1"/>
    <x v="0"/>
    <s v="Farida Ibrahim"/>
    <x v="16"/>
    <x v="0"/>
    <n v="64"/>
    <s v="Sales"/>
    <n v="544000"/>
    <n v="486400"/>
    <n v="544000"/>
    <n v="486400"/>
    <n v="57600"/>
    <x v="0"/>
    <n v="2020"/>
  </r>
  <r>
    <x v="650"/>
    <x v="255"/>
    <x v="636"/>
    <x v="1"/>
    <x v="0"/>
    <s v="Farida Ibrahim"/>
    <x v="17"/>
    <x v="2"/>
    <n v="128"/>
    <s v="Sales"/>
    <n v="544000"/>
    <n v="486400"/>
    <n v="1088000"/>
    <n v="972800"/>
    <n v="115200"/>
    <x v="2"/>
    <n v="2020"/>
  </r>
  <r>
    <x v="651"/>
    <x v="256"/>
    <x v="637"/>
    <x v="1"/>
    <x v="1"/>
    <s v="Felex Ada"/>
    <x v="18"/>
    <x v="0"/>
    <n v="192"/>
    <s v="Sales"/>
    <n v="10100"/>
    <n v="768000"/>
    <n v="2534400.0000000005"/>
    <n v="2304000"/>
    <n v="230400.00000000047"/>
    <x v="3"/>
    <n v="2020"/>
  </r>
  <r>
    <x v="652"/>
    <x v="257"/>
    <x v="638"/>
    <x v="1"/>
    <x v="2"/>
    <s v="Winner Sanda"/>
    <x v="0"/>
    <x v="0"/>
    <n v="128"/>
    <s v="Sales"/>
    <n v="10100"/>
    <n v="1280000"/>
    <n v="2816000"/>
    <n v="2560000"/>
    <n v="256000"/>
    <x v="4"/>
    <n v="2020"/>
  </r>
  <r>
    <x v="653"/>
    <x v="250"/>
    <x v="639"/>
    <x v="1"/>
    <x v="3"/>
    <s v="Peter Pan"/>
    <x v="1"/>
    <x v="0"/>
    <n v="128"/>
    <s v="Sales"/>
    <n v="492800"/>
    <n v="448000"/>
    <n v="985600"/>
    <n v="896000"/>
    <n v="89600"/>
    <x v="0"/>
    <n v="2020"/>
  </r>
  <r>
    <x v="654"/>
    <x v="250"/>
    <x v="640"/>
    <x v="1"/>
    <x v="0"/>
    <s v="Farida Ibrahim"/>
    <x v="5"/>
    <x v="2"/>
    <n v="192"/>
    <s v="Sales"/>
    <n v="10100"/>
    <n v="1280000"/>
    <n v="4224000"/>
    <n v="3840000"/>
    <n v="384000"/>
    <x v="0"/>
    <n v="2020"/>
  </r>
  <r>
    <x v="655"/>
    <x v="250"/>
    <x v="641"/>
    <x v="1"/>
    <x v="0"/>
    <s v="Farida Ibrahim"/>
    <x v="6"/>
    <x v="0"/>
    <n v="64"/>
    <s v="Sales"/>
    <n v="10100"/>
    <n v="2560000"/>
    <n v="2816000"/>
    <n v="2560000"/>
    <n v="256000"/>
    <x v="0"/>
    <n v="2020"/>
  </r>
  <r>
    <x v="657"/>
    <x v="240"/>
    <x v="643"/>
    <x v="1"/>
    <x v="2"/>
    <s v="Winner Sanda"/>
    <x v="8"/>
    <x v="1"/>
    <n v="128"/>
    <s v="Sales"/>
    <n v="10100"/>
    <n v="576000"/>
    <n v="1273600"/>
    <n v="1152000"/>
    <n v="121600"/>
    <x v="6"/>
    <n v="2020"/>
  </r>
  <r>
    <x v="658"/>
    <x v="241"/>
    <x v="644"/>
    <x v="1"/>
    <x v="3"/>
    <s v="Peter Pan"/>
    <x v="6"/>
    <x v="0"/>
    <n v="128"/>
    <s v="Sales"/>
    <n v="492800"/>
    <n v="448000"/>
    <n v="985600"/>
    <n v="896000"/>
    <n v="89600"/>
    <x v="0"/>
    <n v="2020"/>
  </r>
  <r>
    <x v="659"/>
    <x v="242"/>
    <x v="645"/>
    <x v="1"/>
    <x v="0"/>
    <s v="Farida Ibrahim"/>
    <x v="7"/>
    <x v="1"/>
    <n v="256"/>
    <s v="Sales"/>
    <n v="10100"/>
    <n v="640000"/>
    <n v="2816000"/>
    <n v="2560000"/>
    <n v="256000"/>
    <x v="1"/>
    <n v="2020"/>
  </r>
  <r>
    <x v="660"/>
    <x v="242"/>
    <x v="646"/>
    <x v="1"/>
    <x v="0"/>
    <s v="Farida Ibrahim"/>
    <x v="8"/>
    <x v="1"/>
    <n v="64"/>
    <s v="Sales"/>
    <n v="10100"/>
    <n v="768000"/>
    <n v="844800.00000000012"/>
    <n v="768000"/>
    <n v="76800.000000000116"/>
    <x v="1"/>
    <n v="2020"/>
  </r>
  <r>
    <x v="661"/>
    <x v="243"/>
    <x v="647"/>
    <x v="0"/>
    <x v="1"/>
    <s v="Felex Ada"/>
    <x v="9"/>
    <x v="3"/>
    <n v="128"/>
    <s v="Sales"/>
    <n v="10100"/>
    <n v="576000"/>
    <n v="1273600"/>
    <n v="1152000"/>
    <n v="121600"/>
    <x v="3"/>
    <n v="2020"/>
  </r>
  <r>
    <x v="662"/>
    <x v="244"/>
    <x v="648"/>
    <x v="0"/>
    <x v="2"/>
    <s v="Winner Sanda"/>
    <x v="10"/>
    <x v="2"/>
    <n v="128"/>
    <s v="Sales"/>
    <n v="492800"/>
    <n v="448000"/>
    <n v="985600"/>
    <n v="896000"/>
    <n v="89600"/>
    <x v="4"/>
    <n v="2020"/>
  </r>
  <r>
    <x v="663"/>
    <x v="245"/>
    <x v="649"/>
    <x v="0"/>
    <x v="3"/>
    <s v="Peter Pan"/>
    <x v="11"/>
    <x v="2"/>
    <n v="256"/>
    <s v="Sales"/>
    <n v="10100"/>
    <n v="640000"/>
    <n v="2816000"/>
    <n v="2560000"/>
    <n v="256000"/>
    <x v="5"/>
    <n v="2020"/>
  </r>
  <r>
    <x v="664"/>
    <x v="242"/>
    <x v="650"/>
    <x v="1"/>
    <x v="0"/>
    <s v="Farida Ibrahim"/>
    <x v="12"/>
    <x v="0"/>
    <n v="64"/>
    <s v="Sales"/>
    <n v="10100"/>
    <n v="768000"/>
    <n v="844800.00000000012"/>
    <n v="768000"/>
    <n v="76800.000000000116"/>
    <x v="1"/>
    <n v="2020"/>
  </r>
  <r>
    <x v="665"/>
    <x v="242"/>
    <x v="651"/>
    <x v="1"/>
    <x v="0"/>
    <s v="Farida Ibrahim"/>
    <x v="13"/>
    <x v="0"/>
    <n v="128"/>
    <s v="Sales"/>
    <n v="121600"/>
    <n v="115200"/>
    <n v="243200"/>
    <n v="230400"/>
    <n v="12800"/>
    <x v="1"/>
    <n v="2020"/>
  </r>
  <r>
    <x v="666"/>
    <x v="242"/>
    <x v="652"/>
    <x v="1"/>
    <x v="1"/>
    <s v="Felex Ada"/>
    <x v="14"/>
    <x v="1"/>
    <n v="128"/>
    <s v="Sales"/>
    <n v="12800"/>
    <n v="12160"/>
    <n v="25600"/>
    <n v="24320"/>
    <n v="1280"/>
    <x v="1"/>
    <n v="2020"/>
  </r>
  <r>
    <x v="667"/>
    <x v="242"/>
    <x v="653"/>
    <x v="1"/>
    <x v="2"/>
    <s v="Winner Sanda"/>
    <x v="15"/>
    <x v="0"/>
    <n v="64"/>
    <s v="Sales"/>
    <n v="144000"/>
    <n v="140800"/>
    <n v="144000"/>
    <n v="140800"/>
    <n v="3200"/>
    <x v="1"/>
    <n v="2020"/>
  </r>
  <r>
    <x v="668"/>
    <x v="242"/>
    <x v="654"/>
    <x v="0"/>
    <x v="3"/>
    <s v="Peter Pan"/>
    <x v="16"/>
    <x v="0"/>
    <n v="64"/>
    <s v="Sales"/>
    <n v="6400"/>
    <n v="5760"/>
    <n v="6400"/>
    <n v="5760"/>
    <n v="640"/>
    <x v="1"/>
    <n v="2020"/>
  </r>
  <r>
    <x v="669"/>
    <x v="246"/>
    <x v="655"/>
    <x v="1"/>
    <x v="0"/>
    <s v="Farida Ibrahim"/>
    <x v="17"/>
    <x v="2"/>
    <n v="128"/>
    <s v="Sales"/>
    <n v="6400"/>
    <n v="5120"/>
    <n v="12800"/>
    <n v="10240"/>
    <n v="2560"/>
    <x v="4"/>
    <n v="2020"/>
  </r>
  <r>
    <x v="670"/>
    <x v="246"/>
    <x v="656"/>
    <x v="1"/>
    <x v="0"/>
    <s v="Farida Ibrahim"/>
    <x v="18"/>
    <x v="0"/>
    <n v="128"/>
    <s v="Sales"/>
    <n v="128000"/>
    <n v="118400"/>
    <n v="256000"/>
    <n v="236800"/>
    <n v="19200"/>
    <x v="4"/>
    <n v="2020"/>
  </r>
  <r>
    <x v="671"/>
    <x v="247"/>
    <x v="657"/>
    <x v="1"/>
    <x v="1"/>
    <s v="Felex Ada"/>
    <x v="0"/>
    <x v="0"/>
    <n v="64"/>
    <s v="Sales"/>
    <n v="608000"/>
    <n v="512000"/>
    <n v="608000"/>
    <n v="512000"/>
    <n v="96000"/>
    <x v="6"/>
    <n v="2020"/>
  </r>
  <r>
    <x v="672"/>
    <x v="248"/>
    <x v="658"/>
    <x v="1"/>
    <x v="2"/>
    <s v="Winner Sanda"/>
    <x v="1"/>
    <x v="0"/>
    <n v="64"/>
    <s v="Sales"/>
    <n v="300800"/>
    <n v="256000"/>
    <n v="300800"/>
    <n v="256000"/>
    <n v="44800"/>
    <x v="0"/>
    <n v="2020"/>
  </r>
  <r>
    <x v="673"/>
    <x v="249"/>
    <x v="659"/>
    <x v="1"/>
    <x v="3"/>
    <s v="Peter Pan"/>
    <x v="2"/>
    <x v="0"/>
    <n v="128"/>
    <s v="Sales"/>
    <n v="25600"/>
    <n v="23040"/>
    <n v="51200"/>
    <n v="46080"/>
    <n v="5120"/>
    <x v="1"/>
    <n v="2020"/>
  </r>
  <r>
    <x v="674"/>
    <x v="250"/>
    <x v="660"/>
    <x v="1"/>
    <x v="0"/>
    <s v="Farida Ibrahim"/>
    <x v="3"/>
    <x v="1"/>
    <n v="128"/>
    <s v="Sales"/>
    <n v="6400"/>
    <n v="5760"/>
    <n v="12800"/>
    <n v="11520"/>
    <n v="1280"/>
    <x v="0"/>
    <n v="2020"/>
  </r>
  <r>
    <x v="675"/>
    <x v="250"/>
    <x v="661"/>
    <x v="1"/>
    <x v="0"/>
    <s v="Farida Ibrahim"/>
    <x v="4"/>
    <x v="0"/>
    <n v="64"/>
    <s v="Sales"/>
    <n v="102400"/>
    <n v="101760"/>
    <n v="102400"/>
    <n v="101760"/>
    <n v="640"/>
    <x v="0"/>
    <n v="2020"/>
  </r>
  <r>
    <x v="676"/>
    <x v="251"/>
    <x v="662"/>
    <x v="1"/>
    <x v="1"/>
    <s v="Felex Ada"/>
    <x v="5"/>
    <x v="2"/>
    <n v="64"/>
    <s v="Sales"/>
    <n v="3200"/>
    <n v="2880"/>
    <n v="3200"/>
    <n v="2880"/>
    <n v="320"/>
    <x v="4"/>
    <n v="2020"/>
  </r>
  <r>
    <x v="677"/>
    <x v="252"/>
    <x v="663"/>
    <x v="1"/>
    <x v="2"/>
    <s v="Winner Sanda"/>
    <x v="6"/>
    <x v="0"/>
    <n v="128"/>
    <s v="Sales"/>
    <n v="38400"/>
    <n v="28800"/>
    <n v="76800"/>
    <n v="57600"/>
    <n v="19200"/>
    <x v="5"/>
    <n v="2020"/>
  </r>
  <r>
    <x v="678"/>
    <x v="253"/>
    <x v="664"/>
    <x v="1"/>
    <x v="3"/>
    <s v="Peter Pan"/>
    <x v="7"/>
    <x v="1"/>
    <n v="128"/>
    <s v="Sales"/>
    <n v="10880"/>
    <n v="9600"/>
    <n v="21760"/>
    <n v="19200"/>
    <n v="2560"/>
    <x v="6"/>
    <n v="2020"/>
  </r>
  <r>
    <x v="679"/>
    <x v="254"/>
    <x v="665"/>
    <x v="1"/>
    <x v="0"/>
    <s v="Farida Ibrahim"/>
    <x v="8"/>
    <x v="1"/>
    <n v="64"/>
    <s v="Sales"/>
    <n v="1600"/>
    <n v="1280"/>
    <n v="1600"/>
    <n v="1280"/>
    <n v="320"/>
    <x v="0"/>
    <n v="2020"/>
  </r>
  <r>
    <x v="680"/>
    <x v="254"/>
    <x v="666"/>
    <x v="1"/>
    <x v="0"/>
    <s v="Farida Ibrahim"/>
    <x v="9"/>
    <x v="3"/>
    <n v="64"/>
    <s v="Sales"/>
    <n v="428800"/>
    <n v="320000"/>
    <n v="428800"/>
    <n v="320000"/>
    <n v="108800"/>
    <x v="0"/>
    <n v="2020"/>
  </r>
  <r>
    <x v="681"/>
    <x v="255"/>
    <x v="667"/>
    <x v="1"/>
    <x v="1"/>
    <s v="Felex Ada"/>
    <x v="10"/>
    <x v="2"/>
    <n v="128"/>
    <s v="Sales"/>
    <n v="428800"/>
    <n v="320064"/>
    <n v="857600"/>
    <n v="640128"/>
    <n v="217472"/>
    <x v="2"/>
    <n v="2020"/>
  </r>
  <r>
    <x v="682"/>
    <x v="256"/>
    <x v="668"/>
    <x v="0"/>
    <x v="2"/>
    <s v="Winner Sanda"/>
    <x v="11"/>
    <x v="2"/>
    <n v="128"/>
    <s v="Sales"/>
    <n v="428800"/>
    <n v="320128"/>
    <n v="857600"/>
    <n v="640256"/>
    <n v="217344"/>
    <x v="3"/>
    <n v="2020"/>
  </r>
  <r>
    <x v="683"/>
    <x v="257"/>
    <x v="669"/>
    <x v="0"/>
    <x v="3"/>
    <s v="Peter Pan"/>
    <x v="12"/>
    <x v="0"/>
    <n v="64"/>
    <s v="Sales"/>
    <n v="10100"/>
    <n v="1280000"/>
    <n v="1408000"/>
    <n v="1280000"/>
    <n v="128000"/>
    <x v="4"/>
    <n v="2020"/>
  </r>
  <r>
    <x v="684"/>
    <x v="250"/>
    <x v="670"/>
    <x v="0"/>
    <x v="0"/>
    <s v="Farida Ibrahim"/>
    <x v="13"/>
    <x v="0"/>
    <n v="64"/>
    <s v="Sales"/>
    <n v="10100"/>
    <n v="640000"/>
    <n v="704000"/>
    <n v="640000"/>
    <n v="64000"/>
    <x v="0"/>
    <n v="2020"/>
  </r>
  <r>
    <x v="685"/>
    <x v="250"/>
    <x v="671"/>
    <x v="1"/>
    <x v="0"/>
    <s v="Farida Ibrahim"/>
    <x v="14"/>
    <x v="1"/>
    <n v="64"/>
    <s v="Sales"/>
    <n v="544000"/>
    <n v="486400"/>
    <n v="544000"/>
    <n v="486400"/>
    <n v="57600"/>
    <x v="0"/>
    <n v="2020"/>
  </r>
  <r>
    <x v="686"/>
    <x v="250"/>
    <x v="672"/>
    <x v="1"/>
    <x v="1"/>
    <s v="Felex Ada"/>
    <x v="5"/>
    <x v="2"/>
    <n v="128"/>
    <s v="Sales"/>
    <n v="544000"/>
    <n v="486400"/>
    <n v="1088000"/>
    <n v="972800"/>
    <n v="115200"/>
    <x v="0"/>
    <n v="2020"/>
  </r>
  <r>
    <x v="688"/>
    <x v="240"/>
    <x v="674"/>
    <x v="1"/>
    <x v="3"/>
    <s v="Peter Pan"/>
    <x v="7"/>
    <x v="1"/>
    <n v="128"/>
    <s v="Sales"/>
    <n v="10100"/>
    <n v="1280000"/>
    <n v="2816000"/>
    <n v="2560000"/>
    <n v="256000"/>
    <x v="6"/>
    <n v="2020"/>
  </r>
  <r>
    <x v="689"/>
    <x v="241"/>
    <x v="675"/>
    <x v="0"/>
    <x v="0"/>
    <s v="Farida Ibrahim"/>
    <x v="8"/>
    <x v="1"/>
    <n v="128"/>
    <s v="Sales"/>
    <n v="492800"/>
    <n v="448000"/>
    <n v="985600"/>
    <n v="896000"/>
    <n v="89600"/>
    <x v="0"/>
    <n v="2020"/>
  </r>
  <r>
    <x v="690"/>
    <x v="242"/>
    <x v="676"/>
    <x v="1"/>
    <x v="0"/>
    <s v="Farida Ibrahim"/>
    <x v="0"/>
    <x v="0"/>
    <n v="192"/>
    <s v="Sales"/>
    <n v="10100"/>
    <n v="1280000"/>
    <n v="4224000"/>
    <n v="3840000"/>
    <n v="384000"/>
    <x v="1"/>
    <n v="2020"/>
  </r>
  <r>
    <x v="691"/>
    <x v="242"/>
    <x v="677"/>
    <x v="1"/>
    <x v="1"/>
    <s v="Felex Ada"/>
    <x v="1"/>
    <x v="0"/>
    <n v="64"/>
    <s v="Sales"/>
    <n v="10100"/>
    <n v="2560000"/>
    <n v="2816000"/>
    <n v="2560000"/>
    <n v="256000"/>
    <x v="1"/>
    <n v="2020"/>
  </r>
  <r>
    <x v="692"/>
    <x v="243"/>
    <x v="678"/>
    <x v="1"/>
    <x v="2"/>
    <s v="Winner Sanda"/>
    <x v="2"/>
    <x v="0"/>
    <n v="128"/>
    <s v="Sales"/>
    <n v="10100"/>
    <n v="1152000"/>
    <n v="2534400"/>
    <n v="2304000"/>
    <n v="230400"/>
    <x v="3"/>
    <n v="2020"/>
  </r>
  <r>
    <x v="693"/>
    <x v="244"/>
    <x v="679"/>
    <x v="1"/>
    <x v="3"/>
    <s v="Peter Pan"/>
    <x v="3"/>
    <x v="1"/>
    <n v="128"/>
    <s v="Sales"/>
    <n v="10100"/>
    <n v="576000"/>
    <n v="1273600"/>
    <n v="1152000"/>
    <n v="121600"/>
    <x v="4"/>
    <n v="2020"/>
  </r>
  <r>
    <x v="694"/>
    <x v="245"/>
    <x v="680"/>
    <x v="1"/>
    <x v="0"/>
    <s v="Farida Ibrahim"/>
    <x v="4"/>
    <x v="0"/>
    <n v="128"/>
    <s v="Sales"/>
    <n v="492800"/>
    <n v="448000"/>
    <n v="985600"/>
    <n v="896000"/>
    <n v="89600"/>
    <x v="5"/>
    <n v="2020"/>
  </r>
  <r>
    <x v="695"/>
    <x v="242"/>
    <x v="681"/>
    <x v="1"/>
    <x v="0"/>
    <s v="Farida Ibrahim"/>
    <x v="5"/>
    <x v="2"/>
    <n v="256"/>
    <s v="Sales"/>
    <n v="10100"/>
    <n v="640000"/>
    <n v="2816000"/>
    <n v="2560000"/>
    <n v="256000"/>
    <x v="1"/>
    <n v="2020"/>
  </r>
  <r>
    <x v="696"/>
    <x v="242"/>
    <x v="682"/>
    <x v="1"/>
    <x v="1"/>
    <s v="Felex Ada"/>
    <x v="6"/>
    <x v="0"/>
    <n v="64"/>
    <s v="Sales"/>
    <n v="10100"/>
    <n v="768000"/>
    <n v="844800.00000000012"/>
    <n v="768000"/>
    <n v="76800.000000000116"/>
    <x v="1"/>
    <n v="2020"/>
  </r>
  <r>
    <x v="697"/>
    <x v="242"/>
    <x v="683"/>
    <x v="1"/>
    <x v="2"/>
    <s v="Winner Sanda"/>
    <x v="7"/>
    <x v="1"/>
    <n v="128"/>
    <s v="Sales"/>
    <n v="121600"/>
    <n v="115200"/>
    <n v="243200"/>
    <n v="230400"/>
    <n v="12800"/>
    <x v="1"/>
    <n v="2020"/>
  </r>
  <r>
    <x v="698"/>
    <x v="242"/>
    <x v="684"/>
    <x v="1"/>
    <x v="3"/>
    <s v="Peter Pan"/>
    <x v="8"/>
    <x v="1"/>
    <n v="128"/>
    <s v="Sales"/>
    <n v="12800"/>
    <n v="12160"/>
    <n v="25600"/>
    <n v="24320"/>
    <n v="1280"/>
    <x v="1"/>
    <n v="2020"/>
  </r>
  <r>
    <x v="699"/>
    <x v="242"/>
    <x v="685"/>
    <x v="1"/>
    <x v="0"/>
    <s v="Farida Ibrahim"/>
    <x v="5"/>
    <x v="2"/>
    <n v="256"/>
    <s v="Sales"/>
    <n v="144000"/>
    <n v="140800"/>
    <n v="576000"/>
    <n v="563200"/>
    <n v="12800"/>
    <x v="1"/>
    <n v="2020"/>
  </r>
  <r>
    <x v="700"/>
    <x v="246"/>
    <x v="686"/>
    <x v="1"/>
    <x v="0"/>
    <s v="Farida Ibrahim"/>
    <x v="6"/>
    <x v="0"/>
    <n v="64"/>
    <s v="Sales"/>
    <n v="6400"/>
    <n v="5760"/>
    <n v="6400"/>
    <n v="5760"/>
    <n v="640"/>
    <x v="4"/>
    <n v="2020"/>
  </r>
  <r>
    <x v="701"/>
    <x v="246"/>
    <x v="687"/>
    <x v="1"/>
    <x v="1"/>
    <s v="Felex Ada"/>
    <x v="7"/>
    <x v="1"/>
    <n v="128"/>
    <s v="Sales"/>
    <n v="6400"/>
    <n v="5120"/>
    <n v="12800"/>
    <n v="10240"/>
    <n v="2560"/>
    <x v="4"/>
    <n v="2020"/>
  </r>
  <r>
    <x v="702"/>
    <x v="247"/>
    <x v="688"/>
    <x v="1"/>
    <x v="2"/>
    <s v="Winner Sanda"/>
    <x v="8"/>
    <x v="1"/>
    <n v="128"/>
    <s v="Sales"/>
    <n v="128000"/>
    <n v="118400"/>
    <n v="256000"/>
    <n v="236800"/>
    <n v="19200"/>
    <x v="6"/>
    <n v="2020"/>
  </r>
  <r>
    <x v="703"/>
    <x v="248"/>
    <x v="689"/>
    <x v="0"/>
    <x v="3"/>
    <s v="Peter Pan"/>
    <x v="13"/>
    <x v="0"/>
    <n v="64"/>
    <s v="Sales"/>
    <n v="608000"/>
    <n v="512000"/>
    <n v="608000"/>
    <n v="512000"/>
    <n v="96000"/>
    <x v="0"/>
    <n v="2020"/>
  </r>
  <r>
    <x v="704"/>
    <x v="249"/>
    <x v="690"/>
    <x v="0"/>
    <x v="0"/>
    <s v="Farida Ibrahim"/>
    <x v="14"/>
    <x v="1"/>
    <n v="64"/>
    <s v="Sales"/>
    <n v="300800"/>
    <n v="256000"/>
    <n v="300800"/>
    <n v="256000"/>
    <n v="44800"/>
    <x v="1"/>
    <n v="2020"/>
  </r>
  <r>
    <x v="705"/>
    <x v="250"/>
    <x v="691"/>
    <x v="0"/>
    <x v="0"/>
    <s v="Farida Ibrahim"/>
    <x v="15"/>
    <x v="0"/>
    <n v="128"/>
    <s v="Sales"/>
    <n v="25600"/>
    <n v="23040"/>
    <n v="51200"/>
    <n v="46080"/>
    <n v="5120"/>
    <x v="0"/>
    <n v="2020"/>
  </r>
  <r>
    <x v="706"/>
    <x v="250"/>
    <x v="50"/>
    <x v="1"/>
    <x v="1"/>
    <s v="Felex Ada"/>
    <x v="16"/>
    <x v="0"/>
    <n v="128"/>
    <s v="Sales"/>
    <n v="6400"/>
    <n v="5760"/>
    <n v="12800"/>
    <n v="11520"/>
    <n v="1280"/>
    <x v="0"/>
    <n v="2020"/>
  </r>
  <r>
    <x v="707"/>
    <x v="251"/>
    <x v="692"/>
    <x v="1"/>
    <x v="2"/>
    <s v="Winner Sanda"/>
    <x v="17"/>
    <x v="2"/>
    <n v="64"/>
    <s v="Sales"/>
    <n v="102400"/>
    <n v="101760"/>
    <n v="102400"/>
    <n v="101760"/>
    <n v="640"/>
    <x v="4"/>
    <n v="2020"/>
  </r>
  <r>
    <x v="708"/>
    <x v="252"/>
    <x v="693"/>
    <x v="1"/>
    <x v="3"/>
    <s v="Peter Pan"/>
    <x v="18"/>
    <x v="0"/>
    <n v="64"/>
    <s v="Sales"/>
    <n v="3200"/>
    <n v="2880"/>
    <n v="3200"/>
    <n v="2880"/>
    <n v="320"/>
    <x v="5"/>
    <n v="2020"/>
  </r>
  <r>
    <x v="709"/>
    <x v="253"/>
    <x v="694"/>
    <x v="1"/>
    <x v="0"/>
    <s v="Farida Ibrahim"/>
    <x v="0"/>
    <x v="0"/>
    <n v="128"/>
    <s v="Sales"/>
    <n v="38400"/>
    <n v="28800"/>
    <n v="76800"/>
    <n v="57600"/>
    <n v="19200"/>
    <x v="6"/>
    <n v="2020"/>
  </r>
  <r>
    <x v="710"/>
    <x v="254"/>
    <x v="695"/>
    <x v="0"/>
    <x v="0"/>
    <s v="Farida Ibrahim"/>
    <x v="1"/>
    <x v="0"/>
    <n v="128"/>
    <s v="Sales"/>
    <n v="10880"/>
    <n v="9600"/>
    <n v="21760"/>
    <n v="19200"/>
    <n v="2560"/>
    <x v="0"/>
    <n v="2020"/>
  </r>
  <r>
    <x v="711"/>
    <x v="254"/>
    <x v="696"/>
    <x v="1"/>
    <x v="1"/>
    <s v="Felex Ada"/>
    <x v="2"/>
    <x v="0"/>
    <n v="64"/>
    <s v="Sales"/>
    <n v="1600"/>
    <n v="1280"/>
    <n v="1600"/>
    <n v="1280"/>
    <n v="320"/>
    <x v="0"/>
    <n v="2020"/>
  </r>
  <r>
    <x v="712"/>
    <x v="255"/>
    <x v="50"/>
    <x v="1"/>
    <x v="2"/>
    <s v="Winner Sanda"/>
    <x v="3"/>
    <x v="1"/>
    <n v="64"/>
    <s v="Sales"/>
    <n v="428800"/>
    <n v="320128"/>
    <n v="428800"/>
    <n v="320128"/>
    <n v="108672"/>
    <x v="2"/>
    <n v="2020"/>
  </r>
  <r>
    <x v="713"/>
    <x v="256"/>
    <x v="697"/>
    <x v="1"/>
    <x v="3"/>
    <s v="Peter Pan"/>
    <x v="4"/>
    <x v="0"/>
    <n v="128"/>
    <s v="Sales"/>
    <n v="428800"/>
    <n v="320000"/>
    <n v="857600"/>
    <n v="640000"/>
    <n v="217600"/>
    <x v="3"/>
    <n v="2020"/>
  </r>
  <r>
    <x v="714"/>
    <x v="257"/>
    <x v="698"/>
    <x v="1"/>
    <x v="0"/>
    <s v="Farida Ibrahim"/>
    <x v="5"/>
    <x v="2"/>
    <n v="128"/>
    <s v="Sales"/>
    <n v="428800"/>
    <n v="320064"/>
    <n v="857600"/>
    <n v="640128"/>
    <n v="217472"/>
    <x v="4"/>
    <n v="2020"/>
  </r>
  <r>
    <x v="715"/>
    <x v="250"/>
    <x v="699"/>
    <x v="1"/>
    <x v="0"/>
    <s v="Farida Ibrahim"/>
    <x v="6"/>
    <x v="0"/>
    <n v="64"/>
    <s v="Sales"/>
    <n v="428800"/>
    <n v="320128"/>
    <n v="428800"/>
    <n v="320128"/>
    <n v="108672"/>
    <x v="0"/>
    <n v="2020"/>
  </r>
  <r>
    <x v="716"/>
    <x v="250"/>
    <x v="700"/>
    <x v="1"/>
    <x v="1"/>
    <s v="Felex Ada"/>
    <x v="7"/>
    <x v="1"/>
    <n v="64"/>
    <s v="Sales"/>
    <n v="428800"/>
    <n v="320000"/>
    <n v="428800"/>
    <n v="320000"/>
    <n v="108800"/>
    <x v="0"/>
    <n v="2020"/>
  </r>
  <r>
    <x v="717"/>
    <x v="250"/>
    <x v="701"/>
    <x v="1"/>
    <x v="2"/>
    <s v="Winner Sanda"/>
    <x v="8"/>
    <x v="1"/>
    <n v="128"/>
    <s v="Sales"/>
    <n v="428800"/>
    <n v="320064"/>
    <n v="857600"/>
    <n v="640128"/>
    <n v="217472"/>
    <x v="0"/>
    <n v="2020"/>
  </r>
  <r>
    <x v="719"/>
    <x v="240"/>
    <x v="703"/>
    <x v="1"/>
    <x v="0"/>
    <s v="Farida Ibrahim"/>
    <x v="10"/>
    <x v="2"/>
    <n v="64"/>
    <s v="Sales"/>
    <n v="10100"/>
    <n v="1280000"/>
    <n v="1408000"/>
    <n v="1280000"/>
    <n v="128000"/>
    <x v="6"/>
    <n v="2020"/>
  </r>
  <r>
    <x v="720"/>
    <x v="241"/>
    <x v="704"/>
    <x v="1"/>
    <x v="0"/>
    <s v="Farida Ibrahim"/>
    <x v="11"/>
    <x v="2"/>
    <n v="64"/>
    <s v="Sales"/>
    <n v="10100"/>
    <n v="640000"/>
    <n v="704000"/>
    <n v="640000"/>
    <n v="64000"/>
    <x v="0"/>
    <n v="2020"/>
  </r>
  <r>
    <x v="721"/>
    <x v="242"/>
    <x v="705"/>
    <x v="1"/>
    <x v="1"/>
    <s v="Felex Ada"/>
    <x v="12"/>
    <x v="0"/>
    <n v="64"/>
    <s v="Sales"/>
    <n v="544000"/>
    <n v="486400"/>
    <n v="544000"/>
    <n v="486400"/>
    <n v="57600"/>
    <x v="1"/>
    <n v="2020"/>
  </r>
  <r>
    <x v="722"/>
    <x v="242"/>
    <x v="706"/>
    <x v="1"/>
    <x v="2"/>
    <s v="Winner Sanda"/>
    <x v="13"/>
    <x v="0"/>
    <n v="128"/>
    <s v="Sales"/>
    <n v="544000"/>
    <n v="486400"/>
    <n v="1088000"/>
    <n v="972800"/>
    <n v="115200"/>
    <x v="1"/>
    <n v="2020"/>
  </r>
  <r>
    <x v="723"/>
    <x v="243"/>
    <x v="707"/>
    <x v="1"/>
    <x v="3"/>
    <s v="Peter Pan"/>
    <x v="14"/>
    <x v="1"/>
    <n v="192"/>
    <s v="Sales"/>
    <n v="10100"/>
    <n v="768000"/>
    <n v="2534400.0000000005"/>
    <n v="2304000"/>
    <n v="230400.00000000047"/>
    <x v="3"/>
    <n v="2020"/>
  </r>
  <r>
    <x v="724"/>
    <x v="244"/>
    <x v="708"/>
    <x v="0"/>
    <x v="0"/>
    <s v="Farida Ibrahim"/>
    <x v="15"/>
    <x v="0"/>
    <n v="128"/>
    <s v="Sales"/>
    <n v="10100"/>
    <n v="1280000"/>
    <n v="2816000"/>
    <n v="2560000"/>
    <n v="256000"/>
    <x v="4"/>
    <n v="2020"/>
  </r>
  <r>
    <x v="725"/>
    <x v="245"/>
    <x v="709"/>
    <x v="0"/>
    <x v="0"/>
    <s v="Farida Ibrahim"/>
    <x v="16"/>
    <x v="0"/>
    <n v="128"/>
    <s v="Sales"/>
    <n v="492800"/>
    <n v="448000"/>
    <n v="985600"/>
    <n v="896000"/>
    <n v="89600"/>
    <x v="5"/>
    <n v="2020"/>
  </r>
  <r>
    <x v="726"/>
    <x v="242"/>
    <x v="710"/>
    <x v="0"/>
    <x v="1"/>
    <s v="Felex Ada"/>
    <x v="17"/>
    <x v="2"/>
    <n v="192"/>
    <s v="Sales"/>
    <n v="10100"/>
    <n v="1280000"/>
    <n v="4224000"/>
    <n v="3840000"/>
    <n v="384000"/>
    <x v="1"/>
    <n v="2020"/>
  </r>
  <r>
    <x v="727"/>
    <x v="242"/>
    <x v="711"/>
    <x v="1"/>
    <x v="2"/>
    <s v="Winner Sanda"/>
    <x v="18"/>
    <x v="0"/>
    <n v="64"/>
    <s v="Sales"/>
    <n v="10100"/>
    <n v="2560000"/>
    <n v="2816000"/>
    <n v="2560000"/>
    <n v="256000"/>
    <x v="1"/>
    <n v="2020"/>
  </r>
  <r>
    <x v="728"/>
    <x v="242"/>
    <x v="712"/>
    <x v="1"/>
    <x v="3"/>
    <s v="Peter Pan"/>
    <x v="0"/>
    <x v="0"/>
    <n v="128"/>
    <s v="Sales"/>
    <n v="10100"/>
    <n v="1152000"/>
    <n v="2534400"/>
    <n v="2304000"/>
    <n v="230400"/>
    <x v="1"/>
    <n v="2020"/>
  </r>
  <r>
    <x v="729"/>
    <x v="242"/>
    <x v="713"/>
    <x v="1"/>
    <x v="0"/>
    <s v="Farida Ibrahim"/>
    <x v="1"/>
    <x v="0"/>
    <n v="128"/>
    <s v="Sales"/>
    <n v="10100"/>
    <n v="576000"/>
    <n v="1273600"/>
    <n v="1152000"/>
    <n v="121600"/>
    <x v="1"/>
    <n v="2020"/>
  </r>
  <r>
    <x v="730"/>
    <x v="242"/>
    <x v="714"/>
    <x v="1"/>
    <x v="0"/>
    <s v="Farida Ibrahim"/>
    <x v="2"/>
    <x v="0"/>
    <n v="128"/>
    <s v="Sales"/>
    <n v="492800"/>
    <n v="448000"/>
    <n v="985600"/>
    <n v="896000"/>
    <n v="89600"/>
    <x v="1"/>
    <n v="2020"/>
  </r>
  <r>
    <x v="731"/>
    <x v="246"/>
    <x v="715"/>
    <x v="0"/>
    <x v="1"/>
    <s v="Felex Ada"/>
    <x v="3"/>
    <x v="1"/>
    <n v="256"/>
    <s v="Sales"/>
    <n v="10100"/>
    <n v="640000"/>
    <n v="2816000"/>
    <n v="2560000"/>
    <n v="256000"/>
    <x v="4"/>
    <n v="2020"/>
  </r>
  <r>
    <x v="732"/>
    <x v="246"/>
    <x v="716"/>
    <x v="1"/>
    <x v="2"/>
    <s v="Winner Sanda"/>
    <x v="4"/>
    <x v="0"/>
    <n v="64"/>
    <s v="Sales"/>
    <n v="10100"/>
    <n v="768000"/>
    <n v="844800.00000000012"/>
    <n v="768000"/>
    <n v="76800.000000000116"/>
    <x v="4"/>
    <n v="2020"/>
  </r>
  <r>
    <x v="733"/>
    <x v="247"/>
    <x v="717"/>
    <x v="1"/>
    <x v="3"/>
    <s v="Peter Pan"/>
    <x v="5"/>
    <x v="2"/>
    <n v="128"/>
    <s v="Sales"/>
    <n v="10100"/>
    <n v="576000"/>
    <n v="1273600"/>
    <n v="1152000"/>
    <n v="121600"/>
    <x v="6"/>
    <n v="2020"/>
  </r>
  <r>
    <x v="734"/>
    <x v="248"/>
    <x v="718"/>
    <x v="1"/>
    <x v="0"/>
    <s v="Farida Ibrahim"/>
    <x v="6"/>
    <x v="0"/>
    <n v="128"/>
    <s v="Sales"/>
    <n v="492800"/>
    <n v="448000"/>
    <n v="985600"/>
    <n v="896000"/>
    <n v="89600"/>
    <x v="0"/>
    <n v="2020"/>
  </r>
  <r>
    <x v="735"/>
    <x v="249"/>
    <x v="719"/>
    <x v="1"/>
    <x v="0"/>
    <s v="Farida Ibrahim"/>
    <x v="7"/>
    <x v="1"/>
    <n v="256"/>
    <s v="Sales"/>
    <n v="10100"/>
    <n v="640000"/>
    <n v="2816000"/>
    <n v="2560000"/>
    <n v="256000"/>
    <x v="1"/>
    <n v="2020"/>
  </r>
  <r>
    <x v="736"/>
    <x v="250"/>
    <x v="720"/>
    <x v="1"/>
    <x v="1"/>
    <s v="Felex Ada"/>
    <x v="8"/>
    <x v="1"/>
    <n v="64"/>
    <s v="Sales"/>
    <n v="10100"/>
    <n v="768000"/>
    <n v="844800.00000000012"/>
    <n v="768000"/>
    <n v="76800.000000000116"/>
    <x v="0"/>
    <n v="2020"/>
  </r>
  <r>
    <x v="737"/>
    <x v="250"/>
    <x v="721"/>
    <x v="1"/>
    <x v="2"/>
    <s v="Winner Sanda"/>
    <x v="9"/>
    <x v="3"/>
    <n v="128"/>
    <s v="Sales"/>
    <n v="10100"/>
    <n v="576000"/>
    <n v="1273600"/>
    <n v="1152000"/>
    <n v="121600"/>
    <x v="0"/>
    <n v="2020"/>
  </r>
  <r>
    <x v="738"/>
    <x v="251"/>
    <x v="722"/>
    <x v="1"/>
    <x v="3"/>
    <s v="Peter Pan"/>
    <x v="10"/>
    <x v="2"/>
    <n v="128"/>
    <s v="Sales"/>
    <n v="492800"/>
    <n v="448000"/>
    <n v="985600"/>
    <n v="896000"/>
    <n v="89600"/>
    <x v="4"/>
    <n v="2020"/>
  </r>
  <r>
    <x v="739"/>
    <x v="252"/>
    <x v="723"/>
    <x v="1"/>
    <x v="0"/>
    <s v="Farida Ibrahim"/>
    <x v="5"/>
    <x v="2"/>
    <n v="64"/>
    <s v="Sales"/>
    <n v="10100"/>
    <n v="640000"/>
    <n v="704000"/>
    <n v="640000"/>
    <n v="64000"/>
    <x v="5"/>
    <n v="2020"/>
  </r>
  <r>
    <x v="740"/>
    <x v="253"/>
    <x v="724"/>
    <x v="1"/>
    <x v="0"/>
    <s v="Farida Ibrahim"/>
    <x v="6"/>
    <x v="0"/>
    <n v="64"/>
    <s v="Sales"/>
    <n v="492800.00000000006"/>
    <n v="448000"/>
    <n v="492800.00000000006"/>
    <n v="448000"/>
    <n v="44800.000000000058"/>
    <x v="6"/>
    <n v="2020"/>
  </r>
  <r>
    <x v="741"/>
    <x v="254"/>
    <x v="725"/>
    <x v="1"/>
    <x v="1"/>
    <s v="Felex Ada"/>
    <x v="7"/>
    <x v="1"/>
    <n v="128"/>
    <s v="Sales"/>
    <n v="10100"/>
    <n v="576000"/>
    <n v="1273600"/>
    <n v="1152000"/>
    <n v="121600"/>
    <x v="0"/>
    <n v="2020"/>
  </r>
  <r>
    <x v="742"/>
    <x v="254"/>
    <x v="726"/>
    <x v="1"/>
    <x v="2"/>
    <s v="Winner Sanda"/>
    <x v="8"/>
    <x v="1"/>
    <n v="128"/>
    <s v="Sales"/>
    <n v="10100"/>
    <n v="1152000"/>
    <n v="2534400"/>
    <n v="2304000"/>
    <n v="230400"/>
    <x v="0"/>
    <n v="2020"/>
  </r>
  <r>
    <x v="743"/>
    <x v="255"/>
    <x v="727"/>
    <x v="1"/>
    <x v="3"/>
    <s v="Peter Pan"/>
    <x v="15"/>
    <x v="0"/>
    <n v="64"/>
    <s v="Sales"/>
    <n v="10100"/>
    <n v="2560000"/>
    <n v="2816000"/>
    <n v="2560000"/>
    <n v="256000"/>
    <x v="2"/>
    <n v="2020"/>
  </r>
  <r>
    <x v="744"/>
    <x v="256"/>
    <x v="728"/>
    <x v="1"/>
    <x v="0"/>
    <s v="Farida Ibrahim"/>
    <x v="16"/>
    <x v="0"/>
    <n v="64"/>
    <s v="Sales"/>
    <n v="10100"/>
    <n v="1280000"/>
    <n v="1408000"/>
    <n v="1280000"/>
    <n v="128000"/>
    <x v="3"/>
    <n v="2020"/>
  </r>
  <r>
    <x v="745"/>
    <x v="257"/>
    <x v="729"/>
    <x v="0"/>
    <x v="0"/>
    <s v="Farida Ibrahim"/>
    <x v="17"/>
    <x v="2"/>
    <n v="128"/>
    <s v="Sales"/>
    <n v="10100"/>
    <n v="768000"/>
    <n v="1664000"/>
    <n v="1536000"/>
    <n v="128000"/>
    <x v="4"/>
    <n v="2020"/>
  </r>
  <r>
    <x v="746"/>
    <x v="250"/>
    <x v="730"/>
    <x v="0"/>
    <x v="1"/>
    <s v="Felex Ada"/>
    <x v="18"/>
    <x v="0"/>
    <n v="128"/>
    <s v="Sales"/>
    <n v="428800"/>
    <n v="320000"/>
    <n v="857600"/>
    <n v="640000"/>
    <n v="217600"/>
    <x v="0"/>
    <n v="2020"/>
  </r>
  <r>
    <x v="747"/>
    <x v="250"/>
    <x v="731"/>
    <x v="0"/>
    <x v="2"/>
    <s v="Winner Sanda"/>
    <x v="0"/>
    <x v="0"/>
    <n v="64"/>
    <s v="Sales"/>
    <n v="428800"/>
    <n v="320064"/>
    <n v="428800"/>
    <n v="320064"/>
    <n v="108736"/>
    <x v="0"/>
    <n v="2020"/>
  </r>
  <r>
    <x v="748"/>
    <x v="250"/>
    <x v="732"/>
    <x v="1"/>
    <x v="3"/>
    <s v="Peter Pan"/>
    <x v="1"/>
    <x v="0"/>
    <n v="64"/>
    <s v="Sales"/>
    <n v="428800"/>
    <n v="320128"/>
    <n v="428800"/>
    <n v="320128"/>
    <n v="108672"/>
    <x v="0"/>
    <n v="2020"/>
  </r>
  <r>
    <x v="750"/>
    <x v="240"/>
    <x v="734"/>
    <x v="1"/>
    <x v="0"/>
    <s v="Farida Ibrahim"/>
    <x v="3"/>
    <x v="1"/>
    <n v="128"/>
    <s v="Sales"/>
    <n v="428800"/>
    <n v="320064"/>
    <n v="857600"/>
    <n v="640128"/>
    <n v="217472"/>
    <x v="6"/>
    <n v="2020"/>
  </r>
  <r>
    <x v="751"/>
    <x v="241"/>
    <x v="735"/>
    <x v="1"/>
    <x v="1"/>
    <s v="Felex Ada"/>
    <x v="4"/>
    <x v="0"/>
    <n v="64"/>
    <s v="Sales"/>
    <n v="428800"/>
    <n v="320128"/>
    <n v="428800"/>
    <n v="320128"/>
    <n v="108672"/>
    <x v="0"/>
    <n v="2020"/>
  </r>
  <r>
    <x v="752"/>
    <x v="242"/>
    <x v="736"/>
    <x v="0"/>
    <x v="2"/>
    <s v="Winner Sanda"/>
    <x v="5"/>
    <x v="2"/>
    <n v="64"/>
    <s v="Sales"/>
    <n v="428800"/>
    <n v="320000"/>
    <n v="428800"/>
    <n v="320000"/>
    <n v="108800"/>
    <x v="1"/>
    <n v="2020"/>
  </r>
  <r>
    <x v="595"/>
    <x v="258"/>
    <x v="583"/>
    <x v="1"/>
    <x v="0"/>
    <s v="Farida Ibrahim"/>
    <x v="0"/>
    <x v="0"/>
    <n v="64"/>
    <s v="Sales"/>
    <n v="144000"/>
    <n v="140800"/>
    <n v="144000"/>
    <n v="140800"/>
    <n v="3200"/>
    <x v="5"/>
    <n v="2020"/>
  </r>
  <r>
    <x v="596"/>
    <x v="259"/>
    <x v="584"/>
    <x v="1"/>
    <x v="1"/>
    <s v="Felex Ada"/>
    <x v="1"/>
    <x v="0"/>
    <n v="64"/>
    <s v="Sales"/>
    <n v="6400"/>
    <n v="5760"/>
    <n v="6400"/>
    <n v="5760"/>
    <n v="640"/>
    <x v="6"/>
    <n v="2020"/>
  </r>
  <r>
    <x v="597"/>
    <x v="259"/>
    <x v="585"/>
    <x v="1"/>
    <x v="2"/>
    <s v="Winner Sanda"/>
    <x v="2"/>
    <x v="0"/>
    <n v="128"/>
    <s v="Sales"/>
    <n v="6400"/>
    <n v="5120"/>
    <n v="12800"/>
    <n v="10240"/>
    <n v="2560"/>
    <x v="6"/>
    <n v="2020"/>
  </r>
  <r>
    <x v="598"/>
    <x v="259"/>
    <x v="586"/>
    <x v="0"/>
    <x v="3"/>
    <s v="Peter Pan"/>
    <x v="3"/>
    <x v="1"/>
    <n v="128"/>
    <s v="Sales"/>
    <n v="128000"/>
    <n v="118400"/>
    <n v="256000"/>
    <n v="236800"/>
    <n v="19200"/>
    <x v="6"/>
    <n v="2020"/>
  </r>
  <r>
    <x v="599"/>
    <x v="260"/>
    <x v="587"/>
    <x v="0"/>
    <x v="0"/>
    <s v="Farida Ibrahim"/>
    <x v="4"/>
    <x v="0"/>
    <n v="64"/>
    <s v="Sales"/>
    <n v="608000"/>
    <n v="512000"/>
    <n v="608000"/>
    <n v="512000"/>
    <n v="96000"/>
    <x v="2"/>
    <n v="2020"/>
  </r>
  <r>
    <x v="600"/>
    <x v="261"/>
    <x v="588"/>
    <x v="0"/>
    <x v="0"/>
    <s v="Farida Ibrahim"/>
    <x v="5"/>
    <x v="2"/>
    <n v="64"/>
    <s v="Sales"/>
    <n v="300800"/>
    <n v="256000"/>
    <n v="30080000"/>
    <n v="25600000"/>
    <n v="4480000"/>
    <x v="3"/>
    <n v="2020"/>
  </r>
  <r>
    <x v="601"/>
    <x v="262"/>
    <x v="589"/>
    <x v="1"/>
    <x v="1"/>
    <s v="Felex Ada"/>
    <x v="6"/>
    <x v="0"/>
    <n v="128"/>
    <s v="Sales"/>
    <n v="25600"/>
    <n v="23040"/>
    <n v="51200"/>
    <n v="46080"/>
    <n v="5120"/>
    <x v="4"/>
    <n v="2020"/>
  </r>
  <r>
    <x v="602"/>
    <x v="259"/>
    <x v="590"/>
    <x v="1"/>
    <x v="2"/>
    <s v="Winner Sanda"/>
    <x v="7"/>
    <x v="1"/>
    <n v="128"/>
    <s v="Sales"/>
    <n v="6400"/>
    <n v="5760"/>
    <n v="12800"/>
    <n v="11520"/>
    <n v="1280"/>
    <x v="6"/>
    <n v="2020"/>
  </r>
  <r>
    <x v="603"/>
    <x v="259"/>
    <x v="591"/>
    <x v="1"/>
    <x v="3"/>
    <s v="Peter Pan"/>
    <x v="8"/>
    <x v="1"/>
    <n v="1280"/>
    <s v="Sales"/>
    <n v="102400"/>
    <n v="101760"/>
    <n v="2048000"/>
    <n v="2035200"/>
    <n v="12800"/>
    <x v="6"/>
    <n v="2020"/>
  </r>
  <r>
    <x v="604"/>
    <x v="259"/>
    <x v="592"/>
    <x v="1"/>
    <x v="0"/>
    <s v="Farida Ibrahim"/>
    <x v="9"/>
    <x v="3"/>
    <n v="64"/>
    <s v="Sales"/>
    <n v="3200"/>
    <n v="2880"/>
    <n v="3200"/>
    <n v="2880"/>
    <n v="320"/>
    <x v="6"/>
    <n v="2020"/>
  </r>
  <r>
    <x v="605"/>
    <x v="259"/>
    <x v="593"/>
    <x v="0"/>
    <x v="0"/>
    <s v="Farida Ibrahim"/>
    <x v="10"/>
    <x v="2"/>
    <n v="128"/>
    <s v="Sales"/>
    <n v="38400"/>
    <n v="28800"/>
    <n v="76800"/>
    <n v="57600"/>
    <n v="19200"/>
    <x v="6"/>
    <n v="2020"/>
  </r>
  <r>
    <x v="606"/>
    <x v="259"/>
    <x v="594"/>
    <x v="1"/>
    <x v="1"/>
    <s v="Felex Ada"/>
    <x v="11"/>
    <x v="2"/>
    <n v="128"/>
    <s v="Sales"/>
    <n v="10880"/>
    <n v="9600"/>
    <n v="21760"/>
    <n v="19200"/>
    <n v="2560"/>
    <x v="6"/>
    <n v="2020"/>
  </r>
  <r>
    <x v="607"/>
    <x v="263"/>
    <x v="595"/>
    <x v="1"/>
    <x v="2"/>
    <s v="Winner Sanda"/>
    <x v="12"/>
    <x v="0"/>
    <n v="64"/>
    <s v="Sales"/>
    <n v="1600"/>
    <n v="1280"/>
    <n v="1600"/>
    <n v="1280"/>
    <n v="320"/>
    <x v="2"/>
    <n v="2020"/>
  </r>
  <r>
    <x v="608"/>
    <x v="263"/>
    <x v="596"/>
    <x v="1"/>
    <x v="3"/>
    <s v="Peter Pan"/>
    <x v="13"/>
    <x v="0"/>
    <n v="64"/>
    <s v="Sales"/>
    <n v="10100"/>
    <n v="576000"/>
    <n v="640000"/>
    <n v="576000"/>
    <n v="64000"/>
    <x v="2"/>
    <n v="2020"/>
  </r>
  <r>
    <x v="609"/>
    <x v="264"/>
    <x v="597"/>
    <x v="1"/>
    <x v="0"/>
    <s v="Farida Ibrahim"/>
    <x v="5"/>
    <x v="2"/>
    <n v="128"/>
    <s v="Sales"/>
    <n v="428800"/>
    <n v="320064"/>
    <n v="857600"/>
    <n v="640128"/>
    <n v="217472"/>
    <x v="5"/>
    <n v="2020"/>
  </r>
  <r>
    <x v="610"/>
    <x v="265"/>
    <x v="598"/>
    <x v="1"/>
    <x v="0"/>
    <s v="Farida Ibrahim"/>
    <x v="6"/>
    <x v="0"/>
    <n v="128"/>
    <s v="Sales"/>
    <n v="428800"/>
    <n v="320128"/>
    <n v="857600"/>
    <n v="640256"/>
    <n v="217344"/>
    <x v="6"/>
    <n v="2020"/>
  </r>
  <r>
    <x v="611"/>
    <x v="266"/>
    <x v="599"/>
    <x v="1"/>
    <x v="1"/>
    <s v="Felex Ada"/>
    <x v="7"/>
    <x v="1"/>
    <n v="64"/>
    <s v="Sales"/>
    <n v="10100"/>
    <n v="1280000"/>
    <n v="1408000"/>
    <n v="1280000"/>
    <n v="128000"/>
    <x v="0"/>
    <n v="2020"/>
  </r>
  <r>
    <x v="614"/>
    <x v="267"/>
    <x v="602"/>
    <x v="1"/>
    <x v="0"/>
    <s v="Farida Ibrahim"/>
    <x v="0"/>
    <x v="0"/>
    <n v="128"/>
    <s v="Sales"/>
    <n v="544000"/>
    <n v="486400"/>
    <n v="1088000"/>
    <n v="972800"/>
    <n v="115200"/>
    <x v="3"/>
    <n v="2020"/>
  </r>
  <r>
    <x v="615"/>
    <x v="268"/>
    <x v="603"/>
    <x v="1"/>
    <x v="0"/>
    <s v="Farida Ibrahim"/>
    <x v="1"/>
    <x v="0"/>
    <n v="192"/>
    <s v="Sales"/>
    <n v="10100"/>
    <n v="768000"/>
    <n v="2534400.0000000005"/>
    <n v="2304000"/>
    <n v="230400.00000000047"/>
    <x v="4"/>
    <n v="2020"/>
  </r>
  <r>
    <x v="616"/>
    <x v="269"/>
    <x v="604"/>
    <x v="1"/>
    <x v="1"/>
    <s v="Felex Ada"/>
    <x v="2"/>
    <x v="0"/>
    <n v="128"/>
    <s v="Sales"/>
    <n v="10100"/>
    <n v="1280000"/>
    <n v="2816000"/>
    <n v="2560000"/>
    <n v="256000"/>
    <x v="5"/>
    <n v="2020"/>
  </r>
  <r>
    <x v="617"/>
    <x v="269"/>
    <x v="605"/>
    <x v="1"/>
    <x v="2"/>
    <s v="Winner Sanda"/>
    <x v="3"/>
    <x v="1"/>
    <n v="128"/>
    <s v="Sales"/>
    <n v="492800"/>
    <n v="448000"/>
    <n v="985600"/>
    <n v="896000"/>
    <n v="89600"/>
    <x v="5"/>
    <n v="2020"/>
  </r>
  <r>
    <x v="618"/>
    <x v="269"/>
    <x v="606"/>
    <x v="1"/>
    <x v="3"/>
    <s v="Peter Pan"/>
    <x v="4"/>
    <x v="0"/>
    <n v="192"/>
    <s v="Sales"/>
    <n v="10100"/>
    <n v="1280000"/>
    <n v="4224000"/>
    <n v="3840000"/>
    <n v="384000"/>
    <x v="5"/>
    <n v="2020"/>
  </r>
  <r>
    <x v="619"/>
    <x v="270"/>
    <x v="607"/>
    <x v="0"/>
    <x v="0"/>
    <s v="Farida Ibrahim"/>
    <x v="5"/>
    <x v="2"/>
    <n v="64"/>
    <s v="Sales"/>
    <n v="10100"/>
    <n v="2560000"/>
    <n v="2816000"/>
    <n v="2560000"/>
    <n v="256000"/>
    <x v="1"/>
    <n v="2020"/>
  </r>
  <r>
    <x v="620"/>
    <x v="271"/>
    <x v="608"/>
    <x v="0"/>
    <x v="0"/>
    <s v="Farida Ibrahim"/>
    <x v="6"/>
    <x v="0"/>
    <n v="128"/>
    <s v="Sales"/>
    <n v="10100"/>
    <n v="1152000"/>
    <n v="2534400"/>
    <n v="2304000"/>
    <n v="230400"/>
    <x v="2"/>
    <n v="2020"/>
  </r>
  <r>
    <x v="621"/>
    <x v="272"/>
    <x v="609"/>
    <x v="0"/>
    <x v="1"/>
    <s v="Felex Ada"/>
    <x v="7"/>
    <x v="1"/>
    <n v="128"/>
    <s v="Sales"/>
    <n v="10100"/>
    <n v="576000"/>
    <n v="1273600"/>
    <n v="1152000"/>
    <n v="121600"/>
    <x v="3"/>
    <n v="2020"/>
  </r>
  <r>
    <x v="626"/>
    <x v="258"/>
    <x v="613"/>
    <x v="0"/>
    <x v="1"/>
    <s v="Felex Ada"/>
    <x v="12"/>
    <x v="0"/>
    <n v="128"/>
    <s v="Sales"/>
    <n v="492800"/>
    <n v="448000"/>
    <n v="985600"/>
    <n v="896000"/>
    <n v="89600"/>
    <x v="5"/>
    <n v="2020"/>
  </r>
  <r>
    <x v="627"/>
    <x v="259"/>
    <x v="614"/>
    <x v="1"/>
    <x v="2"/>
    <s v="Winner Sanda"/>
    <x v="13"/>
    <x v="0"/>
    <n v="256"/>
    <s v="Sales"/>
    <n v="10100"/>
    <n v="640000"/>
    <n v="2816000"/>
    <n v="2560000"/>
    <n v="256000"/>
    <x v="6"/>
    <n v="2020"/>
  </r>
  <r>
    <x v="628"/>
    <x v="259"/>
    <x v="615"/>
    <x v="1"/>
    <x v="3"/>
    <s v="Peter Pan"/>
    <x v="14"/>
    <x v="1"/>
    <n v="64"/>
    <s v="Sales"/>
    <n v="10100"/>
    <n v="768000"/>
    <n v="844800.00000000012"/>
    <n v="768000"/>
    <n v="76800.000000000116"/>
    <x v="6"/>
    <n v="2020"/>
  </r>
  <r>
    <x v="629"/>
    <x v="259"/>
    <x v="616"/>
    <x v="1"/>
    <x v="0"/>
    <s v="Farida Ibrahim"/>
    <x v="5"/>
    <x v="2"/>
    <n v="128"/>
    <s v="Sales"/>
    <n v="10100"/>
    <n v="576000"/>
    <n v="1273600"/>
    <n v="1152000"/>
    <n v="121600"/>
    <x v="6"/>
    <n v="2020"/>
  </r>
  <r>
    <x v="630"/>
    <x v="260"/>
    <x v="617"/>
    <x v="1"/>
    <x v="0"/>
    <s v="Farida Ibrahim"/>
    <x v="6"/>
    <x v="0"/>
    <n v="128"/>
    <s v="Sales"/>
    <n v="492800"/>
    <n v="448000"/>
    <n v="985600"/>
    <n v="896000"/>
    <n v="89600"/>
    <x v="2"/>
    <n v="2020"/>
  </r>
  <r>
    <x v="631"/>
    <x v="261"/>
    <x v="618"/>
    <x v="1"/>
    <x v="1"/>
    <s v="Felex Ada"/>
    <x v="7"/>
    <x v="1"/>
    <n v="64"/>
    <s v="Sales"/>
    <n v="10100"/>
    <n v="640000"/>
    <n v="704000"/>
    <n v="640000"/>
    <n v="64000"/>
    <x v="3"/>
    <n v="2020"/>
  </r>
  <r>
    <x v="632"/>
    <x v="262"/>
    <x v="619"/>
    <x v="1"/>
    <x v="2"/>
    <s v="Winner Sanda"/>
    <x v="8"/>
    <x v="1"/>
    <n v="64"/>
    <s v="Sales"/>
    <n v="492800.00000000006"/>
    <n v="448000"/>
    <n v="492800.00000000006"/>
    <n v="448000"/>
    <n v="44800.000000000058"/>
    <x v="4"/>
    <n v="2020"/>
  </r>
  <r>
    <x v="633"/>
    <x v="259"/>
    <x v="620"/>
    <x v="1"/>
    <x v="3"/>
    <s v="Peter Pan"/>
    <x v="0"/>
    <x v="0"/>
    <n v="128"/>
    <s v="Sales"/>
    <n v="10100"/>
    <n v="576000"/>
    <n v="1273600"/>
    <n v="1152000"/>
    <n v="121600"/>
    <x v="6"/>
    <n v="2020"/>
  </r>
  <r>
    <x v="634"/>
    <x v="259"/>
    <x v="621"/>
    <x v="1"/>
    <x v="0"/>
    <s v="Farida Ibrahim"/>
    <x v="1"/>
    <x v="0"/>
    <n v="128"/>
    <s v="Sales"/>
    <n v="10100"/>
    <n v="1152000"/>
    <n v="2534400"/>
    <n v="2304000"/>
    <n v="230400"/>
    <x v="6"/>
    <n v="2020"/>
  </r>
  <r>
    <x v="635"/>
    <x v="259"/>
    <x v="622"/>
    <x v="1"/>
    <x v="0"/>
    <s v="Farida Ibrahim"/>
    <x v="2"/>
    <x v="0"/>
    <n v="64"/>
    <s v="Sales"/>
    <n v="10100"/>
    <n v="2560000"/>
    <n v="2816000"/>
    <n v="2560000"/>
    <n v="256000"/>
    <x v="6"/>
    <n v="2020"/>
  </r>
  <r>
    <x v="636"/>
    <x v="259"/>
    <x v="623"/>
    <x v="1"/>
    <x v="1"/>
    <s v="Felex Ada"/>
    <x v="3"/>
    <x v="1"/>
    <n v="64"/>
    <s v="Sales"/>
    <n v="10100"/>
    <n v="1280000"/>
    <n v="1408000"/>
    <n v="1280000"/>
    <n v="128000"/>
    <x v="6"/>
    <n v="2020"/>
  </r>
  <r>
    <x v="637"/>
    <x v="259"/>
    <x v="624"/>
    <x v="1"/>
    <x v="2"/>
    <s v="Winner Sanda"/>
    <x v="4"/>
    <x v="0"/>
    <n v="128"/>
    <s v="Sales"/>
    <n v="10100"/>
    <n v="768000"/>
    <n v="1664000"/>
    <n v="1536000"/>
    <n v="128000"/>
    <x v="6"/>
    <n v="2020"/>
  </r>
  <r>
    <x v="638"/>
    <x v="263"/>
    <x v="625"/>
    <x v="1"/>
    <x v="3"/>
    <s v="Peter Pan"/>
    <x v="5"/>
    <x v="2"/>
    <n v="128"/>
    <s v="Sales"/>
    <n v="428800"/>
    <n v="320000"/>
    <n v="857600"/>
    <n v="640000"/>
    <n v="217600"/>
    <x v="2"/>
    <n v="2020"/>
  </r>
  <r>
    <x v="639"/>
    <x v="263"/>
    <x v="626"/>
    <x v="1"/>
    <x v="0"/>
    <s v="Farida Ibrahim"/>
    <x v="6"/>
    <x v="0"/>
    <n v="64"/>
    <s v="Sales"/>
    <n v="428800"/>
    <n v="320064"/>
    <n v="428800"/>
    <n v="320064"/>
    <n v="108736"/>
    <x v="2"/>
    <n v="2020"/>
  </r>
  <r>
    <x v="640"/>
    <x v="264"/>
    <x v="627"/>
    <x v="0"/>
    <x v="0"/>
    <s v="Farida Ibrahim"/>
    <x v="7"/>
    <x v="1"/>
    <n v="64"/>
    <s v="Sales"/>
    <n v="428800"/>
    <n v="320128"/>
    <n v="428800"/>
    <n v="320128"/>
    <n v="108672"/>
    <x v="5"/>
    <n v="2020"/>
  </r>
  <r>
    <x v="641"/>
    <x v="265"/>
    <x v="628"/>
    <x v="0"/>
    <x v="1"/>
    <s v="Felex Ada"/>
    <x v="8"/>
    <x v="1"/>
    <n v="128"/>
    <s v="Sales"/>
    <n v="428800"/>
    <n v="320000"/>
    <n v="857600"/>
    <n v="640000"/>
    <n v="217600"/>
    <x v="6"/>
    <n v="2020"/>
  </r>
  <r>
    <x v="642"/>
    <x v="266"/>
    <x v="629"/>
    <x v="0"/>
    <x v="2"/>
    <s v="Winner Sanda"/>
    <x v="5"/>
    <x v="2"/>
    <n v="128"/>
    <s v="Sales"/>
    <n v="428800"/>
    <n v="320064"/>
    <n v="857600"/>
    <n v="640128"/>
    <n v="217472"/>
    <x v="0"/>
    <n v="2020"/>
  </r>
  <r>
    <x v="645"/>
    <x v="267"/>
    <x v="50"/>
    <x v="1"/>
    <x v="0"/>
    <s v="Farida Ibrahim"/>
    <x v="8"/>
    <x v="1"/>
    <n v="128"/>
    <s v="Sales"/>
    <n v="428800"/>
    <n v="320064"/>
    <n v="857600"/>
    <n v="640128"/>
    <n v="217472"/>
    <x v="3"/>
    <n v="2020"/>
  </r>
  <r>
    <x v="646"/>
    <x v="268"/>
    <x v="632"/>
    <x v="1"/>
    <x v="1"/>
    <s v="Felex Ada"/>
    <x v="13"/>
    <x v="0"/>
    <n v="128"/>
    <s v="Sales"/>
    <n v="428800"/>
    <n v="320128"/>
    <n v="857600"/>
    <n v="640256"/>
    <n v="217344"/>
    <x v="4"/>
    <n v="2020"/>
  </r>
  <r>
    <x v="647"/>
    <x v="269"/>
    <x v="633"/>
    <x v="0"/>
    <x v="2"/>
    <s v="Winner Sanda"/>
    <x v="14"/>
    <x v="1"/>
    <n v="64"/>
    <s v="Sales"/>
    <n v="10100"/>
    <n v="1280000"/>
    <n v="1408000"/>
    <n v="1280000"/>
    <n v="128000"/>
    <x v="5"/>
    <n v="2020"/>
  </r>
  <r>
    <x v="648"/>
    <x v="269"/>
    <x v="634"/>
    <x v="1"/>
    <x v="3"/>
    <s v="Peter Pan"/>
    <x v="15"/>
    <x v="0"/>
    <n v="64"/>
    <s v="Sales"/>
    <n v="10100"/>
    <n v="576000"/>
    <n v="640000"/>
    <n v="576000"/>
    <n v="64000"/>
    <x v="5"/>
    <n v="2020"/>
  </r>
  <r>
    <x v="649"/>
    <x v="269"/>
    <x v="635"/>
    <x v="1"/>
    <x v="0"/>
    <s v="Farida Ibrahim"/>
    <x v="16"/>
    <x v="0"/>
    <n v="64"/>
    <s v="Sales"/>
    <n v="544000"/>
    <n v="486400"/>
    <n v="544000"/>
    <n v="486400"/>
    <n v="57600"/>
    <x v="5"/>
    <n v="2020"/>
  </r>
  <r>
    <x v="650"/>
    <x v="270"/>
    <x v="636"/>
    <x v="1"/>
    <x v="0"/>
    <s v="Farida Ibrahim"/>
    <x v="17"/>
    <x v="2"/>
    <n v="128"/>
    <s v="Sales"/>
    <n v="544000"/>
    <n v="486400"/>
    <n v="1088000"/>
    <n v="972800"/>
    <n v="115200"/>
    <x v="1"/>
    <n v="2020"/>
  </r>
  <r>
    <x v="651"/>
    <x v="271"/>
    <x v="637"/>
    <x v="1"/>
    <x v="1"/>
    <s v="Felex Ada"/>
    <x v="18"/>
    <x v="0"/>
    <n v="192"/>
    <s v="Sales"/>
    <n v="10100"/>
    <n v="768000"/>
    <n v="2534400.0000000005"/>
    <n v="2304000"/>
    <n v="230400.00000000047"/>
    <x v="2"/>
    <n v="2020"/>
  </r>
  <r>
    <x v="652"/>
    <x v="272"/>
    <x v="638"/>
    <x v="1"/>
    <x v="2"/>
    <s v="Winner Sanda"/>
    <x v="0"/>
    <x v="0"/>
    <n v="128"/>
    <s v="Sales"/>
    <n v="10100"/>
    <n v="1280000"/>
    <n v="2816000"/>
    <n v="2560000"/>
    <n v="256000"/>
    <x v="3"/>
    <n v="2020"/>
  </r>
  <r>
    <x v="657"/>
    <x v="258"/>
    <x v="643"/>
    <x v="1"/>
    <x v="2"/>
    <s v="Winner Sanda"/>
    <x v="8"/>
    <x v="1"/>
    <n v="128"/>
    <s v="Sales"/>
    <n v="10100"/>
    <n v="576000"/>
    <n v="1273600"/>
    <n v="1152000"/>
    <n v="121600"/>
    <x v="5"/>
    <n v="2020"/>
  </r>
  <r>
    <x v="658"/>
    <x v="259"/>
    <x v="644"/>
    <x v="1"/>
    <x v="3"/>
    <s v="Peter Pan"/>
    <x v="6"/>
    <x v="0"/>
    <n v="128"/>
    <s v="Sales"/>
    <n v="492800"/>
    <n v="448000"/>
    <n v="985600"/>
    <n v="896000"/>
    <n v="89600"/>
    <x v="6"/>
    <n v="2020"/>
  </r>
  <r>
    <x v="659"/>
    <x v="259"/>
    <x v="645"/>
    <x v="1"/>
    <x v="0"/>
    <s v="Farida Ibrahim"/>
    <x v="7"/>
    <x v="1"/>
    <n v="256"/>
    <s v="Sales"/>
    <n v="10100"/>
    <n v="640000"/>
    <n v="2816000"/>
    <n v="2560000"/>
    <n v="256000"/>
    <x v="6"/>
    <n v="2020"/>
  </r>
  <r>
    <x v="660"/>
    <x v="259"/>
    <x v="646"/>
    <x v="1"/>
    <x v="0"/>
    <s v="Farida Ibrahim"/>
    <x v="8"/>
    <x v="1"/>
    <n v="64"/>
    <s v="Sales"/>
    <n v="10100"/>
    <n v="768000"/>
    <n v="844800.00000000012"/>
    <n v="768000"/>
    <n v="76800.000000000116"/>
    <x v="6"/>
    <n v="2020"/>
  </r>
  <r>
    <x v="661"/>
    <x v="260"/>
    <x v="647"/>
    <x v="0"/>
    <x v="1"/>
    <s v="Felex Ada"/>
    <x v="9"/>
    <x v="3"/>
    <n v="128"/>
    <s v="Sales"/>
    <n v="10100"/>
    <n v="576000"/>
    <n v="1273600"/>
    <n v="1152000"/>
    <n v="121600"/>
    <x v="2"/>
    <n v="2020"/>
  </r>
  <r>
    <x v="662"/>
    <x v="261"/>
    <x v="648"/>
    <x v="0"/>
    <x v="2"/>
    <s v="Winner Sanda"/>
    <x v="10"/>
    <x v="2"/>
    <n v="128"/>
    <s v="Sales"/>
    <n v="492800"/>
    <n v="448000"/>
    <n v="985600"/>
    <n v="896000"/>
    <n v="89600"/>
    <x v="3"/>
    <n v="2020"/>
  </r>
  <r>
    <x v="663"/>
    <x v="262"/>
    <x v="649"/>
    <x v="0"/>
    <x v="3"/>
    <s v="Peter Pan"/>
    <x v="11"/>
    <x v="2"/>
    <n v="256"/>
    <s v="Sales"/>
    <n v="10100"/>
    <n v="640000"/>
    <n v="2816000"/>
    <n v="2560000"/>
    <n v="256000"/>
    <x v="4"/>
    <n v="2020"/>
  </r>
  <r>
    <x v="664"/>
    <x v="259"/>
    <x v="650"/>
    <x v="1"/>
    <x v="0"/>
    <s v="Farida Ibrahim"/>
    <x v="12"/>
    <x v="0"/>
    <n v="64"/>
    <s v="Sales"/>
    <n v="10100"/>
    <n v="768000"/>
    <n v="844800.00000000012"/>
    <n v="768000"/>
    <n v="76800.000000000116"/>
    <x v="6"/>
    <n v="2020"/>
  </r>
  <r>
    <x v="665"/>
    <x v="259"/>
    <x v="651"/>
    <x v="1"/>
    <x v="0"/>
    <s v="Farida Ibrahim"/>
    <x v="13"/>
    <x v="0"/>
    <n v="128"/>
    <s v="Sales"/>
    <n v="121600"/>
    <n v="115200"/>
    <n v="243200"/>
    <n v="230400"/>
    <n v="12800"/>
    <x v="6"/>
    <n v="2020"/>
  </r>
  <r>
    <x v="666"/>
    <x v="259"/>
    <x v="652"/>
    <x v="1"/>
    <x v="1"/>
    <s v="Felex Ada"/>
    <x v="14"/>
    <x v="1"/>
    <n v="128"/>
    <s v="Sales"/>
    <n v="12800"/>
    <n v="12160"/>
    <n v="25600"/>
    <n v="24320"/>
    <n v="1280"/>
    <x v="6"/>
    <n v="2020"/>
  </r>
  <r>
    <x v="667"/>
    <x v="259"/>
    <x v="653"/>
    <x v="1"/>
    <x v="2"/>
    <s v="Winner Sanda"/>
    <x v="15"/>
    <x v="0"/>
    <n v="64"/>
    <s v="Sales"/>
    <n v="144000"/>
    <n v="140800"/>
    <n v="144000"/>
    <n v="140800"/>
    <n v="3200"/>
    <x v="6"/>
    <n v="2020"/>
  </r>
  <r>
    <x v="668"/>
    <x v="259"/>
    <x v="654"/>
    <x v="0"/>
    <x v="3"/>
    <s v="Peter Pan"/>
    <x v="16"/>
    <x v="0"/>
    <n v="64"/>
    <s v="Sales"/>
    <n v="6400"/>
    <n v="5760"/>
    <n v="6400"/>
    <n v="5760"/>
    <n v="640"/>
    <x v="6"/>
    <n v="2020"/>
  </r>
  <r>
    <x v="669"/>
    <x v="263"/>
    <x v="655"/>
    <x v="1"/>
    <x v="0"/>
    <s v="Farida Ibrahim"/>
    <x v="17"/>
    <x v="2"/>
    <n v="128"/>
    <s v="Sales"/>
    <n v="6400"/>
    <n v="5120"/>
    <n v="12800"/>
    <n v="10240"/>
    <n v="2560"/>
    <x v="2"/>
    <n v="2020"/>
  </r>
  <r>
    <x v="670"/>
    <x v="263"/>
    <x v="656"/>
    <x v="1"/>
    <x v="0"/>
    <s v="Farida Ibrahim"/>
    <x v="18"/>
    <x v="0"/>
    <n v="128"/>
    <s v="Sales"/>
    <n v="128000"/>
    <n v="118400"/>
    <n v="256000"/>
    <n v="236800"/>
    <n v="19200"/>
    <x v="2"/>
    <n v="2020"/>
  </r>
  <r>
    <x v="671"/>
    <x v="264"/>
    <x v="657"/>
    <x v="1"/>
    <x v="1"/>
    <s v="Felex Ada"/>
    <x v="0"/>
    <x v="0"/>
    <n v="64"/>
    <s v="Sales"/>
    <n v="608000"/>
    <n v="512000"/>
    <n v="608000"/>
    <n v="512000"/>
    <n v="96000"/>
    <x v="5"/>
    <n v="2020"/>
  </r>
  <r>
    <x v="672"/>
    <x v="265"/>
    <x v="658"/>
    <x v="1"/>
    <x v="2"/>
    <s v="Winner Sanda"/>
    <x v="1"/>
    <x v="0"/>
    <n v="64"/>
    <s v="Sales"/>
    <n v="300800"/>
    <n v="256000"/>
    <n v="300800"/>
    <n v="256000"/>
    <n v="44800"/>
    <x v="6"/>
    <n v="2020"/>
  </r>
  <r>
    <x v="673"/>
    <x v="266"/>
    <x v="659"/>
    <x v="1"/>
    <x v="3"/>
    <s v="Peter Pan"/>
    <x v="2"/>
    <x v="0"/>
    <n v="128"/>
    <s v="Sales"/>
    <n v="25600"/>
    <n v="23040"/>
    <n v="51200"/>
    <n v="46080"/>
    <n v="5120"/>
    <x v="0"/>
    <n v="2020"/>
  </r>
  <r>
    <x v="676"/>
    <x v="267"/>
    <x v="662"/>
    <x v="1"/>
    <x v="1"/>
    <s v="Felex Ada"/>
    <x v="5"/>
    <x v="2"/>
    <n v="64"/>
    <s v="Sales"/>
    <n v="3200"/>
    <n v="2880"/>
    <n v="3200"/>
    <n v="2880"/>
    <n v="320"/>
    <x v="3"/>
    <n v="2020"/>
  </r>
  <r>
    <x v="677"/>
    <x v="268"/>
    <x v="663"/>
    <x v="1"/>
    <x v="2"/>
    <s v="Winner Sanda"/>
    <x v="6"/>
    <x v="0"/>
    <n v="128"/>
    <s v="Sales"/>
    <n v="38400"/>
    <n v="28800"/>
    <n v="76800"/>
    <n v="57600"/>
    <n v="19200"/>
    <x v="4"/>
    <n v="2020"/>
  </r>
  <r>
    <x v="678"/>
    <x v="269"/>
    <x v="664"/>
    <x v="1"/>
    <x v="3"/>
    <s v="Peter Pan"/>
    <x v="7"/>
    <x v="1"/>
    <n v="128"/>
    <s v="Sales"/>
    <n v="10880"/>
    <n v="9600"/>
    <n v="21760"/>
    <n v="19200"/>
    <n v="2560"/>
    <x v="5"/>
    <n v="2020"/>
  </r>
  <r>
    <x v="679"/>
    <x v="269"/>
    <x v="665"/>
    <x v="1"/>
    <x v="0"/>
    <s v="Farida Ibrahim"/>
    <x v="8"/>
    <x v="1"/>
    <n v="64"/>
    <s v="Sales"/>
    <n v="1600"/>
    <n v="1280"/>
    <n v="1600"/>
    <n v="1280"/>
    <n v="320"/>
    <x v="5"/>
    <n v="2020"/>
  </r>
  <r>
    <x v="680"/>
    <x v="269"/>
    <x v="666"/>
    <x v="1"/>
    <x v="0"/>
    <s v="Farida Ibrahim"/>
    <x v="9"/>
    <x v="3"/>
    <n v="64"/>
    <s v="Sales"/>
    <n v="428800"/>
    <n v="320000"/>
    <n v="428800"/>
    <n v="320000"/>
    <n v="108800"/>
    <x v="5"/>
    <n v="2020"/>
  </r>
  <r>
    <x v="681"/>
    <x v="270"/>
    <x v="667"/>
    <x v="1"/>
    <x v="1"/>
    <s v="Felex Ada"/>
    <x v="10"/>
    <x v="2"/>
    <n v="128"/>
    <s v="Sales"/>
    <n v="428800"/>
    <n v="320064"/>
    <n v="857600"/>
    <n v="640128"/>
    <n v="217472"/>
    <x v="1"/>
    <n v="2020"/>
  </r>
  <r>
    <x v="682"/>
    <x v="271"/>
    <x v="668"/>
    <x v="0"/>
    <x v="2"/>
    <s v="Winner Sanda"/>
    <x v="11"/>
    <x v="2"/>
    <n v="128"/>
    <s v="Sales"/>
    <n v="428800"/>
    <n v="320128"/>
    <n v="857600"/>
    <n v="640256"/>
    <n v="217344"/>
    <x v="2"/>
    <n v="2020"/>
  </r>
  <r>
    <x v="683"/>
    <x v="272"/>
    <x v="669"/>
    <x v="0"/>
    <x v="3"/>
    <s v="Peter Pan"/>
    <x v="12"/>
    <x v="0"/>
    <n v="64"/>
    <s v="Sales"/>
    <n v="10100"/>
    <n v="1280000"/>
    <n v="1408000"/>
    <n v="1280000"/>
    <n v="128000"/>
    <x v="3"/>
    <n v="2020"/>
  </r>
  <r>
    <x v="688"/>
    <x v="258"/>
    <x v="674"/>
    <x v="1"/>
    <x v="3"/>
    <s v="Peter Pan"/>
    <x v="7"/>
    <x v="1"/>
    <n v="128"/>
    <s v="Sales"/>
    <n v="10100"/>
    <n v="1280000"/>
    <n v="2816000"/>
    <n v="2560000"/>
    <n v="256000"/>
    <x v="5"/>
    <n v="2020"/>
  </r>
  <r>
    <x v="689"/>
    <x v="259"/>
    <x v="675"/>
    <x v="0"/>
    <x v="0"/>
    <s v="Farida Ibrahim"/>
    <x v="8"/>
    <x v="1"/>
    <n v="128"/>
    <s v="Sales"/>
    <n v="492800"/>
    <n v="448000"/>
    <n v="985600"/>
    <n v="896000"/>
    <n v="89600"/>
    <x v="6"/>
    <n v="2020"/>
  </r>
  <r>
    <x v="690"/>
    <x v="259"/>
    <x v="676"/>
    <x v="1"/>
    <x v="0"/>
    <s v="Farida Ibrahim"/>
    <x v="0"/>
    <x v="0"/>
    <n v="192"/>
    <s v="Sales"/>
    <n v="10100"/>
    <n v="1280000"/>
    <n v="4224000"/>
    <n v="3840000"/>
    <n v="384000"/>
    <x v="6"/>
    <n v="2020"/>
  </r>
  <r>
    <x v="691"/>
    <x v="259"/>
    <x v="677"/>
    <x v="1"/>
    <x v="1"/>
    <s v="Felex Ada"/>
    <x v="1"/>
    <x v="0"/>
    <n v="64"/>
    <s v="Sales"/>
    <n v="10100"/>
    <n v="2560000"/>
    <n v="2816000"/>
    <n v="2560000"/>
    <n v="256000"/>
    <x v="6"/>
    <n v="2020"/>
  </r>
  <r>
    <x v="692"/>
    <x v="260"/>
    <x v="678"/>
    <x v="1"/>
    <x v="2"/>
    <s v="Winner Sanda"/>
    <x v="2"/>
    <x v="0"/>
    <n v="128"/>
    <s v="Sales"/>
    <n v="10100"/>
    <n v="1152000"/>
    <n v="2534400"/>
    <n v="2304000"/>
    <n v="230400"/>
    <x v="2"/>
    <n v="2020"/>
  </r>
  <r>
    <x v="693"/>
    <x v="261"/>
    <x v="679"/>
    <x v="1"/>
    <x v="3"/>
    <s v="Peter Pan"/>
    <x v="3"/>
    <x v="1"/>
    <n v="128"/>
    <s v="Sales"/>
    <n v="10100"/>
    <n v="576000"/>
    <n v="1273600"/>
    <n v="1152000"/>
    <n v="121600"/>
    <x v="3"/>
    <n v="2020"/>
  </r>
  <r>
    <x v="694"/>
    <x v="262"/>
    <x v="680"/>
    <x v="1"/>
    <x v="0"/>
    <s v="Farida Ibrahim"/>
    <x v="4"/>
    <x v="0"/>
    <n v="128"/>
    <s v="Sales"/>
    <n v="492800"/>
    <n v="448000"/>
    <n v="985600"/>
    <n v="896000"/>
    <n v="89600"/>
    <x v="4"/>
    <n v="2020"/>
  </r>
  <r>
    <x v="695"/>
    <x v="259"/>
    <x v="681"/>
    <x v="1"/>
    <x v="0"/>
    <s v="Farida Ibrahim"/>
    <x v="5"/>
    <x v="2"/>
    <n v="256"/>
    <s v="Sales"/>
    <n v="10100"/>
    <n v="640000"/>
    <n v="2816000"/>
    <n v="2560000"/>
    <n v="256000"/>
    <x v="6"/>
    <n v="2020"/>
  </r>
  <r>
    <x v="696"/>
    <x v="259"/>
    <x v="682"/>
    <x v="1"/>
    <x v="1"/>
    <s v="Felex Ada"/>
    <x v="6"/>
    <x v="0"/>
    <n v="64"/>
    <s v="Sales"/>
    <n v="10100"/>
    <n v="768000"/>
    <n v="844800.00000000012"/>
    <n v="768000"/>
    <n v="76800.000000000116"/>
    <x v="6"/>
    <n v="2020"/>
  </r>
  <r>
    <x v="697"/>
    <x v="259"/>
    <x v="683"/>
    <x v="1"/>
    <x v="2"/>
    <s v="Winner Sanda"/>
    <x v="7"/>
    <x v="1"/>
    <n v="128"/>
    <s v="Sales"/>
    <n v="121600"/>
    <n v="115200"/>
    <n v="243200"/>
    <n v="230400"/>
    <n v="12800"/>
    <x v="6"/>
    <n v="2020"/>
  </r>
  <r>
    <x v="698"/>
    <x v="259"/>
    <x v="684"/>
    <x v="1"/>
    <x v="3"/>
    <s v="Peter Pan"/>
    <x v="8"/>
    <x v="1"/>
    <n v="128"/>
    <s v="Sales"/>
    <n v="12800"/>
    <n v="12160"/>
    <n v="25600"/>
    <n v="24320"/>
    <n v="1280"/>
    <x v="6"/>
    <n v="2020"/>
  </r>
  <r>
    <x v="699"/>
    <x v="259"/>
    <x v="685"/>
    <x v="1"/>
    <x v="0"/>
    <s v="Farida Ibrahim"/>
    <x v="5"/>
    <x v="2"/>
    <n v="256"/>
    <s v="Sales"/>
    <n v="144000"/>
    <n v="140800"/>
    <n v="576000"/>
    <n v="563200"/>
    <n v="12800"/>
    <x v="6"/>
    <n v="2020"/>
  </r>
  <r>
    <x v="700"/>
    <x v="263"/>
    <x v="686"/>
    <x v="1"/>
    <x v="0"/>
    <s v="Farida Ibrahim"/>
    <x v="6"/>
    <x v="0"/>
    <n v="64"/>
    <s v="Sales"/>
    <n v="6400"/>
    <n v="5760"/>
    <n v="6400"/>
    <n v="5760"/>
    <n v="640"/>
    <x v="2"/>
    <n v="2020"/>
  </r>
  <r>
    <x v="701"/>
    <x v="263"/>
    <x v="687"/>
    <x v="1"/>
    <x v="1"/>
    <s v="Felex Ada"/>
    <x v="7"/>
    <x v="1"/>
    <n v="128"/>
    <s v="Sales"/>
    <n v="6400"/>
    <n v="5120"/>
    <n v="12800"/>
    <n v="10240"/>
    <n v="2560"/>
    <x v="2"/>
    <n v="2020"/>
  </r>
  <r>
    <x v="702"/>
    <x v="264"/>
    <x v="688"/>
    <x v="1"/>
    <x v="2"/>
    <s v="Winner Sanda"/>
    <x v="8"/>
    <x v="1"/>
    <n v="128"/>
    <s v="Sales"/>
    <n v="128000"/>
    <n v="118400"/>
    <n v="256000"/>
    <n v="236800"/>
    <n v="19200"/>
    <x v="5"/>
    <n v="2020"/>
  </r>
  <r>
    <x v="703"/>
    <x v="265"/>
    <x v="689"/>
    <x v="0"/>
    <x v="3"/>
    <s v="Peter Pan"/>
    <x v="13"/>
    <x v="0"/>
    <n v="64"/>
    <s v="Sales"/>
    <n v="608000"/>
    <n v="512000"/>
    <n v="608000"/>
    <n v="512000"/>
    <n v="96000"/>
    <x v="6"/>
    <n v="2020"/>
  </r>
  <r>
    <x v="704"/>
    <x v="266"/>
    <x v="690"/>
    <x v="0"/>
    <x v="0"/>
    <s v="Farida Ibrahim"/>
    <x v="14"/>
    <x v="1"/>
    <n v="64"/>
    <s v="Sales"/>
    <n v="300800"/>
    <n v="256000"/>
    <n v="300800"/>
    <n v="256000"/>
    <n v="44800"/>
    <x v="0"/>
    <n v="2020"/>
  </r>
  <r>
    <x v="707"/>
    <x v="267"/>
    <x v="692"/>
    <x v="1"/>
    <x v="2"/>
    <s v="Winner Sanda"/>
    <x v="17"/>
    <x v="2"/>
    <n v="64"/>
    <s v="Sales"/>
    <n v="102400"/>
    <n v="101760"/>
    <n v="102400"/>
    <n v="101760"/>
    <n v="640"/>
    <x v="3"/>
    <n v="2020"/>
  </r>
  <r>
    <x v="708"/>
    <x v="268"/>
    <x v="693"/>
    <x v="1"/>
    <x v="3"/>
    <s v="Peter Pan"/>
    <x v="18"/>
    <x v="0"/>
    <n v="64"/>
    <s v="Sales"/>
    <n v="3200"/>
    <n v="2880"/>
    <n v="3200"/>
    <n v="2880"/>
    <n v="320"/>
    <x v="4"/>
    <n v="2020"/>
  </r>
  <r>
    <x v="709"/>
    <x v="269"/>
    <x v="694"/>
    <x v="1"/>
    <x v="0"/>
    <s v="Farida Ibrahim"/>
    <x v="0"/>
    <x v="0"/>
    <n v="128"/>
    <s v="Sales"/>
    <n v="38400"/>
    <n v="28800"/>
    <n v="76800"/>
    <n v="57600"/>
    <n v="19200"/>
    <x v="5"/>
    <n v="2020"/>
  </r>
  <r>
    <x v="710"/>
    <x v="269"/>
    <x v="695"/>
    <x v="0"/>
    <x v="0"/>
    <s v="Farida Ibrahim"/>
    <x v="1"/>
    <x v="0"/>
    <n v="128"/>
    <s v="Sales"/>
    <n v="10880"/>
    <n v="9600"/>
    <n v="21760"/>
    <n v="19200"/>
    <n v="2560"/>
    <x v="5"/>
    <n v="2020"/>
  </r>
  <r>
    <x v="711"/>
    <x v="269"/>
    <x v="696"/>
    <x v="1"/>
    <x v="1"/>
    <s v="Felex Ada"/>
    <x v="2"/>
    <x v="0"/>
    <n v="64"/>
    <s v="Sales"/>
    <n v="1600"/>
    <n v="1280"/>
    <n v="1600"/>
    <n v="1280"/>
    <n v="320"/>
    <x v="5"/>
    <n v="2020"/>
  </r>
  <r>
    <x v="712"/>
    <x v="270"/>
    <x v="50"/>
    <x v="1"/>
    <x v="2"/>
    <s v="Winner Sanda"/>
    <x v="3"/>
    <x v="1"/>
    <n v="64"/>
    <s v="Sales"/>
    <n v="428800"/>
    <n v="320128"/>
    <n v="428800"/>
    <n v="320128"/>
    <n v="108672"/>
    <x v="1"/>
    <n v="2020"/>
  </r>
  <r>
    <x v="713"/>
    <x v="271"/>
    <x v="697"/>
    <x v="1"/>
    <x v="3"/>
    <s v="Peter Pan"/>
    <x v="4"/>
    <x v="0"/>
    <n v="128"/>
    <s v="Sales"/>
    <n v="428800"/>
    <n v="320000"/>
    <n v="857600"/>
    <n v="640000"/>
    <n v="217600"/>
    <x v="2"/>
    <n v="2020"/>
  </r>
  <r>
    <x v="714"/>
    <x v="272"/>
    <x v="698"/>
    <x v="1"/>
    <x v="0"/>
    <s v="Farida Ibrahim"/>
    <x v="5"/>
    <x v="2"/>
    <n v="128"/>
    <s v="Sales"/>
    <n v="428800"/>
    <n v="320064"/>
    <n v="857600"/>
    <n v="640128"/>
    <n v="217472"/>
    <x v="3"/>
    <n v="2020"/>
  </r>
  <r>
    <x v="719"/>
    <x v="258"/>
    <x v="703"/>
    <x v="1"/>
    <x v="0"/>
    <s v="Farida Ibrahim"/>
    <x v="10"/>
    <x v="2"/>
    <n v="64"/>
    <s v="Sales"/>
    <n v="10100"/>
    <n v="1280000"/>
    <n v="1408000"/>
    <n v="1280000"/>
    <n v="128000"/>
    <x v="5"/>
    <n v="2020"/>
  </r>
  <r>
    <x v="720"/>
    <x v="259"/>
    <x v="704"/>
    <x v="1"/>
    <x v="0"/>
    <s v="Farida Ibrahim"/>
    <x v="11"/>
    <x v="2"/>
    <n v="64"/>
    <s v="Sales"/>
    <n v="10100"/>
    <n v="640000"/>
    <n v="704000"/>
    <n v="640000"/>
    <n v="64000"/>
    <x v="6"/>
    <n v="2020"/>
  </r>
  <r>
    <x v="721"/>
    <x v="259"/>
    <x v="705"/>
    <x v="1"/>
    <x v="1"/>
    <s v="Felex Ada"/>
    <x v="12"/>
    <x v="0"/>
    <n v="64"/>
    <s v="Sales"/>
    <n v="544000"/>
    <n v="486400"/>
    <n v="544000"/>
    <n v="486400"/>
    <n v="57600"/>
    <x v="6"/>
    <n v="2020"/>
  </r>
  <r>
    <x v="722"/>
    <x v="259"/>
    <x v="706"/>
    <x v="1"/>
    <x v="2"/>
    <s v="Winner Sanda"/>
    <x v="13"/>
    <x v="0"/>
    <n v="128"/>
    <s v="Sales"/>
    <n v="544000"/>
    <n v="486400"/>
    <n v="1088000"/>
    <n v="972800"/>
    <n v="115200"/>
    <x v="6"/>
    <n v="2020"/>
  </r>
  <r>
    <x v="723"/>
    <x v="260"/>
    <x v="707"/>
    <x v="1"/>
    <x v="3"/>
    <s v="Peter Pan"/>
    <x v="14"/>
    <x v="1"/>
    <n v="192"/>
    <s v="Sales"/>
    <n v="10100"/>
    <n v="768000"/>
    <n v="2534400.0000000005"/>
    <n v="2304000"/>
    <n v="230400.00000000047"/>
    <x v="2"/>
    <n v="2020"/>
  </r>
  <r>
    <x v="724"/>
    <x v="261"/>
    <x v="708"/>
    <x v="0"/>
    <x v="0"/>
    <s v="Farida Ibrahim"/>
    <x v="15"/>
    <x v="0"/>
    <n v="128"/>
    <s v="Sales"/>
    <n v="10100"/>
    <n v="1280000"/>
    <n v="2816000"/>
    <n v="2560000"/>
    <n v="256000"/>
    <x v="3"/>
    <n v="2020"/>
  </r>
  <r>
    <x v="725"/>
    <x v="262"/>
    <x v="709"/>
    <x v="0"/>
    <x v="0"/>
    <s v="Farida Ibrahim"/>
    <x v="16"/>
    <x v="0"/>
    <n v="128"/>
    <s v="Sales"/>
    <n v="492800"/>
    <n v="448000"/>
    <n v="985600"/>
    <n v="896000"/>
    <n v="89600"/>
    <x v="4"/>
    <n v="2020"/>
  </r>
  <r>
    <x v="726"/>
    <x v="259"/>
    <x v="710"/>
    <x v="0"/>
    <x v="1"/>
    <s v="Felex Ada"/>
    <x v="17"/>
    <x v="2"/>
    <n v="192"/>
    <s v="Sales"/>
    <n v="10100"/>
    <n v="1280000"/>
    <n v="4224000"/>
    <n v="3840000"/>
    <n v="384000"/>
    <x v="6"/>
    <n v="2020"/>
  </r>
  <r>
    <x v="727"/>
    <x v="259"/>
    <x v="711"/>
    <x v="1"/>
    <x v="2"/>
    <s v="Winner Sanda"/>
    <x v="18"/>
    <x v="0"/>
    <n v="64"/>
    <s v="Sales"/>
    <n v="10100"/>
    <n v="2560000"/>
    <n v="2816000"/>
    <n v="2560000"/>
    <n v="256000"/>
    <x v="6"/>
    <n v="2020"/>
  </r>
  <r>
    <x v="728"/>
    <x v="259"/>
    <x v="712"/>
    <x v="1"/>
    <x v="3"/>
    <s v="Peter Pan"/>
    <x v="0"/>
    <x v="0"/>
    <n v="128"/>
    <s v="Sales"/>
    <n v="10100"/>
    <n v="1152000"/>
    <n v="2534400"/>
    <n v="2304000"/>
    <n v="230400"/>
    <x v="6"/>
    <n v="2020"/>
  </r>
  <r>
    <x v="729"/>
    <x v="259"/>
    <x v="713"/>
    <x v="1"/>
    <x v="0"/>
    <s v="Farida Ibrahim"/>
    <x v="1"/>
    <x v="0"/>
    <n v="128"/>
    <s v="Sales"/>
    <n v="10100"/>
    <n v="576000"/>
    <n v="1273600"/>
    <n v="1152000"/>
    <n v="121600"/>
    <x v="6"/>
    <n v="2020"/>
  </r>
  <r>
    <x v="730"/>
    <x v="259"/>
    <x v="714"/>
    <x v="1"/>
    <x v="0"/>
    <s v="Farida Ibrahim"/>
    <x v="2"/>
    <x v="0"/>
    <n v="128"/>
    <s v="Sales"/>
    <n v="492800"/>
    <n v="448000"/>
    <n v="985600"/>
    <n v="896000"/>
    <n v="89600"/>
    <x v="6"/>
    <n v="2020"/>
  </r>
  <r>
    <x v="731"/>
    <x v="263"/>
    <x v="715"/>
    <x v="0"/>
    <x v="1"/>
    <s v="Felex Ada"/>
    <x v="3"/>
    <x v="1"/>
    <n v="256"/>
    <s v="Sales"/>
    <n v="10100"/>
    <n v="640000"/>
    <n v="2816000"/>
    <n v="2560000"/>
    <n v="256000"/>
    <x v="2"/>
    <n v="2020"/>
  </r>
  <r>
    <x v="732"/>
    <x v="263"/>
    <x v="716"/>
    <x v="1"/>
    <x v="2"/>
    <s v="Winner Sanda"/>
    <x v="4"/>
    <x v="0"/>
    <n v="64"/>
    <s v="Sales"/>
    <n v="10100"/>
    <n v="768000"/>
    <n v="844800.00000000012"/>
    <n v="768000"/>
    <n v="76800.000000000116"/>
    <x v="2"/>
    <n v="2020"/>
  </r>
  <r>
    <x v="733"/>
    <x v="264"/>
    <x v="717"/>
    <x v="1"/>
    <x v="3"/>
    <s v="Peter Pan"/>
    <x v="5"/>
    <x v="2"/>
    <n v="128"/>
    <s v="Sales"/>
    <n v="10100"/>
    <n v="576000"/>
    <n v="1273600"/>
    <n v="1152000"/>
    <n v="121600"/>
    <x v="5"/>
    <n v="2020"/>
  </r>
  <r>
    <x v="734"/>
    <x v="265"/>
    <x v="718"/>
    <x v="1"/>
    <x v="0"/>
    <s v="Farida Ibrahim"/>
    <x v="6"/>
    <x v="0"/>
    <n v="128"/>
    <s v="Sales"/>
    <n v="492800"/>
    <n v="448000"/>
    <n v="985600"/>
    <n v="896000"/>
    <n v="89600"/>
    <x v="6"/>
    <n v="2020"/>
  </r>
  <r>
    <x v="735"/>
    <x v="266"/>
    <x v="719"/>
    <x v="1"/>
    <x v="0"/>
    <s v="Farida Ibrahim"/>
    <x v="7"/>
    <x v="1"/>
    <n v="256"/>
    <s v="Sales"/>
    <n v="10100"/>
    <n v="640000"/>
    <n v="2816000"/>
    <n v="2560000"/>
    <n v="256000"/>
    <x v="0"/>
    <n v="2020"/>
  </r>
  <r>
    <x v="738"/>
    <x v="267"/>
    <x v="722"/>
    <x v="1"/>
    <x v="3"/>
    <s v="Peter Pan"/>
    <x v="10"/>
    <x v="2"/>
    <n v="128"/>
    <s v="Sales"/>
    <n v="492800"/>
    <n v="448000"/>
    <n v="985600"/>
    <n v="896000"/>
    <n v="89600"/>
    <x v="3"/>
    <n v="2020"/>
  </r>
  <r>
    <x v="739"/>
    <x v="268"/>
    <x v="723"/>
    <x v="1"/>
    <x v="0"/>
    <s v="Farida Ibrahim"/>
    <x v="5"/>
    <x v="2"/>
    <n v="64"/>
    <s v="Sales"/>
    <n v="10100"/>
    <n v="640000"/>
    <n v="704000"/>
    <n v="640000"/>
    <n v="64000"/>
    <x v="4"/>
    <n v="2020"/>
  </r>
  <r>
    <x v="740"/>
    <x v="269"/>
    <x v="724"/>
    <x v="1"/>
    <x v="0"/>
    <s v="Farida Ibrahim"/>
    <x v="6"/>
    <x v="0"/>
    <n v="64"/>
    <s v="Sales"/>
    <n v="492800.00000000006"/>
    <n v="448000"/>
    <n v="492800.00000000006"/>
    <n v="448000"/>
    <n v="44800.000000000058"/>
    <x v="5"/>
    <n v="2020"/>
  </r>
  <r>
    <x v="741"/>
    <x v="269"/>
    <x v="725"/>
    <x v="1"/>
    <x v="1"/>
    <s v="Felex Ada"/>
    <x v="7"/>
    <x v="1"/>
    <n v="128"/>
    <s v="Sales"/>
    <n v="10100"/>
    <n v="576000"/>
    <n v="1273600"/>
    <n v="1152000"/>
    <n v="121600"/>
    <x v="5"/>
    <n v="2020"/>
  </r>
  <r>
    <x v="742"/>
    <x v="269"/>
    <x v="726"/>
    <x v="1"/>
    <x v="2"/>
    <s v="Winner Sanda"/>
    <x v="8"/>
    <x v="1"/>
    <n v="128"/>
    <s v="Sales"/>
    <n v="10100"/>
    <n v="1152000"/>
    <n v="2534400"/>
    <n v="2304000"/>
    <n v="230400"/>
    <x v="5"/>
    <n v="2020"/>
  </r>
  <r>
    <x v="743"/>
    <x v="270"/>
    <x v="727"/>
    <x v="1"/>
    <x v="3"/>
    <s v="Peter Pan"/>
    <x v="15"/>
    <x v="0"/>
    <n v="64"/>
    <s v="Sales"/>
    <n v="10100"/>
    <n v="2560000"/>
    <n v="2816000"/>
    <n v="2560000"/>
    <n v="256000"/>
    <x v="1"/>
    <n v="2020"/>
  </r>
  <r>
    <x v="744"/>
    <x v="271"/>
    <x v="728"/>
    <x v="1"/>
    <x v="0"/>
    <s v="Farida Ibrahim"/>
    <x v="16"/>
    <x v="0"/>
    <n v="64"/>
    <s v="Sales"/>
    <n v="10100"/>
    <n v="1280000"/>
    <n v="1408000"/>
    <n v="1280000"/>
    <n v="128000"/>
    <x v="2"/>
    <n v="2020"/>
  </r>
  <r>
    <x v="745"/>
    <x v="272"/>
    <x v="729"/>
    <x v="0"/>
    <x v="0"/>
    <s v="Farida Ibrahim"/>
    <x v="17"/>
    <x v="2"/>
    <n v="128"/>
    <s v="Sales"/>
    <n v="10100"/>
    <n v="768000"/>
    <n v="1664000"/>
    <n v="1536000"/>
    <n v="128000"/>
    <x v="3"/>
    <n v="2020"/>
  </r>
  <r>
    <x v="750"/>
    <x v="258"/>
    <x v="734"/>
    <x v="1"/>
    <x v="0"/>
    <s v="Farida Ibrahim"/>
    <x v="3"/>
    <x v="1"/>
    <n v="128"/>
    <s v="Sales"/>
    <n v="428800"/>
    <n v="320064"/>
    <n v="857600"/>
    <n v="640128"/>
    <n v="217472"/>
    <x v="5"/>
    <n v="2020"/>
  </r>
  <r>
    <x v="751"/>
    <x v="259"/>
    <x v="735"/>
    <x v="1"/>
    <x v="1"/>
    <s v="Felex Ada"/>
    <x v="4"/>
    <x v="0"/>
    <n v="64"/>
    <s v="Sales"/>
    <n v="428800"/>
    <n v="320128"/>
    <n v="428800"/>
    <n v="320128"/>
    <n v="108672"/>
    <x v="6"/>
    <n v="2020"/>
  </r>
  <r>
    <x v="752"/>
    <x v="259"/>
    <x v="736"/>
    <x v="0"/>
    <x v="2"/>
    <s v="Winner Sanda"/>
    <x v="5"/>
    <x v="2"/>
    <n v="64"/>
    <s v="Sales"/>
    <n v="428800"/>
    <n v="320000"/>
    <n v="428800"/>
    <n v="320000"/>
    <n v="108800"/>
    <x v="6"/>
    <n v="2020"/>
  </r>
  <r>
    <x v="595"/>
    <x v="273"/>
    <x v="583"/>
    <x v="1"/>
    <x v="0"/>
    <s v="Farida Ibrahim"/>
    <x v="0"/>
    <x v="0"/>
    <n v="2"/>
    <s v="Sales"/>
    <n v="288000"/>
    <n v="281600"/>
    <n v="288000"/>
    <n v="281600"/>
    <n v="6400"/>
    <x v="2"/>
    <n v="2020"/>
  </r>
  <r>
    <x v="596"/>
    <x v="273"/>
    <x v="584"/>
    <x v="1"/>
    <x v="1"/>
    <s v="Felex Ada"/>
    <x v="1"/>
    <x v="0"/>
    <n v="3"/>
    <s v="Sales"/>
    <n v="12800"/>
    <n v="11520"/>
    <n v="12800"/>
    <n v="11520"/>
    <n v="1280"/>
    <x v="2"/>
    <n v="2020"/>
  </r>
  <r>
    <x v="597"/>
    <x v="273"/>
    <x v="585"/>
    <x v="1"/>
    <x v="2"/>
    <s v="Winner Sanda"/>
    <x v="2"/>
    <x v="0"/>
    <n v="4"/>
    <s v="Sales"/>
    <n v="12800"/>
    <n v="10240"/>
    <n v="25600"/>
    <n v="20480"/>
    <n v="5120"/>
    <x v="2"/>
    <n v="2020"/>
  </r>
  <r>
    <x v="598"/>
    <x v="273"/>
    <x v="586"/>
    <x v="0"/>
    <x v="3"/>
    <s v="Peter Pan"/>
    <x v="3"/>
    <x v="1"/>
    <n v="5"/>
    <s v="Sales"/>
    <n v="256000"/>
    <n v="236800"/>
    <n v="512000"/>
    <n v="473600"/>
    <n v="38400"/>
    <x v="2"/>
    <n v="2020"/>
  </r>
  <r>
    <x v="599"/>
    <x v="274"/>
    <x v="587"/>
    <x v="0"/>
    <x v="0"/>
    <s v="Farida Ibrahim"/>
    <x v="4"/>
    <x v="0"/>
    <n v="6"/>
    <s v="Sales"/>
    <n v="10100"/>
    <n v="1024000"/>
    <n v="1216000"/>
    <n v="1024000"/>
    <n v="192000"/>
    <x v="6"/>
    <n v="2020"/>
  </r>
  <r>
    <x v="600"/>
    <x v="275"/>
    <x v="588"/>
    <x v="0"/>
    <x v="0"/>
    <s v="Farida Ibrahim"/>
    <x v="5"/>
    <x v="2"/>
    <n v="7"/>
    <s v="Sales"/>
    <n v="601600"/>
    <n v="512000"/>
    <n v="60160000"/>
    <n v="51200000"/>
    <n v="8960000"/>
    <x v="0"/>
    <n v="2020"/>
  </r>
  <r>
    <x v="601"/>
    <x v="276"/>
    <x v="589"/>
    <x v="1"/>
    <x v="1"/>
    <s v="Felex Ada"/>
    <x v="6"/>
    <x v="0"/>
    <n v="8"/>
    <s v="Sales"/>
    <n v="51200"/>
    <n v="46080"/>
    <n v="102400"/>
    <n v="92160"/>
    <n v="10240"/>
    <x v="1"/>
    <n v="2020"/>
  </r>
  <r>
    <x v="602"/>
    <x v="273"/>
    <x v="590"/>
    <x v="1"/>
    <x v="2"/>
    <s v="Winner Sanda"/>
    <x v="7"/>
    <x v="1"/>
    <n v="9"/>
    <s v="Sales"/>
    <n v="12800"/>
    <n v="11520"/>
    <n v="25600"/>
    <n v="23040"/>
    <n v="2560"/>
    <x v="2"/>
    <n v="2020"/>
  </r>
  <r>
    <x v="603"/>
    <x v="273"/>
    <x v="591"/>
    <x v="1"/>
    <x v="3"/>
    <s v="Peter Pan"/>
    <x v="8"/>
    <x v="1"/>
    <n v="2"/>
    <s v="Sales"/>
    <n v="204800"/>
    <n v="203520"/>
    <n v="4096000"/>
    <n v="4070400"/>
    <n v="25600"/>
    <x v="2"/>
    <n v="2020"/>
  </r>
  <r>
    <x v="604"/>
    <x v="273"/>
    <x v="592"/>
    <x v="1"/>
    <x v="0"/>
    <s v="Farida Ibrahim"/>
    <x v="9"/>
    <x v="3"/>
    <n v="3"/>
    <s v="Sales"/>
    <n v="6400"/>
    <n v="5760"/>
    <n v="6400"/>
    <n v="5760"/>
    <n v="640"/>
    <x v="2"/>
    <n v="2020"/>
  </r>
  <r>
    <x v="605"/>
    <x v="273"/>
    <x v="593"/>
    <x v="0"/>
    <x v="0"/>
    <s v="Farida Ibrahim"/>
    <x v="10"/>
    <x v="2"/>
    <n v="4"/>
    <s v="Sales"/>
    <n v="76800"/>
    <n v="57600"/>
    <n v="153600"/>
    <n v="115200"/>
    <n v="38400"/>
    <x v="2"/>
    <n v="2020"/>
  </r>
  <r>
    <x v="606"/>
    <x v="273"/>
    <x v="594"/>
    <x v="1"/>
    <x v="1"/>
    <s v="Felex Ada"/>
    <x v="11"/>
    <x v="2"/>
    <n v="5"/>
    <s v="Sales"/>
    <n v="21760"/>
    <n v="19200"/>
    <n v="43520"/>
    <n v="38400"/>
    <n v="5120"/>
    <x v="2"/>
    <n v="2020"/>
  </r>
  <r>
    <x v="607"/>
    <x v="277"/>
    <x v="595"/>
    <x v="1"/>
    <x v="2"/>
    <s v="Winner Sanda"/>
    <x v="12"/>
    <x v="0"/>
    <n v="6"/>
    <s v="Sales"/>
    <n v="3200"/>
    <n v="2560"/>
    <n v="3200"/>
    <n v="2560"/>
    <n v="640"/>
    <x v="5"/>
    <n v="2020"/>
  </r>
  <r>
    <x v="608"/>
    <x v="277"/>
    <x v="596"/>
    <x v="1"/>
    <x v="3"/>
    <s v="Peter Pan"/>
    <x v="13"/>
    <x v="0"/>
    <n v="7"/>
    <s v="Sales"/>
    <n v="10100"/>
    <n v="1152000"/>
    <n v="1280000"/>
    <n v="1152000"/>
    <n v="128000"/>
    <x v="5"/>
    <n v="2020"/>
  </r>
  <r>
    <x v="609"/>
    <x v="278"/>
    <x v="597"/>
    <x v="1"/>
    <x v="0"/>
    <s v="Farida Ibrahim"/>
    <x v="5"/>
    <x v="2"/>
    <n v="8"/>
    <s v="Sales"/>
    <n v="10100"/>
    <n v="640128"/>
    <n v="1715200"/>
    <n v="1280256"/>
    <n v="434944"/>
    <x v="2"/>
    <n v="2020"/>
  </r>
  <r>
    <x v="610"/>
    <x v="279"/>
    <x v="598"/>
    <x v="1"/>
    <x v="0"/>
    <s v="Farida Ibrahim"/>
    <x v="6"/>
    <x v="0"/>
    <n v="9"/>
    <s v="Sales"/>
    <n v="10100"/>
    <n v="640256"/>
    <n v="1715200"/>
    <n v="1280512"/>
    <n v="434688"/>
    <x v="3"/>
    <n v="2020"/>
  </r>
  <r>
    <x v="611"/>
    <x v="280"/>
    <x v="599"/>
    <x v="1"/>
    <x v="1"/>
    <s v="Felex Ada"/>
    <x v="7"/>
    <x v="1"/>
    <n v="10"/>
    <s v="Sales"/>
    <n v="10100"/>
    <n v="2560000"/>
    <n v="2816000"/>
    <n v="2560000"/>
    <n v="256000"/>
    <x v="4"/>
    <n v="2020"/>
  </r>
  <r>
    <x v="614"/>
    <x v="281"/>
    <x v="602"/>
    <x v="1"/>
    <x v="0"/>
    <s v="Farida Ibrahim"/>
    <x v="0"/>
    <x v="0"/>
    <n v="2"/>
    <s v="Sales"/>
    <n v="10100"/>
    <n v="972800"/>
    <n v="2176000"/>
    <n v="1945600"/>
    <n v="230400"/>
    <x v="0"/>
    <n v="2020"/>
  </r>
  <r>
    <x v="615"/>
    <x v="282"/>
    <x v="603"/>
    <x v="1"/>
    <x v="0"/>
    <s v="Farida Ibrahim"/>
    <x v="1"/>
    <x v="0"/>
    <n v="3"/>
    <s v="Sales"/>
    <n v="10100"/>
    <n v="1536000"/>
    <n v="5068800.0000000009"/>
    <n v="4608000"/>
    <n v="460800.00000000093"/>
    <x v="1"/>
    <n v="2020"/>
  </r>
  <r>
    <x v="616"/>
    <x v="282"/>
    <x v="604"/>
    <x v="1"/>
    <x v="1"/>
    <s v="Felex Ada"/>
    <x v="2"/>
    <x v="0"/>
    <n v="4"/>
    <s v="Sales"/>
    <n v="10100"/>
    <n v="2560000"/>
    <n v="5632000"/>
    <n v="5120000"/>
    <n v="512000"/>
    <x v="1"/>
    <n v="2020"/>
  </r>
  <r>
    <x v="617"/>
    <x v="282"/>
    <x v="605"/>
    <x v="1"/>
    <x v="2"/>
    <s v="Winner Sanda"/>
    <x v="3"/>
    <x v="1"/>
    <n v="5"/>
    <s v="Sales"/>
    <n v="10100"/>
    <n v="896000"/>
    <n v="1971200"/>
    <n v="1792000"/>
    <n v="179200"/>
    <x v="1"/>
    <n v="2020"/>
  </r>
  <r>
    <x v="618"/>
    <x v="282"/>
    <x v="606"/>
    <x v="1"/>
    <x v="3"/>
    <s v="Peter Pan"/>
    <x v="4"/>
    <x v="0"/>
    <n v="6"/>
    <s v="Sales"/>
    <n v="10100"/>
    <n v="2560000"/>
    <n v="8448000"/>
    <n v="7680000"/>
    <n v="768000"/>
    <x v="1"/>
    <n v="2020"/>
  </r>
  <r>
    <x v="619"/>
    <x v="283"/>
    <x v="607"/>
    <x v="0"/>
    <x v="0"/>
    <s v="Farida Ibrahim"/>
    <x v="5"/>
    <x v="2"/>
    <n v="7"/>
    <s v="Sales"/>
    <n v="10100"/>
    <n v="5120000"/>
    <n v="5632000"/>
    <n v="5120000"/>
    <n v="512000"/>
    <x v="5"/>
    <n v="2020"/>
  </r>
  <r>
    <x v="620"/>
    <x v="284"/>
    <x v="608"/>
    <x v="0"/>
    <x v="0"/>
    <s v="Farida Ibrahim"/>
    <x v="6"/>
    <x v="0"/>
    <n v="8"/>
    <s v="Sales"/>
    <n v="10100"/>
    <n v="2304000"/>
    <n v="5068800"/>
    <n v="4608000"/>
    <n v="460800"/>
    <x v="6"/>
    <n v="2020"/>
  </r>
  <r>
    <x v="621"/>
    <x v="285"/>
    <x v="609"/>
    <x v="0"/>
    <x v="1"/>
    <s v="Felex Ada"/>
    <x v="7"/>
    <x v="1"/>
    <n v="9"/>
    <s v="Sales"/>
    <n v="10100"/>
    <n v="1152000"/>
    <n v="2547200"/>
    <n v="2304000"/>
    <n v="243200"/>
    <x v="0"/>
    <n v="2020"/>
  </r>
  <r>
    <x v="626"/>
    <x v="273"/>
    <x v="613"/>
    <x v="0"/>
    <x v="1"/>
    <s v="Felex Ada"/>
    <x v="12"/>
    <x v="0"/>
    <n v="10"/>
    <s v="Sales"/>
    <n v="10100"/>
    <n v="896000"/>
    <n v="1971200"/>
    <n v="1792000"/>
    <n v="179200"/>
    <x v="2"/>
    <n v="2020"/>
  </r>
  <r>
    <x v="627"/>
    <x v="273"/>
    <x v="614"/>
    <x v="1"/>
    <x v="2"/>
    <s v="Winner Sanda"/>
    <x v="13"/>
    <x v="0"/>
    <n v="2"/>
    <s v="Sales"/>
    <n v="10100"/>
    <n v="1280000"/>
    <n v="5632000"/>
    <n v="5120000"/>
    <n v="512000"/>
    <x v="2"/>
    <n v="2020"/>
  </r>
  <r>
    <x v="628"/>
    <x v="273"/>
    <x v="615"/>
    <x v="1"/>
    <x v="3"/>
    <s v="Peter Pan"/>
    <x v="14"/>
    <x v="1"/>
    <n v="3"/>
    <s v="Sales"/>
    <n v="10100"/>
    <n v="1536000"/>
    <n v="1689600.0000000002"/>
    <n v="1536000"/>
    <n v="153600.00000000023"/>
    <x v="2"/>
    <n v="2020"/>
  </r>
  <r>
    <x v="629"/>
    <x v="273"/>
    <x v="616"/>
    <x v="1"/>
    <x v="0"/>
    <s v="Farida Ibrahim"/>
    <x v="5"/>
    <x v="2"/>
    <n v="4"/>
    <s v="Sales"/>
    <n v="10100"/>
    <n v="1152000"/>
    <n v="2547200"/>
    <n v="2304000"/>
    <n v="243200"/>
    <x v="2"/>
    <n v="2020"/>
  </r>
  <r>
    <x v="630"/>
    <x v="274"/>
    <x v="617"/>
    <x v="1"/>
    <x v="0"/>
    <s v="Farida Ibrahim"/>
    <x v="6"/>
    <x v="0"/>
    <n v="5"/>
    <s v="Sales"/>
    <n v="10100"/>
    <n v="896000"/>
    <n v="1971200"/>
    <n v="1792000"/>
    <n v="179200"/>
    <x v="6"/>
    <n v="2020"/>
  </r>
  <r>
    <x v="631"/>
    <x v="275"/>
    <x v="618"/>
    <x v="1"/>
    <x v="1"/>
    <s v="Felex Ada"/>
    <x v="7"/>
    <x v="1"/>
    <n v="6"/>
    <s v="Sales"/>
    <n v="10100"/>
    <n v="1280000"/>
    <n v="1408000"/>
    <n v="1280000"/>
    <n v="128000"/>
    <x v="0"/>
    <n v="2020"/>
  </r>
  <r>
    <x v="632"/>
    <x v="276"/>
    <x v="619"/>
    <x v="1"/>
    <x v="2"/>
    <s v="Winner Sanda"/>
    <x v="8"/>
    <x v="1"/>
    <n v="7"/>
    <s v="Sales"/>
    <n v="10100"/>
    <n v="896000"/>
    <n v="985600.00000000012"/>
    <n v="896000"/>
    <n v="89600.000000000116"/>
    <x v="1"/>
    <n v="2020"/>
  </r>
  <r>
    <x v="633"/>
    <x v="273"/>
    <x v="620"/>
    <x v="1"/>
    <x v="3"/>
    <s v="Peter Pan"/>
    <x v="0"/>
    <x v="0"/>
    <n v="8"/>
    <s v="Sales"/>
    <n v="10100"/>
    <n v="1152000"/>
    <n v="2547200"/>
    <n v="2304000"/>
    <n v="243200"/>
    <x v="2"/>
    <n v="2020"/>
  </r>
  <r>
    <x v="634"/>
    <x v="273"/>
    <x v="621"/>
    <x v="1"/>
    <x v="0"/>
    <s v="Farida Ibrahim"/>
    <x v="1"/>
    <x v="0"/>
    <n v="9"/>
    <s v="Sales"/>
    <n v="10100"/>
    <n v="2304000"/>
    <n v="5068800"/>
    <n v="4608000"/>
    <n v="460800"/>
    <x v="2"/>
    <n v="2020"/>
  </r>
  <r>
    <x v="635"/>
    <x v="273"/>
    <x v="622"/>
    <x v="1"/>
    <x v="0"/>
    <s v="Farida Ibrahim"/>
    <x v="2"/>
    <x v="0"/>
    <n v="10"/>
    <s v="Sales"/>
    <n v="10100"/>
    <n v="5120000"/>
    <n v="5632000"/>
    <n v="5120000"/>
    <n v="512000"/>
    <x v="2"/>
    <n v="2020"/>
  </r>
  <r>
    <x v="636"/>
    <x v="273"/>
    <x v="623"/>
    <x v="1"/>
    <x v="1"/>
    <s v="Felex Ada"/>
    <x v="3"/>
    <x v="1"/>
    <n v="2"/>
    <s v="Sales"/>
    <n v="10100"/>
    <n v="2560000"/>
    <n v="2816000"/>
    <n v="2560000"/>
    <n v="256000"/>
    <x v="2"/>
    <n v="2020"/>
  </r>
  <r>
    <x v="637"/>
    <x v="273"/>
    <x v="624"/>
    <x v="1"/>
    <x v="2"/>
    <s v="Winner Sanda"/>
    <x v="4"/>
    <x v="0"/>
    <n v="3"/>
    <s v="Sales"/>
    <n v="10100"/>
    <n v="1536000"/>
    <n v="3328000"/>
    <n v="3072000"/>
    <n v="256000"/>
    <x v="2"/>
    <n v="2020"/>
  </r>
  <r>
    <x v="638"/>
    <x v="277"/>
    <x v="625"/>
    <x v="1"/>
    <x v="3"/>
    <s v="Peter Pan"/>
    <x v="5"/>
    <x v="2"/>
    <n v="4"/>
    <s v="Sales"/>
    <n v="10100"/>
    <n v="640000"/>
    <n v="1715200"/>
    <n v="1280000"/>
    <n v="435200"/>
    <x v="5"/>
    <n v="2020"/>
  </r>
  <r>
    <x v="639"/>
    <x v="277"/>
    <x v="626"/>
    <x v="1"/>
    <x v="0"/>
    <s v="Farida Ibrahim"/>
    <x v="6"/>
    <x v="0"/>
    <n v="5"/>
    <s v="Sales"/>
    <n v="10100"/>
    <n v="640128"/>
    <n v="857600"/>
    <n v="640128"/>
    <n v="217472"/>
    <x v="5"/>
    <n v="2020"/>
  </r>
  <r>
    <x v="640"/>
    <x v="278"/>
    <x v="627"/>
    <x v="0"/>
    <x v="0"/>
    <s v="Farida Ibrahim"/>
    <x v="7"/>
    <x v="1"/>
    <n v="6"/>
    <s v="Sales"/>
    <n v="10100"/>
    <n v="640256"/>
    <n v="857600"/>
    <n v="640256"/>
    <n v="217344"/>
    <x v="2"/>
    <n v="2020"/>
  </r>
  <r>
    <x v="641"/>
    <x v="279"/>
    <x v="628"/>
    <x v="0"/>
    <x v="1"/>
    <s v="Felex Ada"/>
    <x v="8"/>
    <x v="1"/>
    <n v="7"/>
    <s v="Sales"/>
    <n v="10100"/>
    <n v="640000"/>
    <n v="1715200"/>
    <n v="1280000"/>
    <n v="435200"/>
    <x v="3"/>
    <n v="2020"/>
  </r>
  <r>
    <x v="642"/>
    <x v="280"/>
    <x v="629"/>
    <x v="0"/>
    <x v="2"/>
    <s v="Winner Sanda"/>
    <x v="5"/>
    <x v="2"/>
    <n v="8"/>
    <s v="Sales"/>
    <n v="10100"/>
    <n v="640128"/>
    <n v="1715200"/>
    <n v="1280256"/>
    <n v="434944"/>
    <x v="4"/>
    <n v="2020"/>
  </r>
  <r>
    <x v="645"/>
    <x v="281"/>
    <x v="50"/>
    <x v="1"/>
    <x v="0"/>
    <s v="Farida Ibrahim"/>
    <x v="8"/>
    <x v="1"/>
    <n v="9"/>
    <s v="Sales"/>
    <n v="10100"/>
    <n v="640128"/>
    <n v="1715200"/>
    <n v="1280256"/>
    <n v="434944"/>
    <x v="0"/>
    <n v="2020"/>
  </r>
  <r>
    <x v="646"/>
    <x v="282"/>
    <x v="632"/>
    <x v="1"/>
    <x v="1"/>
    <s v="Felex Ada"/>
    <x v="13"/>
    <x v="0"/>
    <n v="10"/>
    <s v="Sales"/>
    <n v="10100"/>
    <n v="640256"/>
    <n v="1715200"/>
    <n v="1280512"/>
    <n v="434688"/>
    <x v="1"/>
    <n v="2020"/>
  </r>
  <r>
    <x v="647"/>
    <x v="282"/>
    <x v="633"/>
    <x v="0"/>
    <x v="2"/>
    <s v="Winner Sanda"/>
    <x v="14"/>
    <x v="1"/>
    <n v="2"/>
    <s v="Sales"/>
    <n v="10100"/>
    <n v="2560000"/>
    <n v="2816000"/>
    <n v="2560000"/>
    <n v="256000"/>
    <x v="1"/>
    <n v="2020"/>
  </r>
  <r>
    <x v="648"/>
    <x v="282"/>
    <x v="634"/>
    <x v="1"/>
    <x v="3"/>
    <s v="Peter Pan"/>
    <x v="15"/>
    <x v="0"/>
    <n v="3"/>
    <s v="Sales"/>
    <n v="10100"/>
    <n v="1152000"/>
    <n v="1280000"/>
    <n v="1152000"/>
    <n v="128000"/>
    <x v="1"/>
    <n v="2020"/>
  </r>
  <r>
    <x v="649"/>
    <x v="282"/>
    <x v="635"/>
    <x v="1"/>
    <x v="0"/>
    <s v="Farida Ibrahim"/>
    <x v="16"/>
    <x v="0"/>
    <n v="4"/>
    <s v="Sales"/>
    <n v="10100"/>
    <n v="972800"/>
    <n v="1088000"/>
    <n v="972800"/>
    <n v="115200"/>
    <x v="1"/>
    <n v="2020"/>
  </r>
  <r>
    <x v="650"/>
    <x v="283"/>
    <x v="636"/>
    <x v="1"/>
    <x v="0"/>
    <s v="Farida Ibrahim"/>
    <x v="17"/>
    <x v="2"/>
    <n v="5"/>
    <s v="Sales"/>
    <n v="10100"/>
    <n v="972800"/>
    <n v="2176000"/>
    <n v="1945600"/>
    <n v="230400"/>
    <x v="5"/>
    <n v="2020"/>
  </r>
  <r>
    <x v="651"/>
    <x v="284"/>
    <x v="637"/>
    <x v="1"/>
    <x v="1"/>
    <s v="Felex Ada"/>
    <x v="18"/>
    <x v="0"/>
    <n v="6"/>
    <s v="Sales"/>
    <n v="10100"/>
    <n v="1536000"/>
    <n v="5068800.0000000009"/>
    <n v="4608000"/>
    <n v="460800.00000000093"/>
    <x v="6"/>
    <n v="2020"/>
  </r>
  <r>
    <x v="652"/>
    <x v="285"/>
    <x v="638"/>
    <x v="1"/>
    <x v="2"/>
    <s v="Winner Sanda"/>
    <x v="0"/>
    <x v="0"/>
    <n v="7"/>
    <s v="Sales"/>
    <n v="10100"/>
    <n v="2560000"/>
    <n v="5632000"/>
    <n v="5120000"/>
    <n v="512000"/>
    <x v="0"/>
    <n v="2020"/>
  </r>
  <r>
    <x v="657"/>
    <x v="273"/>
    <x v="643"/>
    <x v="1"/>
    <x v="2"/>
    <s v="Winner Sanda"/>
    <x v="8"/>
    <x v="1"/>
    <n v="8"/>
    <s v="Sales"/>
    <n v="10100"/>
    <n v="1152000"/>
    <n v="2547200"/>
    <n v="2304000"/>
    <n v="243200"/>
    <x v="2"/>
    <n v="2020"/>
  </r>
  <r>
    <x v="658"/>
    <x v="273"/>
    <x v="644"/>
    <x v="1"/>
    <x v="3"/>
    <s v="Peter Pan"/>
    <x v="6"/>
    <x v="0"/>
    <n v="9"/>
    <s v="Sales"/>
    <n v="10100"/>
    <n v="896000"/>
    <n v="1971200"/>
    <n v="1792000"/>
    <n v="179200"/>
    <x v="2"/>
    <n v="2020"/>
  </r>
  <r>
    <x v="659"/>
    <x v="273"/>
    <x v="645"/>
    <x v="1"/>
    <x v="0"/>
    <s v="Farida Ibrahim"/>
    <x v="7"/>
    <x v="1"/>
    <n v="10"/>
    <s v="Sales"/>
    <n v="10100"/>
    <n v="1280000"/>
    <n v="5632000"/>
    <n v="5120000"/>
    <n v="512000"/>
    <x v="2"/>
    <n v="2020"/>
  </r>
  <r>
    <x v="660"/>
    <x v="273"/>
    <x v="646"/>
    <x v="1"/>
    <x v="0"/>
    <s v="Farida Ibrahim"/>
    <x v="8"/>
    <x v="1"/>
    <n v="2"/>
    <s v="Sales"/>
    <n v="10100"/>
    <n v="1536000"/>
    <n v="1689600.0000000002"/>
    <n v="1536000"/>
    <n v="153600.00000000023"/>
    <x v="2"/>
    <n v="2020"/>
  </r>
  <r>
    <x v="661"/>
    <x v="274"/>
    <x v="647"/>
    <x v="0"/>
    <x v="1"/>
    <s v="Felex Ada"/>
    <x v="9"/>
    <x v="3"/>
    <n v="3"/>
    <s v="Sales"/>
    <n v="10100"/>
    <n v="1152000"/>
    <n v="2547200"/>
    <n v="2304000"/>
    <n v="243200"/>
    <x v="6"/>
    <n v="2020"/>
  </r>
  <r>
    <x v="662"/>
    <x v="275"/>
    <x v="648"/>
    <x v="0"/>
    <x v="2"/>
    <s v="Winner Sanda"/>
    <x v="10"/>
    <x v="2"/>
    <n v="4"/>
    <s v="Sales"/>
    <n v="10100"/>
    <n v="896000"/>
    <n v="1971200"/>
    <n v="1792000"/>
    <n v="179200"/>
    <x v="0"/>
    <n v="2020"/>
  </r>
  <r>
    <x v="663"/>
    <x v="276"/>
    <x v="649"/>
    <x v="0"/>
    <x v="3"/>
    <s v="Peter Pan"/>
    <x v="11"/>
    <x v="2"/>
    <n v="5"/>
    <s v="Sales"/>
    <n v="10100"/>
    <n v="1280000"/>
    <n v="5632000"/>
    <n v="5120000"/>
    <n v="512000"/>
    <x v="1"/>
    <n v="2020"/>
  </r>
  <r>
    <x v="664"/>
    <x v="273"/>
    <x v="650"/>
    <x v="1"/>
    <x v="0"/>
    <s v="Farida Ibrahim"/>
    <x v="12"/>
    <x v="0"/>
    <n v="6"/>
    <s v="Sales"/>
    <n v="10100"/>
    <n v="1536000"/>
    <n v="1689600.0000000002"/>
    <n v="1536000"/>
    <n v="153600.00000000023"/>
    <x v="2"/>
    <n v="2020"/>
  </r>
  <r>
    <x v="665"/>
    <x v="273"/>
    <x v="651"/>
    <x v="1"/>
    <x v="0"/>
    <s v="Farida Ibrahim"/>
    <x v="13"/>
    <x v="0"/>
    <n v="7"/>
    <s v="Sales"/>
    <n v="243200"/>
    <n v="230400"/>
    <n v="486400"/>
    <n v="460800"/>
    <n v="25600"/>
    <x v="2"/>
    <n v="2020"/>
  </r>
  <r>
    <x v="666"/>
    <x v="273"/>
    <x v="652"/>
    <x v="1"/>
    <x v="1"/>
    <s v="Felex Ada"/>
    <x v="14"/>
    <x v="1"/>
    <n v="8"/>
    <s v="Sales"/>
    <n v="25600"/>
    <n v="24320"/>
    <n v="51200"/>
    <n v="48640"/>
    <n v="2560"/>
    <x v="2"/>
    <n v="2020"/>
  </r>
  <r>
    <x v="667"/>
    <x v="273"/>
    <x v="653"/>
    <x v="1"/>
    <x v="2"/>
    <s v="Winner Sanda"/>
    <x v="15"/>
    <x v="0"/>
    <n v="9"/>
    <s v="Sales"/>
    <n v="288000"/>
    <n v="281600"/>
    <n v="288000"/>
    <n v="281600"/>
    <n v="6400"/>
    <x v="2"/>
    <n v="2020"/>
  </r>
  <r>
    <x v="668"/>
    <x v="273"/>
    <x v="654"/>
    <x v="0"/>
    <x v="3"/>
    <s v="Peter Pan"/>
    <x v="16"/>
    <x v="0"/>
    <n v="10"/>
    <s v="Sales"/>
    <n v="12800"/>
    <n v="11520"/>
    <n v="12800"/>
    <n v="11520"/>
    <n v="1280"/>
    <x v="2"/>
    <n v="2020"/>
  </r>
  <r>
    <x v="669"/>
    <x v="277"/>
    <x v="655"/>
    <x v="1"/>
    <x v="0"/>
    <s v="Farida Ibrahim"/>
    <x v="17"/>
    <x v="2"/>
    <n v="2"/>
    <s v="Sales"/>
    <n v="12800"/>
    <n v="10240"/>
    <n v="25600"/>
    <n v="20480"/>
    <n v="5120"/>
    <x v="5"/>
    <n v="2020"/>
  </r>
  <r>
    <x v="670"/>
    <x v="277"/>
    <x v="656"/>
    <x v="1"/>
    <x v="0"/>
    <s v="Farida Ibrahim"/>
    <x v="18"/>
    <x v="0"/>
    <n v="3"/>
    <s v="Sales"/>
    <n v="256000"/>
    <n v="236800"/>
    <n v="512000"/>
    <n v="473600"/>
    <n v="38400"/>
    <x v="5"/>
    <n v="2020"/>
  </r>
  <r>
    <x v="671"/>
    <x v="278"/>
    <x v="657"/>
    <x v="1"/>
    <x v="1"/>
    <s v="Felex Ada"/>
    <x v="0"/>
    <x v="0"/>
    <n v="4"/>
    <s v="Sales"/>
    <n v="10100"/>
    <n v="1024000"/>
    <n v="1216000"/>
    <n v="1024000"/>
    <n v="192000"/>
    <x v="2"/>
    <n v="2020"/>
  </r>
  <r>
    <x v="672"/>
    <x v="279"/>
    <x v="658"/>
    <x v="1"/>
    <x v="2"/>
    <s v="Winner Sanda"/>
    <x v="1"/>
    <x v="0"/>
    <n v="5"/>
    <s v="Sales"/>
    <n v="601600"/>
    <n v="512000"/>
    <n v="601600"/>
    <n v="512000"/>
    <n v="89600"/>
    <x v="3"/>
    <n v="2020"/>
  </r>
  <r>
    <x v="673"/>
    <x v="280"/>
    <x v="659"/>
    <x v="1"/>
    <x v="3"/>
    <s v="Peter Pan"/>
    <x v="2"/>
    <x v="0"/>
    <n v="6"/>
    <s v="Sales"/>
    <n v="51200"/>
    <n v="46080"/>
    <n v="102400"/>
    <n v="92160"/>
    <n v="10240"/>
    <x v="4"/>
    <n v="2020"/>
  </r>
  <r>
    <x v="676"/>
    <x v="281"/>
    <x v="662"/>
    <x v="1"/>
    <x v="1"/>
    <s v="Felex Ada"/>
    <x v="5"/>
    <x v="2"/>
    <n v="7"/>
    <s v="Sales"/>
    <n v="6400"/>
    <n v="5760"/>
    <n v="6400"/>
    <n v="5760"/>
    <n v="640"/>
    <x v="0"/>
    <n v="2020"/>
  </r>
  <r>
    <x v="677"/>
    <x v="282"/>
    <x v="663"/>
    <x v="1"/>
    <x v="2"/>
    <s v="Winner Sanda"/>
    <x v="6"/>
    <x v="0"/>
    <n v="8"/>
    <s v="Sales"/>
    <n v="76800"/>
    <n v="57600"/>
    <n v="153600"/>
    <n v="115200"/>
    <n v="38400"/>
    <x v="1"/>
    <n v="2020"/>
  </r>
  <r>
    <x v="678"/>
    <x v="282"/>
    <x v="664"/>
    <x v="1"/>
    <x v="3"/>
    <s v="Peter Pan"/>
    <x v="7"/>
    <x v="1"/>
    <n v="9"/>
    <s v="Sales"/>
    <n v="21760"/>
    <n v="19200"/>
    <n v="43520"/>
    <n v="38400"/>
    <n v="5120"/>
    <x v="1"/>
    <n v="2020"/>
  </r>
  <r>
    <x v="679"/>
    <x v="282"/>
    <x v="665"/>
    <x v="1"/>
    <x v="0"/>
    <s v="Farida Ibrahim"/>
    <x v="8"/>
    <x v="1"/>
    <n v="10"/>
    <s v="Sales"/>
    <n v="3200"/>
    <n v="2560"/>
    <n v="3200"/>
    <n v="2560"/>
    <n v="640"/>
    <x v="1"/>
    <n v="2020"/>
  </r>
  <r>
    <x v="680"/>
    <x v="282"/>
    <x v="666"/>
    <x v="1"/>
    <x v="0"/>
    <s v="Farida Ibrahim"/>
    <x v="9"/>
    <x v="3"/>
    <n v="2"/>
    <s v="Sales"/>
    <n v="10100"/>
    <n v="640000"/>
    <n v="857600"/>
    <n v="640000"/>
    <n v="217600"/>
    <x v="1"/>
    <n v="2020"/>
  </r>
  <r>
    <x v="681"/>
    <x v="283"/>
    <x v="667"/>
    <x v="1"/>
    <x v="1"/>
    <s v="Felex Ada"/>
    <x v="10"/>
    <x v="2"/>
    <n v="3"/>
    <s v="Sales"/>
    <n v="10100"/>
    <n v="640128"/>
    <n v="1715200"/>
    <n v="1280256"/>
    <n v="434944"/>
    <x v="5"/>
    <n v="2020"/>
  </r>
  <r>
    <x v="682"/>
    <x v="284"/>
    <x v="668"/>
    <x v="0"/>
    <x v="2"/>
    <s v="Winner Sanda"/>
    <x v="11"/>
    <x v="2"/>
    <n v="4"/>
    <s v="Sales"/>
    <n v="10100"/>
    <n v="640256"/>
    <n v="1715200"/>
    <n v="1280512"/>
    <n v="434688"/>
    <x v="6"/>
    <n v="2020"/>
  </r>
  <r>
    <x v="683"/>
    <x v="285"/>
    <x v="669"/>
    <x v="0"/>
    <x v="3"/>
    <s v="Peter Pan"/>
    <x v="12"/>
    <x v="0"/>
    <n v="5"/>
    <s v="Sales"/>
    <n v="10100"/>
    <n v="2560000"/>
    <n v="2816000"/>
    <n v="2560000"/>
    <n v="256000"/>
    <x v="0"/>
    <n v="2020"/>
  </r>
  <r>
    <x v="688"/>
    <x v="273"/>
    <x v="674"/>
    <x v="1"/>
    <x v="3"/>
    <s v="Peter Pan"/>
    <x v="7"/>
    <x v="1"/>
    <n v="6"/>
    <s v="Sales"/>
    <n v="10100"/>
    <n v="2560000"/>
    <n v="5632000"/>
    <n v="5120000"/>
    <n v="512000"/>
    <x v="2"/>
    <n v="2020"/>
  </r>
  <r>
    <x v="689"/>
    <x v="273"/>
    <x v="675"/>
    <x v="0"/>
    <x v="0"/>
    <s v="Farida Ibrahim"/>
    <x v="8"/>
    <x v="1"/>
    <n v="7"/>
    <s v="Sales"/>
    <n v="10100"/>
    <n v="896000"/>
    <n v="1971200"/>
    <n v="1792000"/>
    <n v="179200"/>
    <x v="2"/>
    <n v="2020"/>
  </r>
  <r>
    <x v="690"/>
    <x v="273"/>
    <x v="676"/>
    <x v="1"/>
    <x v="0"/>
    <s v="Farida Ibrahim"/>
    <x v="0"/>
    <x v="0"/>
    <n v="8"/>
    <s v="Sales"/>
    <n v="10100"/>
    <n v="2560000"/>
    <n v="8448000"/>
    <n v="7680000"/>
    <n v="768000"/>
    <x v="2"/>
    <n v="2020"/>
  </r>
  <r>
    <x v="691"/>
    <x v="273"/>
    <x v="677"/>
    <x v="1"/>
    <x v="1"/>
    <s v="Felex Ada"/>
    <x v="1"/>
    <x v="0"/>
    <n v="9"/>
    <s v="Sales"/>
    <n v="10100"/>
    <n v="5120000"/>
    <n v="5632000"/>
    <n v="5120000"/>
    <n v="512000"/>
    <x v="2"/>
    <n v="2020"/>
  </r>
  <r>
    <x v="692"/>
    <x v="274"/>
    <x v="678"/>
    <x v="1"/>
    <x v="2"/>
    <s v="Winner Sanda"/>
    <x v="2"/>
    <x v="0"/>
    <n v="10"/>
    <s v="Sales"/>
    <n v="10100"/>
    <n v="2304000"/>
    <n v="5068800"/>
    <n v="4608000"/>
    <n v="460800"/>
    <x v="6"/>
    <n v="2020"/>
  </r>
  <r>
    <x v="693"/>
    <x v="275"/>
    <x v="679"/>
    <x v="1"/>
    <x v="3"/>
    <s v="Peter Pan"/>
    <x v="3"/>
    <x v="1"/>
    <n v="2"/>
    <s v="Sales"/>
    <n v="10100"/>
    <n v="1152000"/>
    <n v="2547200"/>
    <n v="2304000"/>
    <n v="243200"/>
    <x v="0"/>
    <n v="2020"/>
  </r>
  <r>
    <x v="694"/>
    <x v="276"/>
    <x v="680"/>
    <x v="1"/>
    <x v="0"/>
    <s v="Farida Ibrahim"/>
    <x v="4"/>
    <x v="0"/>
    <n v="3"/>
    <s v="Sales"/>
    <n v="10100"/>
    <n v="896000"/>
    <n v="1971200"/>
    <n v="1792000"/>
    <n v="179200"/>
    <x v="1"/>
    <n v="2020"/>
  </r>
  <r>
    <x v="695"/>
    <x v="273"/>
    <x v="681"/>
    <x v="1"/>
    <x v="0"/>
    <s v="Farida Ibrahim"/>
    <x v="5"/>
    <x v="2"/>
    <n v="4"/>
    <s v="Sales"/>
    <n v="10100"/>
    <n v="1280000"/>
    <n v="5632000"/>
    <n v="5120000"/>
    <n v="512000"/>
    <x v="2"/>
    <n v="2020"/>
  </r>
  <r>
    <x v="696"/>
    <x v="273"/>
    <x v="682"/>
    <x v="1"/>
    <x v="1"/>
    <s v="Felex Ada"/>
    <x v="6"/>
    <x v="0"/>
    <n v="5"/>
    <s v="Sales"/>
    <n v="10100"/>
    <n v="1536000"/>
    <n v="1689600.0000000002"/>
    <n v="1536000"/>
    <n v="153600.00000000023"/>
    <x v="2"/>
    <n v="2020"/>
  </r>
  <r>
    <x v="697"/>
    <x v="273"/>
    <x v="683"/>
    <x v="1"/>
    <x v="2"/>
    <s v="Winner Sanda"/>
    <x v="7"/>
    <x v="1"/>
    <n v="6"/>
    <s v="Sales"/>
    <n v="243200"/>
    <n v="230400"/>
    <n v="486400"/>
    <n v="460800"/>
    <n v="25600"/>
    <x v="2"/>
    <n v="2020"/>
  </r>
  <r>
    <x v="698"/>
    <x v="273"/>
    <x v="684"/>
    <x v="1"/>
    <x v="3"/>
    <s v="Peter Pan"/>
    <x v="8"/>
    <x v="1"/>
    <n v="7"/>
    <s v="Sales"/>
    <n v="25600"/>
    <n v="24320"/>
    <n v="51200"/>
    <n v="48640"/>
    <n v="2560"/>
    <x v="2"/>
    <n v="2020"/>
  </r>
  <r>
    <x v="699"/>
    <x v="273"/>
    <x v="685"/>
    <x v="1"/>
    <x v="0"/>
    <s v="Farida Ibrahim"/>
    <x v="5"/>
    <x v="2"/>
    <n v="8"/>
    <s v="Sales"/>
    <n v="288000"/>
    <n v="281600"/>
    <n v="1152000"/>
    <n v="1126400"/>
    <n v="25600"/>
    <x v="2"/>
    <n v="2020"/>
  </r>
  <r>
    <x v="700"/>
    <x v="277"/>
    <x v="686"/>
    <x v="1"/>
    <x v="0"/>
    <s v="Farida Ibrahim"/>
    <x v="6"/>
    <x v="0"/>
    <n v="9"/>
    <s v="Sales"/>
    <n v="12800"/>
    <n v="11520"/>
    <n v="12800"/>
    <n v="11520"/>
    <n v="1280"/>
    <x v="5"/>
    <n v="2020"/>
  </r>
  <r>
    <x v="701"/>
    <x v="277"/>
    <x v="687"/>
    <x v="1"/>
    <x v="1"/>
    <s v="Felex Ada"/>
    <x v="7"/>
    <x v="1"/>
    <n v="10"/>
    <s v="Sales"/>
    <n v="12800"/>
    <n v="10240"/>
    <n v="25600"/>
    <n v="20480"/>
    <n v="5120"/>
    <x v="5"/>
    <n v="2020"/>
  </r>
  <r>
    <x v="702"/>
    <x v="278"/>
    <x v="688"/>
    <x v="1"/>
    <x v="2"/>
    <s v="Winner Sanda"/>
    <x v="8"/>
    <x v="1"/>
    <n v="2"/>
    <s v="Sales"/>
    <n v="256000"/>
    <n v="236800"/>
    <n v="512000"/>
    <n v="473600"/>
    <n v="38400"/>
    <x v="2"/>
    <n v="2020"/>
  </r>
  <r>
    <x v="703"/>
    <x v="279"/>
    <x v="689"/>
    <x v="0"/>
    <x v="3"/>
    <s v="Peter Pan"/>
    <x v="13"/>
    <x v="0"/>
    <n v="3"/>
    <s v="Sales"/>
    <n v="10100"/>
    <n v="1024000"/>
    <n v="1216000"/>
    <n v="1024000"/>
    <n v="192000"/>
    <x v="3"/>
    <n v="2020"/>
  </r>
  <r>
    <x v="704"/>
    <x v="280"/>
    <x v="690"/>
    <x v="0"/>
    <x v="0"/>
    <s v="Farida Ibrahim"/>
    <x v="14"/>
    <x v="1"/>
    <n v="4"/>
    <s v="Sales"/>
    <n v="601600"/>
    <n v="512000"/>
    <n v="601600"/>
    <n v="512000"/>
    <n v="89600"/>
    <x v="4"/>
    <n v="2020"/>
  </r>
  <r>
    <x v="707"/>
    <x v="281"/>
    <x v="692"/>
    <x v="1"/>
    <x v="2"/>
    <s v="Winner Sanda"/>
    <x v="17"/>
    <x v="2"/>
    <n v="5"/>
    <s v="Sales"/>
    <n v="204800"/>
    <n v="203520"/>
    <n v="204800"/>
    <n v="203520"/>
    <n v="1280"/>
    <x v="0"/>
    <n v="2020"/>
  </r>
  <r>
    <x v="708"/>
    <x v="282"/>
    <x v="693"/>
    <x v="1"/>
    <x v="3"/>
    <s v="Peter Pan"/>
    <x v="18"/>
    <x v="0"/>
    <n v="6"/>
    <s v="Sales"/>
    <n v="6400"/>
    <n v="5760"/>
    <n v="6400"/>
    <n v="5760"/>
    <n v="640"/>
    <x v="1"/>
    <n v="2020"/>
  </r>
  <r>
    <x v="709"/>
    <x v="282"/>
    <x v="694"/>
    <x v="1"/>
    <x v="0"/>
    <s v="Farida Ibrahim"/>
    <x v="0"/>
    <x v="0"/>
    <n v="7"/>
    <s v="Sales"/>
    <n v="76800"/>
    <n v="57600"/>
    <n v="153600"/>
    <n v="115200"/>
    <n v="38400"/>
    <x v="1"/>
    <n v="2020"/>
  </r>
  <r>
    <x v="710"/>
    <x v="282"/>
    <x v="695"/>
    <x v="0"/>
    <x v="0"/>
    <s v="Farida Ibrahim"/>
    <x v="1"/>
    <x v="0"/>
    <n v="8"/>
    <s v="Sales"/>
    <n v="21760"/>
    <n v="19200"/>
    <n v="43520"/>
    <n v="38400"/>
    <n v="5120"/>
    <x v="1"/>
    <n v="2020"/>
  </r>
  <r>
    <x v="711"/>
    <x v="282"/>
    <x v="696"/>
    <x v="1"/>
    <x v="1"/>
    <s v="Felex Ada"/>
    <x v="2"/>
    <x v="0"/>
    <n v="9"/>
    <s v="Sales"/>
    <n v="3200"/>
    <n v="2560"/>
    <n v="3200"/>
    <n v="2560"/>
    <n v="640"/>
    <x v="1"/>
    <n v="2020"/>
  </r>
  <r>
    <x v="712"/>
    <x v="283"/>
    <x v="50"/>
    <x v="1"/>
    <x v="2"/>
    <s v="Winner Sanda"/>
    <x v="3"/>
    <x v="1"/>
    <n v="10"/>
    <s v="Sales"/>
    <n v="10100"/>
    <n v="640256"/>
    <n v="857600"/>
    <n v="640256"/>
    <n v="217344"/>
    <x v="5"/>
    <n v="2020"/>
  </r>
  <r>
    <x v="713"/>
    <x v="284"/>
    <x v="697"/>
    <x v="1"/>
    <x v="3"/>
    <s v="Peter Pan"/>
    <x v="4"/>
    <x v="0"/>
    <n v="2"/>
    <s v="Sales"/>
    <n v="10100"/>
    <n v="640000"/>
    <n v="1715200"/>
    <n v="1280000"/>
    <n v="435200"/>
    <x v="6"/>
    <n v="2020"/>
  </r>
  <r>
    <x v="714"/>
    <x v="285"/>
    <x v="698"/>
    <x v="1"/>
    <x v="0"/>
    <s v="Farida Ibrahim"/>
    <x v="5"/>
    <x v="2"/>
    <n v="3"/>
    <s v="Sales"/>
    <n v="10100"/>
    <n v="640128"/>
    <n v="1715200"/>
    <n v="1280256"/>
    <n v="434944"/>
    <x v="0"/>
    <n v="2020"/>
  </r>
  <r>
    <x v="719"/>
    <x v="273"/>
    <x v="703"/>
    <x v="1"/>
    <x v="0"/>
    <s v="Farida Ibrahim"/>
    <x v="10"/>
    <x v="2"/>
    <n v="4"/>
    <s v="Sales"/>
    <n v="10100"/>
    <n v="2560000"/>
    <n v="2816000"/>
    <n v="2560000"/>
    <n v="256000"/>
    <x v="2"/>
    <n v="2020"/>
  </r>
  <r>
    <x v="720"/>
    <x v="273"/>
    <x v="704"/>
    <x v="1"/>
    <x v="0"/>
    <s v="Farida Ibrahim"/>
    <x v="11"/>
    <x v="2"/>
    <n v="5"/>
    <s v="Sales"/>
    <n v="10100"/>
    <n v="1280000"/>
    <n v="1408000"/>
    <n v="1280000"/>
    <n v="128000"/>
    <x v="2"/>
    <n v="2020"/>
  </r>
  <r>
    <x v="721"/>
    <x v="273"/>
    <x v="705"/>
    <x v="1"/>
    <x v="1"/>
    <s v="Felex Ada"/>
    <x v="12"/>
    <x v="0"/>
    <n v="6"/>
    <s v="Sales"/>
    <n v="10100"/>
    <n v="972800"/>
    <n v="1088000"/>
    <n v="972800"/>
    <n v="115200"/>
    <x v="2"/>
    <n v="2020"/>
  </r>
  <r>
    <x v="722"/>
    <x v="273"/>
    <x v="706"/>
    <x v="1"/>
    <x v="2"/>
    <s v="Winner Sanda"/>
    <x v="13"/>
    <x v="0"/>
    <n v="7"/>
    <s v="Sales"/>
    <n v="10100"/>
    <n v="972800"/>
    <n v="2176000"/>
    <n v="1945600"/>
    <n v="230400"/>
    <x v="2"/>
    <n v="2020"/>
  </r>
  <r>
    <x v="723"/>
    <x v="274"/>
    <x v="707"/>
    <x v="1"/>
    <x v="3"/>
    <s v="Peter Pan"/>
    <x v="14"/>
    <x v="1"/>
    <n v="8"/>
    <s v="Sales"/>
    <n v="10100"/>
    <n v="1536000"/>
    <n v="5068800.0000000009"/>
    <n v="4608000"/>
    <n v="460800.00000000093"/>
    <x v="6"/>
    <n v="2020"/>
  </r>
  <r>
    <x v="724"/>
    <x v="275"/>
    <x v="708"/>
    <x v="0"/>
    <x v="0"/>
    <s v="Farida Ibrahim"/>
    <x v="15"/>
    <x v="0"/>
    <n v="9"/>
    <s v="Sales"/>
    <n v="10100"/>
    <n v="2560000"/>
    <n v="5632000"/>
    <n v="5120000"/>
    <n v="512000"/>
    <x v="0"/>
    <n v="2020"/>
  </r>
  <r>
    <x v="725"/>
    <x v="276"/>
    <x v="709"/>
    <x v="0"/>
    <x v="0"/>
    <s v="Farida Ibrahim"/>
    <x v="16"/>
    <x v="0"/>
    <n v="10"/>
    <s v="Sales"/>
    <n v="10100"/>
    <n v="896000"/>
    <n v="1971200"/>
    <n v="1792000"/>
    <n v="179200"/>
    <x v="1"/>
    <n v="2020"/>
  </r>
  <r>
    <x v="726"/>
    <x v="273"/>
    <x v="710"/>
    <x v="0"/>
    <x v="1"/>
    <s v="Felex Ada"/>
    <x v="17"/>
    <x v="2"/>
    <n v="2"/>
    <s v="Sales"/>
    <n v="10100"/>
    <n v="2560000"/>
    <n v="8448000"/>
    <n v="7680000"/>
    <n v="768000"/>
    <x v="2"/>
    <n v="2020"/>
  </r>
  <r>
    <x v="727"/>
    <x v="273"/>
    <x v="711"/>
    <x v="1"/>
    <x v="2"/>
    <s v="Winner Sanda"/>
    <x v="18"/>
    <x v="0"/>
    <n v="3"/>
    <s v="Sales"/>
    <n v="10100"/>
    <n v="5120000"/>
    <n v="5632000"/>
    <n v="5120000"/>
    <n v="512000"/>
    <x v="2"/>
    <n v="2020"/>
  </r>
  <r>
    <x v="728"/>
    <x v="273"/>
    <x v="712"/>
    <x v="1"/>
    <x v="3"/>
    <s v="Peter Pan"/>
    <x v="0"/>
    <x v="0"/>
    <n v="4"/>
    <s v="Sales"/>
    <n v="10100"/>
    <n v="2304000"/>
    <n v="5068800"/>
    <n v="4608000"/>
    <n v="460800"/>
    <x v="2"/>
    <n v="2020"/>
  </r>
  <r>
    <x v="729"/>
    <x v="273"/>
    <x v="713"/>
    <x v="1"/>
    <x v="0"/>
    <s v="Farida Ibrahim"/>
    <x v="1"/>
    <x v="0"/>
    <n v="5"/>
    <s v="Sales"/>
    <n v="10100"/>
    <n v="1152000"/>
    <n v="2547200"/>
    <n v="2304000"/>
    <n v="243200"/>
    <x v="2"/>
    <n v="2020"/>
  </r>
  <r>
    <x v="730"/>
    <x v="273"/>
    <x v="714"/>
    <x v="1"/>
    <x v="0"/>
    <s v="Farida Ibrahim"/>
    <x v="2"/>
    <x v="0"/>
    <n v="6"/>
    <s v="Sales"/>
    <n v="10100"/>
    <n v="896000"/>
    <n v="1971200"/>
    <n v="1792000"/>
    <n v="179200"/>
    <x v="2"/>
    <n v="2020"/>
  </r>
  <r>
    <x v="731"/>
    <x v="277"/>
    <x v="715"/>
    <x v="0"/>
    <x v="1"/>
    <s v="Felex Ada"/>
    <x v="3"/>
    <x v="1"/>
    <n v="7"/>
    <s v="Sales"/>
    <n v="10100"/>
    <n v="1280000"/>
    <n v="5632000"/>
    <n v="5120000"/>
    <n v="512000"/>
    <x v="5"/>
    <n v="2020"/>
  </r>
  <r>
    <x v="732"/>
    <x v="277"/>
    <x v="716"/>
    <x v="1"/>
    <x v="2"/>
    <s v="Winner Sanda"/>
    <x v="4"/>
    <x v="0"/>
    <n v="8"/>
    <s v="Sales"/>
    <n v="10100"/>
    <n v="1536000"/>
    <n v="1689600.0000000002"/>
    <n v="1536000"/>
    <n v="153600.00000000023"/>
    <x v="5"/>
    <n v="2020"/>
  </r>
  <r>
    <x v="733"/>
    <x v="278"/>
    <x v="717"/>
    <x v="1"/>
    <x v="3"/>
    <s v="Peter Pan"/>
    <x v="5"/>
    <x v="2"/>
    <n v="9"/>
    <s v="Sales"/>
    <n v="10100"/>
    <n v="1152000"/>
    <n v="2547200"/>
    <n v="2304000"/>
    <n v="243200"/>
    <x v="2"/>
    <n v="2020"/>
  </r>
  <r>
    <x v="734"/>
    <x v="279"/>
    <x v="718"/>
    <x v="1"/>
    <x v="0"/>
    <s v="Farida Ibrahim"/>
    <x v="6"/>
    <x v="0"/>
    <n v="10"/>
    <s v="Sales"/>
    <n v="10100"/>
    <n v="896000"/>
    <n v="1971200"/>
    <n v="1792000"/>
    <n v="179200"/>
    <x v="3"/>
    <n v="2020"/>
  </r>
  <r>
    <x v="735"/>
    <x v="280"/>
    <x v="719"/>
    <x v="1"/>
    <x v="0"/>
    <s v="Farida Ibrahim"/>
    <x v="7"/>
    <x v="1"/>
    <n v="2"/>
    <s v="Sales"/>
    <n v="10100"/>
    <n v="1280000"/>
    <n v="5632000"/>
    <n v="5120000"/>
    <n v="512000"/>
    <x v="4"/>
    <n v="2020"/>
  </r>
  <r>
    <x v="738"/>
    <x v="281"/>
    <x v="722"/>
    <x v="1"/>
    <x v="3"/>
    <s v="Peter Pan"/>
    <x v="10"/>
    <x v="2"/>
    <n v="3"/>
    <s v="Sales"/>
    <n v="10100"/>
    <n v="896000"/>
    <n v="1971200"/>
    <n v="1792000"/>
    <n v="179200"/>
    <x v="0"/>
    <n v="2020"/>
  </r>
  <r>
    <x v="739"/>
    <x v="282"/>
    <x v="723"/>
    <x v="1"/>
    <x v="0"/>
    <s v="Farida Ibrahim"/>
    <x v="5"/>
    <x v="2"/>
    <n v="4"/>
    <s v="Sales"/>
    <n v="10100"/>
    <n v="1280000"/>
    <n v="1408000"/>
    <n v="1280000"/>
    <n v="128000"/>
    <x v="1"/>
    <n v="2020"/>
  </r>
  <r>
    <x v="740"/>
    <x v="282"/>
    <x v="724"/>
    <x v="1"/>
    <x v="0"/>
    <s v="Farida Ibrahim"/>
    <x v="6"/>
    <x v="0"/>
    <n v="5"/>
    <s v="Sales"/>
    <n v="10100"/>
    <n v="896000"/>
    <n v="985600.00000000012"/>
    <n v="896000"/>
    <n v="89600.000000000116"/>
    <x v="1"/>
    <n v="2020"/>
  </r>
  <r>
    <x v="741"/>
    <x v="282"/>
    <x v="725"/>
    <x v="1"/>
    <x v="1"/>
    <s v="Felex Ada"/>
    <x v="7"/>
    <x v="1"/>
    <n v="6"/>
    <s v="Sales"/>
    <n v="10100"/>
    <n v="1152000"/>
    <n v="2547200"/>
    <n v="2304000"/>
    <n v="243200"/>
    <x v="1"/>
    <n v="2020"/>
  </r>
  <r>
    <x v="742"/>
    <x v="282"/>
    <x v="726"/>
    <x v="1"/>
    <x v="2"/>
    <s v="Winner Sanda"/>
    <x v="8"/>
    <x v="1"/>
    <n v="7"/>
    <s v="Sales"/>
    <n v="10100"/>
    <n v="2304000"/>
    <n v="5068800"/>
    <n v="4608000"/>
    <n v="460800"/>
    <x v="1"/>
    <n v="2020"/>
  </r>
  <r>
    <x v="743"/>
    <x v="283"/>
    <x v="727"/>
    <x v="1"/>
    <x v="3"/>
    <s v="Peter Pan"/>
    <x v="15"/>
    <x v="0"/>
    <n v="8"/>
    <s v="Sales"/>
    <n v="10100"/>
    <n v="5120000"/>
    <n v="5632000"/>
    <n v="5120000"/>
    <n v="512000"/>
    <x v="5"/>
    <n v="2020"/>
  </r>
  <r>
    <x v="744"/>
    <x v="284"/>
    <x v="728"/>
    <x v="1"/>
    <x v="0"/>
    <s v="Farida Ibrahim"/>
    <x v="16"/>
    <x v="0"/>
    <n v="9"/>
    <s v="Sales"/>
    <n v="10100"/>
    <n v="2560000"/>
    <n v="2816000"/>
    <n v="2560000"/>
    <n v="256000"/>
    <x v="6"/>
    <n v="2020"/>
  </r>
  <r>
    <x v="745"/>
    <x v="285"/>
    <x v="729"/>
    <x v="0"/>
    <x v="0"/>
    <s v="Farida Ibrahim"/>
    <x v="17"/>
    <x v="2"/>
    <n v="10"/>
    <s v="Sales"/>
    <n v="10100"/>
    <n v="1536000"/>
    <n v="3328000"/>
    <n v="3072000"/>
    <n v="256000"/>
    <x v="0"/>
    <n v="2020"/>
  </r>
  <r>
    <x v="750"/>
    <x v="273"/>
    <x v="734"/>
    <x v="1"/>
    <x v="0"/>
    <s v="Farida Ibrahim"/>
    <x v="3"/>
    <x v="1"/>
    <n v="2"/>
    <s v="Sales"/>
    <n v="10100"/>
    <n v="640128"/>
    <n v="1715200"/>
    <n v="1280256"/>
    <n v="434944"/>
    <x v="2"/>
    <n v="2020"/>
  </r>
  <r>
    <x v="751"/>
    <x v="273"/>
    <x v="735"/>
    <x v="1"/>
    <x v="1"/>
    <s v="Felex Ada"/>
    <x v="4"/>
    <x v="0"/>
    <n v="3"/>
    <s v="Sales"/>
    <n v="10100"/>
    <n v="640256"/>
    <n v="857600"/>
    <n v="640256"/>
    <n v="217344"/>
    <x v="2"/>
    <n v="2020"/>
  </r>
  <r>
    <x v="752"/>
    <x v="273"/>
    <x v="736"/>
    <x v="0"/>
    <x v="2"/>
    <s v="Winner Sanda"/>
    <x v="5"/>
    <x v="2"/>
    <n v="4"/>
    <s v="Sales"/>
    <n v="10100"/>
    <n v="640000"/>
    <n v="857600"/>
    <n v="640000"/>
    <n v="217600"/>
    <x v="2"/>
    <n v="20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CC045C-40EC-4084-B743-2693C5ECF249}" name="PivotTable2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M1:AN7" firstHeaderRow="1" firstDataRow="1" firstDataCol="1"/>
  <pivotFields count="18">
    <pivotField showAll="0"/>
    <pivotField numFmtId="16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items count="5">
        <item x="0"/>
        <item h="1" x="1"/>
        <item h="1" x="2"/>
        <item x="3"/>
        <item t="default"/>
      </items>
    </pivotField>
    <pivotField showAll="0"/>
    <pivotField axis="axisRow" showAll="0" measureFilter="1" sortType="ascending">
      <items count="20">
        <item x="9"/>
        <item x="2"/>
        <item x="5"/>
        <item x="11"/>
        <item x="1"/>
        <item x="13"/>
        <item x="10"/>
        <item x="6"/>
        <item x="16"/>
        <item x="4"/>
        <item x="8"/>
        <item x="7"/>
        <item x="15"/>
        <item x="0"/>
        <item x="14"/>
        <item x="3"/>
        <item x="17"/>
        <item x="18"/>
        <item x="12"/>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 numFmtId="165" showAll="0"/>
    <pivotField showAll="0"/>
    <pivotField showAll="0">
      <items count="15">
        <item x="0"/>
        <item x="1"/>
        <item x="2"/>
        <item x="3"/>
        <item x="4"/>
        <item x="5"/>
        <item x="6"/>
        <item x="7"/>
        <item x="8"/>
        <item x="9"/>
        <item x="10"/>
        <item x="11"/>
        <item x="12"/>
        <item x="13"/>
        <item t="default"/>
      </items>
    </pivotField>
  </pivotFields>
  <rowFields count="1">
    <field x="6"/>
  </rowFields>
  <rowItems count="6">
    <i>
      <x v="7"/>
    </i>
    <i>
      <x v="2"/>
    </i>
    <i>
      <x v="1"/>
    </i>
    <i>
      <x v="4"/>
    </i>
    <i>
      <x v="13"/>
    </i>
    <i t="grand">
      <x/>
    </i>
  </rowItems>
  <colItems count="1">
    <i/>
  </colItems>
  <dataFields count="1">
    <dataField name="Count of Qty" fld="8" subtotal="count" baseField="6" baseItem="2"/>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9C48FE9-9901-4675-8DBC-3DF499EAABEE}" name="PivotTable2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4:D26" firstHeaderRow="0" firstDataRow="1" firstDataCol="1"/>
  <pivotFields count="18">
    <pivotField showAll="0" defaultSubtotal="0"/>
    <pivotField numFmtId="164" showAll="0" defaultSubtotal="0">
      <items count="368">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s>
    </pivotField>
    <pivotField showAll="0" defaultSubtotal="0"/>
    <pivotField showAll="0" defaultSubtotal="0"/>
    <pivotField showAll="0" defaultSubtotal="0">
      <items count="4">
        <item x="0"/>
        <item h="1" x="1"/>
        <item h="1" x="2"/>
        <item x="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numFmtId="165" subtotalTop="0" showAll="0" defaultSubtotal="0"/>
    <pivotField subtotalTop="0"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7"/>
  </rowFields>
  <rowItems count="12">
    <i>
      <x v="1"/>
    </i>
    <i>
      <x v="2"/>
    </i>
    <i>
      <x v="3"/>
    </i>
    <i>
      <x v="4"/>
    </i>
    <i>
      <x v="5"/>
    </i>
    <i>
      <x v="6"/>
    </i>
    <i>
      <x v="7"/>
    </i>
    <i>
      <x v="8"/>
    </i>
    <i>
      <x v="9"/>
    </i>
    <i>
      <x v="10"/>
    </i>
    <i>
      <x v="11"/>
    </i>
    <i>
      <x v="12"/>
    </i>
  </rowItems>
  <colFields count="1">
    <field x="-2"/>
  </colFields>
  <colItems count="3">
    <i>
      <x/>
    </i>
    <i i="1">
      <x v="1"/>
    </i>
    <i i="2">
      <x v="2"/>
    </i>
  </colItems>
  <dataFields count="3">
    <dataField name=" Total Sales" fld="12" baseField="0" baseItem="0"/>
    <dataField name=" COGS" fld="13" baseField="0" baseItem="0"/>
    <dataField name=" Gross Profi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DBE2F3B-314B-4535-BCEF-32E983EE5938}" name="PivotTable1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1:O4" firstHeaderRow="1" firstDataRow="1" firstDataCol="1"/>
  <pivotFields count="18">
    <pivotField showAll="0"/>
    <pivotField numFmtId="16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axis="axisRow" dataField="1" showAll="0">
      <items count="5">
        <item x="0"/>
        <item h="1" x="1"/>
        <item h="1" x="2"/>
        <item x="3"/>
        <item t="default"/>
      </items>
    </pivotField>
    <pivotField showAll="0"/>
    <pivotField showAll="0"/>
    <pivotField showAll="0"/>
    <pivotField showAll="0"/>
    <pivotField showAll="0"/>
    <pivotField showAll="0"/>
    <pivotField showAll="0"/>
    <pivotField showAll="0"/>
    <pivotField showAll="0"/>
    <pivotField showAll="0"/>
    <pivotField numFmtId="165" showAll="0"/>
    <pivotField showAll="0"/>
    <pivotField showAll="0">
      <items count="15">
        <item x="0"/>
        <item x="1"/>
        <item x="2"/>
        <item x="3"/>
        <item x="4"/>
        <item x="5"/>
        <item x="6"/>
        <item x="7"/>
        <item x="8"/>
        <item x="9"/>
        <item x="10"/>
        <item x="11"/>
        <item x="12"/>
        <item x="13"/>
        <item t="default"/>
      </items>
    </pivotField>
  </pivotFields>
  <rowFields count="1">
    <field x="4"/>
  </rowFields>
  <rowItems count="3">
    <i>
      <x/>
    </i>
    <i>
      <x v="3"/>
    </i>
    <i t="grand">
      <x/>
    </i>
  </rowItems>
  <colItems count="1">
    <i/>
  </colItems>
  <dataFields count="1">
    <dataField name="Count of Stores"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F3DF13-2A1A-4D77-8760-FA50A3D16072}" name="PivotTable2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Z2:AA9" firstHeaderRow="1" firstDataRow="1" firstDataCol="1"/>
  <pivotFields count="18">
    <pivotField showAll="0"/>
    <pivotField dataField="1" numFmtId="16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items count="5">
        <item x="0"/>
        <item h="1" x="1"/>
        <item h="1" x="2"/>
        <item x="3"/>
        <item t="default"/>
      </items>
    </pivotField>
    <pivotField showAll="0"/>
    <pivotField showAll="0"/>
    <pivotField showAll="0"/>
    <pivotField showAll="0"/>
    <pivotField showAll="0"/>
    <pivotField showAll="0"/>
    <pivotField showAll="0"/>
    <pivotField showAll="0"/>
    <pivotField showAll="0"/>
    <pivotField showAll="0"/>
    <pivotField axis="axisRow" numFmtId="165" showAll="0" sortType="descending">
      <items count="15">
        <item x="6"/>
        <item x="0"/>
        <item x="1"/>
        <item x="2"/>
        <item x="3"/>
        <item x="4"/>
        <item x="5"/>
        <item m="1" x="7"/>
        <item m="1" x="10"/>
        <item m="1" x="13"/>
        <item m="1" x="12"/>
        <item m="1" x="11"/>
        <item m="1" x="9"/>
        <item m="1" x="8"/>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s>
  <rowFields count="1">
    <field x="15"/>
  </rowFields>
  <rowItems count="7">
    <i>
      <x v="6"/>
    </i>
    <i>
      <x v="2"/>
    </i>
    <i>
      <x v="1"/>
    </i>
    <i>
      <x v="3"/>
    </i>
    <i>
      <x v="5"/>
    </i>
    <i>
      <x/>
    </i>
    <i>
      <x v="4"/>
    </i>
  </rowItems>
  <colItems count="1">
    <i/>
  </colItems>
  <dataFields count="1">
    <dataField name="Sum of Sales Date" fld="1" showDataAs="percentOfCol" baseField="15" baseItem="0" numFmtId="10"/>
  </dataFields>
  <formats count="2">
    <format dxfId="10">
      <pivotArea outline="0" collapsedLevelsAreSubtotals="1" fieldPosition="0"/>
    </format>
    <format dxfId="9">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F5F2458-C226-41E5-A8F1-17CBFAB8D68D}"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K652" firstHeaderRow="1" firstDataRow="1" firstDataCol="1"/>
  <pivotFields count="18">
    <pivotField showAll="0"/>
    <pivotField numFmtId="16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dataField="1" showAll="0">
      <items count="746">
        <item x="654"/>
        <item x="114"/>
        <item x="165"/>
        <item x="421"/>
        <item x="56"/>
        <item x="210"/>
        <item x="621"/>
        <item x="450"/>
        <item x="454"/>
        <item x="320"/>
        <item x="451"/>
        <item x="329"/>
        <item x="534"/>
        <item x="308"/>
        <item x="577"/>
        <item x="512"/>
        <item x="26"/>
        <item x="63"/>
        <item x="217"/>
        <item x="335"/>
        <item x="595"/>
        <item x="701"/>
        <item x="558"/>
        <item x="336"/>
        <item x="573"/>
        <item x="586"/>
        <item x="316"/>
        <item x="463"/>
        <item x="660"/>
        <item x="400"/>
        <item x="270"/>
        <item x="659"/>
        <item x="376"/>
        <item x="306"/>
        <item x="11"/>
        <item x="191"/>
        <item x="255"/>
        <item x="481"/>
        <item x="37"/>
        <item x="460"/>
        <item x="591"/>
        <item x="592"/>
        <item x="182"/>
        <item x="491"/>
        <item x="633"/>
        <item x="237"/>
        <item x="473"/>
        <item x="562"/>
        <item x="175"/>
        <item x="265"/>
        <item x="713"/>
        <item x="719"/>
        <item x="566"/>
        <item x="257"/>
        <item x="185"/>
        <item x="138"/>
        <item x="445"/>
        <item x="418"/>
        <item x="392"/>
        <item x="736"/>
        <item x="32"/>
        <item x="733"/>
        <item x="368"/>
        <item x="289"/>
        <item x="88"/>
        <item x="297"/>
        <item x="304"/>
        <item x="438"/>
        <item x="177"/>
        <item x="678"/>
        <item x="410"/>
        <item x="154"/>
        <item x="448"/>
        <item x="271"/>
        <item x="694"/>
        <item x="295"/>
        <item x="209"/>
        <item x="0"/>
        <item x="366"/>
        <item x="502"/>
        <item x="388"/>
        <item x="618"/>
        <item x="696"/>
        <item x="712"/>
        <item x="232"/>
        <item x="510"/>
        <item x="469"/>
        <item x="164"/>
        <item x="81"/>
        <item x="117"/>
        <item x="218"/>
        <item x="526"/>
        <item x="30"/>
        <item x="711"/>
        <item x="425"/>
        <item x="95"/>
        <item x="72"/>
        <item x="267"/>
        <item x="482"/>
        <item x="641"/>
        <item x="468"/>
        <item x="406"/>
        <item x="327"/>
        <item x="251"/>
        <item x="48"/>
        <item x="347"/>
        <item x="2"/>
        <item x="642"/>
        <item x="730"/>
        <item x="590"/>
        <item x="695"/>
        <item x="390"/>
        <item x="343"/>
        <item x="646"/>
        <item x="546"/>
        <item x="31"/>
        <item x="55"/>
        <item x="560"/>
        <item x="478"/>
        <item x="380"/>
        <item x="70"/>
        <item x="4"/>
        <item x="167"/>
        <item x="522"/>
        <item x="318"/>
        <item x="341"/>
        <item x="360"/>
        <item x="565"/>
        <item x="499"/>
        <item x="137"/>
        <item x="464"/>
        <item x="648"/>
        <item x="135"/>
        <item x="484"/>
        <item x="133"/>
        <item x="435"/>
        <item x="342"/>
        <item x="497"/>
        <item x="10"/>
        <item x="229"/>
        <item x="79"/>
        <item x="518"/>
        <item x="317"/>
        <item x="452"/>
        <item x="616"/>
        <item x="25"/>
        <item x="395"/>
        <item x="513"/>
        <item x="732"/>
        <item x="365"/>
        <item x="687"/>
        <item x="1"/>
        <item x="624"/>
        <item x="147"/>
        <item x="655"/>
        <item x="150"/>
        <item x="382"/>
        <item x="91"/>
        <item x="629"/>
        <item x="605"/>
        <item x="668"/>
        <item x="602"/>
        <item x="303"/>
        <item x="74"/>
        <item x="623"/>
        <item x="373"/>
        <item x="495"/>
        <item x="538"/>
        <item x="670"/>
        <item x="286"/>
        <item x="80"/>
        <item x="8"/>
        <item x="221"/>
        <item x="205"/>
        <item x="561"/>
        <item x="311"/>
        <item x="188"/>
        <item x="112"/>
        <item x="276"/>
        <item x="47"/>
        <item x="19"/>
        <item x="620"/>
        <item x="361"/>
        <item x="240"/>
        <item x="488"/>
        <item x="379"/>
        <item x="108"/>
        <item x="413"/>
        <item x="574"/>
        <item x="671"/>
        <item x="635"/>
        <item x="643"/>
        <item x="216"/>
        <item x="521"/>
        <item x="264"/>
        <item x="288"/>
        <item x="657"/>
        <item x="440"/>
        <item x="357"/>
        <item x="241"/>
        <item x="511"/>
        <item x="350"/>
        <item x="36"/>
        <item x="717"/>
        <item x="408"/>
        <item x="20"/>
        <item x="259"/>
        <item x="684"/>
        <item x="258"/>
        <item x="415"/>
        <item x="307"/>
        <item x="403"/>
        <item x="224"/>
        <item x="67"/>
        <item x="263"/>
        <item x="489"/>
        <item x="386"/>
        <item x="109"/>
        <item x="105"/>
        <item x="486"/>
        <item x="647"/>
        <item x="634"/>
        <item x="692"/>
        <item x="180"/>
        <item x="68"/>
        <item x="156"/>
        <item x="243"/>
        <item x="309"/>
        <item x="378"/>
        <item x="744"/>
        <item x="686"/>
        <item x="455"/>
        <item x="100"/>
        <item x="683"/>
        <item x="496"/>
        <item x="239"/>
        <item x="337"/>
        <item x="144"/>
        <item x="332"/>
        <item x="15"/>
        <item x="725"/>
        <item x="268"/>
        <item x="537"/>
        <item x="115"/>
        <item x="322"/>
        <item x="293"/>
        <item x="349"/>
        <item x="172"/>
        <item x="407"/>
        <item x="728"/>
        <item x="554"/>
        <item x="580"/>
        <item x="296"/>
        <item x="126"/>
        <item x="519"/>
        <item x="689"/>
        <item x="437"/>
        <item x="247"/>
        <item x="106"/>
        <item x="331"/>
        <item x="559"/>
        <item x="348"/>
        <item x="111"/>
        <item x="65"/>
        <item x="294"/>
        <item x="354"/>
        <item x="581"/>
        <item x="248"/>
        <item x="208"/>
        <item x="242"/>
        <item x="82"/>
        <item x="278"/>
        <item x="548"/>
        <item x="77"/>
        <item x="252"/>
        <item x="301"/>
        <item x="192"/>
        <item x="614"/>
        <item x="110"/>
        <item x="600"/>
        <item x="38"/>
        <item x="176"/>
        <item x="284"/>
        <item x="353"/>
        <item x="649"/>
        <item x="429"/>
        <item x="260"/>
        <item x="472"/>
        <item x="638"/>
        <item x="120"/>
        <item x="690"/>
        <item x="609"/>
        <item x="615"/>
        <item x="204"/>
        <item x="729"/>
        <item x="363"/>
        <item x="98"/>
        <item x="83"/>
        <item x="639"/>
        <item x="520"/>
        <item x="220"/>
        <item x="323"/>
        <item x="24"/>
        <item x="466"/>
        <item x="104"/>
        <item x="470"/>
        <item x="319"/>
        <item x="54"/>
        <item x="653"/>
        <item x="529"/>
        <item x="6"/>
        <item x="734"/>
        <item x="43"/>
        <item x="542"/>
        <item x="675"/>
        <item x="132"/>
        <item x="279"/>
        <item x="197"/>
        <item x="5"/>
        <item x="698"/>
        <item x="727"/>
        <item x="352"/>
        <item x="369"/>
        <item x="99"/>
        <item x="160"/>
        <item x="143"/>
        <item x="652"/>
        <item x="362"/>
        <item x="584"/>
        <item x="492"/>
        <item x="404"/>
        <item x="53"/>
        <item x="632"/>
        <item x="412"/>
        <item x="51"/>
        <item x="128"/>
        <item x="321"/>
        <item x="571"/>
        <item x="155"/>
        <item x="371"/>
        <item x="277"/>
        <item x="703"/>
        <item x="461"/>
        <item x="505"/>
        <item x="383"/>
        <item x="715"/>
        <item x="206"/>
        <item x="94"/>
        <item x="551"/>
        <item x="45"/>
        <item x="34"/>
        <item x="116"/>
        <item x="626"/>
        <item x="589"/>
        <item x="536"/>
        <item x="356"/>
        <item x="355"/>
        <item x="89"/>
        <item x="225"/>
        <item x="148"/>
        <item x="608"/>
        <item x="9"/>
        <item x="125"/>
        <item x="75"/>
        <item x="516"/>
        <item x="709"/>
        <item x="202"/>
        <item x="645"/>
        <item x="585"/>
        <item x="575"/>
        <item x="389"/>
        <item x="722"/>
        <item x="610"/>
        <item x="13"/>
        <item x="49"/>
        <item x="313"/>
        <item x="718"/>
        <item x="630"/>
        <item x="44"/>
        <item x="685"/>
        <item x="596"/>
        <item x="269"/>
        <item x="273"/>
        <item x="471"/>
        <item x="673"/>
        <item x="292"/>
        <item x="211"/>
        <item x="474"/>
        <item x="553"/>
        <item x="140"/>
        <item x="14"/>
        <item x="302"/>
        <item x="235"/>
        <item x="467"/>
        <item x="186"/>
        <item x="541"/>
        <item x="381"/>
        <item x="387"/>
        <item x="564"/>
        <item x="405"/>
        <item x="299"/>
        <item x="397"/>
        <item x="359"/>
        <item x="504"/>
        <item x="162"/>
        <item x="485"/>
        <item x="705"/>
        <item x="710"/>
        <item x="127"/>
        <item x="396"/>
        <item x="741"/>
        <item x="697"/>
        <item x="18"/>
        <item x="179"/>
        <item x="300"/>
        <item x="528"/>
        <item x="739"/>
        <item x="305"/>
        <item x="681"/>
        <item x="328"/>
        <item x="282"/>
        <item x="394"/>
        <item x="398"/>
        <item x="3"/>
        <item x="249"/>
        <item x="409"/>
        <item x="66"/>
        <item x="477"/>
        <item x="737"/>
        <item x="39"/>
        <item x="567"/>
        <item x="506"/>
        <item x="101"/>
        <item x="207"/>
        <item x="158"/>
        <item x="622"/>
        <item x="87"/>
        <item x="593"/>
        <item x="58"/>
        <item x="706"/>
        <item x="64"/>
        <item x="261"/>
        <item x="666"/>
        <item x="456"/>
        <item x="402"/>
        <item x="157"/>
        <item x="97"/>
        <item x="189"/>
        <item x="230"/>
        <item x="627"/>
        <item x="578"/>
        <item x="433"/>
        <item x="487"/>
        <item x="665"/>
        <item x="436"/>
        <item x="173"/>
        <item x="170"/>
        <item x="479"/>
        <item x="146"/>
        <item x="223"/>
        <item x="124"/>
        <item x="102"/>
        <item x="90"/>
        <item x="651"/>
        <item x="676"/>
        <item x="76"/>
        <item x="656"/>
        <item x="370"/>
        <item x="272"/>
        <item x="619"/>
        <item x="7"/>
        <item x="663"/>
        <item x="196"/>
        <item x="664"/>
        <item x="136"/>
        <item x="555"/>
        <item x="568"/>
        <item x="483"/>
        <item x="174"/>
        <item x="721"/>
        <item x="23"/>
        <item x="339"/>
        <item x="420"/>
        <item x="570"/>
        <item x="674"/>
        <item x="430"/>
        <item x="184"/>
        <item x="22"/>
        <item x="27"/>
        <item x="503"/>
        <item x="40"/>
        <item x="222"/>
        <item x="163"/>
        <item x="416"/>
        <item x="523"/>
        <item x="579"/>
        <item x="113"/>
        <item x="640"/>
        <item x="60"/>
        <item x="262"/>
        <item x="298"/>
        <item x="493"/>
        <item x="599"/>
        <item x="726"/>
        <item x="434"/>
        <item x="530"/>
        <item x="234"/>
        <item x="720"/>
        <item x="71"/>
        <item x="611"/>
        <item x="256"/>
        <item x="556"/>
        <item x="57"/>
        <item x="130"/>
        <item x="166"/>
        <item x="637"/>
        <item x="227"/>
        <item x="699"/>
        <item x="118"/>
        <item x="552"/>
        <item x="443"/>
        <item x="707"/>
        <item x="547"/>
        <item x="475"/>
        <item x="171"/>
        <item x="250"/>
        <item x="312"/>
        <item x="677"/>
        <item x="203"/>
        <item x="449"/>
        <item x="613"/>
        <item x="563"/>
        <item x="385"/>
        <item x="543"/>
        <item x="73"/>
        <item x="457"/>
        <item x="254"/>
        <item x="107"/>
        <item x="691"/>
        <item x="672"/>
        <item x="142"/>
        <item x="344"/>
        <item x="96"/>
        <item x="287"/>
        <item x="152"/>
        <item x="187"/>
        <item x="131"/>
        <item x="424"/>
        <item x="480"/>
        <item x="29"/>
        <item x="742"/>
        <item x="374"/>
        <item x="283"/>
        <item x="688"/>
        <item x="119"/>
        <item x="340"/>
        <item x="572"/>
        <item x="393"/>
        <item x="417"/>
        <item x="658"/>
        <item x="557"/>
        <item x="219"/>
        <item x="161"/>
        <item x="679"/>
        <item x="193"/>
        <item x="735"/>
        <item x="103"/>
        <item x="314"/>
        <item x="462"/>
        <item x="625"/>
        <item x="423"/>
        <item x="465"/>
        <item x="358"/>
        <item x="533"/>
        <item x="346"/>
        <item x="598"/>
        <item x="544"/>
        <item x="494"/>
        <item x="545"/>
        <item x="527"/>
        <item x="669"/>
        <item x="226"/>
        <item x="708"/>
        <item x="432"/>
        <item x="214"/>
        <item x="338"/>
        <item x="228"/>
        <item x="367"/>
        <item x="508"/>
        <item x="281"/>
        <item x="153"/>
        <item x="601"/>
        <item x="514"/>
        <item x="535"/>
        <item x="236"/>
        <item x="458"/>
        <item x="93"/>
        <item x="290"/>
        <item x="195"/>
        <item x="244"/>
        <item x="401"/>
        <item x="330"/>
        <item x="245"/>
        <item x="275"/>
        <item x="431"/>
        <item x="507"/>
        <item x="661"/>
        <item x="122"/>
        <item x="200"/>
        <item x="532"/>
        <item x="662"/>
        <item x="702"/>
        <item x="539"/>
        <item x="333"/>
        <item x="617"/>
        <item x="583"/>
        <item x="169"/>
        <item x="490"/>
        <item x="134"/>
        <item x="42"/>
        <item x="291"/>
        <item x="274"/>
        <item x="213"/>
        <item x="280"/>
        <item x="667"/>
        <item x="524"/>
        <item x="540"/>
        <item x="704"/>
        <item x="446"/>
        <item x="515"/>
        <item x="345"/>
        <item x="743"/>
        <item x="198"/>
        <item x="168"/>
        <item x="17"/>
        <item x="509"/>
        <item x="442"/>
        <item x="597"/>
        <item x="59"/>
        <item x="246"/>
        <item x="78"/>
        <item x="525"/>
        <item x="682"/>
        <item x="427"/>
        <item x="201"/>
        <item x="212"/>
        <item x="391"/>
        <item x="215"/>
        <item x="69"/>
        <item x="199"/>
        <item x="334"/>
        <item x="636"/>
        <item x="587"/>
        <item x="422"/>
        <item x="531"/>
        <item x="594"/>
        <item x="35"/>
        <item x="612"/>
        <item x="439"/>
        <item x="582"/>
        <item x="151"/>
        <item x="738"/>
        <item x="628"/>
        <item x="607"/>
        <item x="52"/>
        <item x="700"/>
        <item x="476"/>
        <item x="603"/>
        <item x="326"/>
        <item x="61"/>
        <item x="549"/>
        <item x="723"/>
        <item x="716"/>
        <item x="501"/>
        <item x="419"/>
        <item x="500"/>
        <item x="233"/>
        <item x="459"/>
        <item x="28"/>
        <item x="650"/>
        <item x="644"/>
        <item x="325"/>
        <item x="33"/>
        <item x="159"/>
        <item x="588"/>
        <item x="606"/>
        <item x="375"/>
        <item x="324"/>
        <item x="351"/>
        <item x="139"/>
        <item x="84"/>
        <item x="447"/>
        <item x="149"/>
        <item x="364"/>
        <item x="123"/>
        <item x="86"/>
        <item x="253"/>
        <item x="517"/>
        <item x="399"/>
        <item x="724"/>
        <item x="85"/>
        <item x="550"/>
        <item x="444"/>
        <item x="414"/>
        <item x="266"/>
        <item x="680"/>
        <item x="453"/>
        <item x="194"/>
        <item x="631"/>
        <item x="569"/>
        <item x="426"/>
        <item x="604"/>
        <item x="181"/>
        <item x="238"/>
        <item x="384"/>
        <item x="16"/>
        <item x="12"/>
        <item x="285"/>
        <item x="190"/>
        <item x="315"/>
        <item x="310"/>
        <item x="428"/>
        <item x="714"/>
        <item x="693"/>
        <item x="62"/>
        <item x="121"/>
        <item x="372"/>
        <item x="183"/>
        <item x="129"/>
        <item x="740"/>
        <item x="178"/>
        <item x="498"/>
        <item x="731"/>
        <item x="41"/>
        <item x="145"/>
        <item x="21"/>
        <item x="141"/>
        <item x="377"/>
        <item x="46"/>
        <item x="231"/>
        <item x="92"/>
        <item x="441"/>
        <item x="576"/>
        <item x="411"/>
        <item x="50"/>
        <item t="default"/>
      </items>
    </pivotField>
    <pivotField showAll="0"/>
    <pivotField showAll="0">
      <items count="5">
        <item x="0"/>
        <item h="1" x="1"/>
        <item h="1" x="2"/>
        <item x="3"/>
        <item t="default"/>
      </items>
    </pivotField>
    <pivotField showAll="0"/>
    <pivotField showAll="0"/>
    <pivotField showAll="0"/>
    <pivotField showAll="0"/>
    <pivotField showAll="0"/>
    <pivotField showAll="0"/>
    <pivotField showAll="0"/>
    <pivotField showAll="0"/>
    <pivotField showAll="0"/>
    <pivotField showAll="0"/>
    <pivotField numFmtId="165" showAll="0"/>
    <pivotField showAll="0"/>
    <pivotField showAll="0">
      <items count="15">
        <item x="0"/>
        <item x="1"/>
        <item x="2"/>
        <item x="3"/>
        <item x="4"/>
        <item x="5"/>
        <item x="6"/>
        <item x="7"/>
        <item x="8"/>
        <item x="9"/>
        <item x="10"/>
        <item x="11"/>
        <item x="12"/>
        <item x="13"/>
        <item t="default"/>
      </items>
    </pivotField>
  </pivotFields>
  <rowFields count="1">
    <field x="2"/>
  </rowFields>
  <rowItems count="651">
    <i>
      <x/>
    </i>
    <i>
      <x v="1"/>
    </i>
    <i>
      <x v="2"/>
    </i>
    <i>
      <x v="3"/>
    </i>
    <i>
      <x v="4"/>
    </i>
    <i>
      <x v="5"/>
    </i>
    <i>
      <x v="6"/>
    </i>
    <i>
      <x v="7"/>
    </i>
    <i>
      <x v="8"/>
    </i>
    <i>
      <x v="9"/>
    </i>
    <i>
      <x v="11"/>
    </i>
    <i>
      <x v="12"/>
    </i>
    <i>
      <x v="13"/>
    </i>
    <i>
      <x v="14"/>
    </i>
    <i>
      <x v="16"/>
    </i>
    <i>
      <x v="17"/>
    </i>
    <i>
      <x v="19"/>
    </i>
    <i>
      <x v="20"/>
    </i>
    <i>
      <x v="22"/>
    </i>
    <i>
      <x v="23"/>
    </i>
    <i>
      <x v="24"/>
    </i>
    <i>
      <x v="25"/>
    </i>
    <i>
      <x v="26"/>
    </i>
    <i>
      <x v="27"/>
    </i>
    <i>
      <x v="28"/>
    </i>
    <i>
      <x v="29"/>
    </i>
    <i>
      <x v="31"/>
    </i>
    <i>
      <x v="32"/>
    </i>
    <i>
      <x v="33"/>
    </i>
    <i>
      <x v="35"/>
    </i>
    <i>
      <x v="36"/>
    </i>
    <i>
      <x v="37"/>
    </i>
    <i>
      <x v="38"/>
    </i>
    <i>
      <x v="39"/>
    </i>
    <i>
      <x v="40"/>
    </i>
    <i>
      <x v="41"/>
    </i>
    <i>
      <x v="42"/>
    </i>
    <i>
      <x v="43"/>
    </i>
    <i>
      <x v="44"/>
    </i>
    <i>
      <x v="46"/>
    </i>
    <i>
      <x v="47"/>
    </i>
    <i>
      <x v="48"/>
    </i>
    <i>
      <x v="49"/>
    </i>
    <i>
      <x v="50"/>
    </i>
    <i>
      <x v="51"/>
    </i>
    <i>
      <x v="52"/>
    </i>
    <i>
      <x v="54"/>
    </i>
    <i>
      <x v="55"/>
    </i>
    <i>
      <x v="56"/>
    </i>
    <i>
      <x v="57"/>
    </i>
    <i>
      <x v="58"/>
    </i>
    <i>
      <x v="59"/>
    </i>
    <i>
      <x v="60"/>
    </i>
    <i>
      <x v="61"/>
    </i>
    <i>
      <x v="63"/>
    </i>
    <i>
      <x v="64"/>
    </i>
    <i>
      <x v="65"/>
    </i>
    <i>
      <x v="67"/>
    </i>
    <i>
      <x v="68"/>
    </i>
    <i>
      <x v="70"/>
    </i>
    <i>
      <x v="71"/>
    </i>
    <i>
      <x v="72"/>
    </i>
    <i>
      <x v="73"/>
    </i>
    <i>
      <x v="74"/>
    </i>
    <i>
      <x v="75"/>
    </i>
    <i>
      <x v="76"/>
    </i>
    <i>
      <x v="77"/>
    </i>
    <i>
      <x v="78"/>
    </i>
    <i>
      <x v="80"/>
    </i>
    <i>
      <x v="81"/>
    </i>
    <i>
      <x v="83"/>
    </i>
    <i>
      <x v="85"/>
    </i>
    <i>
      <x v="86"/>
    </i>
    <i>
      <x v="87"/>
    </i>
    <i>
      <x v="88"/>
    </i>
    <i>
      <x v="89"/>
    </i>
    <i>
      <x v="90"/>
    </i>
    <i>
      <x v="91"/>
    </i>
    <i>
      <x v="92"/>
    </i>
    <i>
      <x v="94"/>
    </i>
    <i>
      <x v="95"/>
    </i>
    <i>
      <x v="96"/>
    </i>
    <i>
      <x v="97"/>
    </i>
    <i>
      <x v="98"/>
    </i>
    <i>
      <x v="99"/>
    </i>
    <i>
      <x v="100"/>
    </i>
    <i>
      <x v="101"/>
    </i>
    <i>
      <x v="102"/>
    </i>
    <i>
      <x v="103"/>
    </i>
    <i>
      <x v="104"/>
    </i>
    <i>
      <x v="105"/>
    </i>
    <i>
      <x v="106"/>
    </i>
    <i>
      <x v="108"/>
    </i>
    <i>
      <x v="109"/>
    </i>
    <i>
      <x v="110"/>
    </i>
    <i>
      <x v="111"/>
    </i>
    <i>
      <x v="113"/>
    </i>
    <i>
      <x v="115"/>
    </i>
    <i>
      <x v="116"/>
    </i>
    <i>
      <x v="117"/>
    </i>
    <i>
      <x v="118"/>
    </i>
    <i>
      <x v="119"/>
    </i>
    <i>
      <x v="120"/>
    </i>
    <i>
      <x v="121"/>
    </i>
    <i>
      <x v="122"/>
    </i>
    <i>
      <x v="125"/>
    </i>
    <i>
      <x v="126"/>
    </i>
    <i>
      <x v="127"/>
    </i>
    <i>
      <x v="128"/>
    </i>
    <i>
      <x v="129"/>
    </i>
    <i>
      <x v="130"/>
    </i>
    <i>
      <x v="132"/>
    </i>
    <i>
      <x v="133"/>
    </i>
    <i>
      <x v="134"/>
    </i>
    <i>
      <x v="135"/>
    </i>
    <i>
      <x v="136"/>
    </i>
    <i>
      <x v="138"/>
    </i>
    <i>
      <x v="139"/>
    </i>
    <i>
      <x v="140"/>
    </i>
    <i>
      <x v="141"/>
    </i>
    <i>
      <x v="142"/>
    </i>
    <i>
      <x v="143"/>
    </i>
    <i>
      <x v="144"/>
    </i>
    <i>
      <x v="145"/>
    </i>
    <i>
      <x v="146"/>
    </i>
    <i>
      <x v="147"/>
    </i>
    <i>
      <x v="148"/>
    </i>
    <i>
      <x v="149"/>
    </i>
    <i>
      <x v="151"/>
    </i>
    <i>
      <x v="152"/>
    </i>
    <i>
      <x v="153"/>
    </i>
    <i>
      <x v="154"/>
    </i>
    <i>
      <x v="155"/>
    </i>
    <i>
      <x v="156"/>
    </i>
    <i>
      <x v="157"/>
    </i>
    <i>
      <x v="158"/>
    </i>
    <i>
      <x v="159"/>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1"/>
    </i>
    <i>
      <x v="223"/>
    </i>
    <i>
      <x v="224"/>
    </i>
    <i>
      <x v="225"/>
    </i>
    <i>
      <x v="226"/>
    </i>
    <i>
      <x v="227"/>
    </i>
    <i>
      <x v="228"/>
    </i>
    <i>
      <x v="229"/>
    </i>
    <i>
      <x v="230"/>
    </i>
    <i>
      <x v="231"/>
    </i>
    <i>
      <x v="232"/>
    </i>
    <i>
      <x v="234"/>
    </i>
    <i>
      <x v="235"/>
    </i>
    <i>
      <x v="236"/>
    </i>
    <i>
      <x v="237"/>
    </i>
    <i>
      <x v="238"/>
    </i>
    <i>
      <x v="241"/>
    </i>
    <i>
      <x v="243"/>
    </i>
    <i>
      <x v="244"/>
    </i>
    <i>
      <x v="245"/>
    </i>
    <i>
      <x v="246"/>
    </i>
    <i>
      <x v="247"/>
    </i>
    <i>
      <x v="249"/>
    </i>
    <i>
      <x v="250"/>
    </i>
    <i>
      <x v="251"/>
    </i>
    <i>
      <x v="252"/>
    </i>
    <i>
      <x v="253"/>
    </i>
    <i>
      <x v="254"/>
    </i>
    <i>
      <x v="255"/>
    </i>
    <i>
      <x v="256"/>
    </i>
    <i>
      <x v="258"/>
    </i>
    <i>
      <x v="259"/>
    </i>
    <i>
      <x v="260"/>
    </i>
    <i>
      <x v="262"/>
    </i>
    <i>
      <x v="263"/>
    </i>
    <i>
      <x v="264"/>
    </i>
    <i>
      <x v="265"/>
    </i>
    <i>
      <x v="266"/>
    </i>
    <i>
      <x v="267"/>
    </i>
    <i>
      <x v="268"/>
    </i>
    <i>
      <x v="270"/>
    </i>
    <i>
      <x v="271"/>
    </i>
    <i>
      <x v="272"/>
    </i>
    <i>
      <x v="273"/>
    </i>
    <i>
      <x v="275"/>
    </i>
    <i>
      <x v="276"/>
    </i>
    <i>
      <x v="277"/>
    </i>
    <i>
      <x v="278"/>
    </i>
    <i>
      <x v="279"/>
    </i>
    <i>
      <x v="280"/>
    </i>
    <i>
      <x v="281"/>
    </i>
    <i>
      <x v="282"/>
    </i>
    <i>
      <x v="284"/>
    </i>
    <i>
      <x v="285"/>
    </i>
    <i>
      <x v="286"/>
    </i>
    <i>
      <x v="287"/>
    </i>
    <i>
      <x v="289"/>
    </i>
    <i>
      <x v="290"/>
    </i>
    <i>
      <x v="291"/>
    </i>
    <i>
      <x v="292"/>
    </i>
    <i>
      <x v="293"/>
    </i>
    <i>
      <x v="294"/>
    </i>
    <i>
      <x v="296"/>
    </i>
    <i>
      <x v="297"/>
    </i>
    <i>
      <x v="298"/>
    </i>
    <i>
      <x v="299"/>
    </i>
    <i>
      <x v="300"/>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30"/>
    </i>
    <i>
      <x v="331"/>
    </i>
    <i>
      <x v="332"/>
    </i>
    <i>
      <x v="334"/>
    </i>
    <i>
      <x v="335"/>
    </i>
    <i>
      <x v="336"/>
    </i>
    <i>
      <x v="337"/>
    </i>
    <i>
      <x v="338"/>
    </i>
    <i>
      <x v="339"/>
    </i>
    <i>
      <x v="340"/>
    </i>
    <i>
      <x v="341"/>
    </i>
    <i>
      <x v="342"/>
    </i>
    <i>
      <x v="343"/>
    </i>
    <i>
      <x v="344"/>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6"/>
    </i>
    <i>
      <x v="377"/>
    </i>
    <i>
      <x v="378"/>
    </i>
    <i>
      <x v="379"/>
    </i>
    <i>
      <x v="380"/>
    </i>
    <i>
      <x v="381"/>
    </i>
    <i>
      <x v="382"/>
    </i>
    <i>
      <x v="383"/>
    </i>
    <i>
      <x v="385"/>
    </i>
    <i>
      <x v="386"/>
    </i>
    <i>
      <x v="387"/>
    </i>
    <i>
      <x v="388"/>
    </i>
    <i>
      <x v="389"/>
    </i>
    <i>
      <x v="390"/>
    </i>
    <i>
      <x v="391"/>
    </i>
    <i>
      <x v="392"/>
    </i>
    <i>
      <x v="394"/>
    </i>
    <i>
      <x v="396"/>
    </i>
    <i>
      <x v="397"/>
    </i>
    <i>
      <x v="398"/>
    </i>
    <i>
      <x v="399"/>
    </i>
    <i>
      <x v="400"/>
    </i>
    <i>
      <x v="401"/>
    </i>
    <i>
      <x v="402"/>
    </i>
    <i>
      <x v="403"/>
    </i>
    <i>
      <x v="404"/>
    </i>
    <i>
      <x v="405"/>
    </i>
    <i>
      <x v="408"/>
    </i>
    <i>
      <x v="409"/>
    </i>
    <i>
      <x v="410"/>
    </i>
    <i>
      <x v="411"/>
    </i>
    <i>
      <x v="412"/>
    </i>
    <i>
      <x v="413"/>
    </i>
    <i>
      <x v="414"/>
    </i>
    <i>
      <x v="415"/>
    </i>
    <i>
      <x v="416"/>
    </i>
    <i>
      <x v="417"/>
    </i>
    <i>
      <x v="418"/>
    </i>
    <i>
      <x v="420"/>
    </i>
    <i>
      <x v="421"/>
    </i>
    <i>
      <x v="422"/>
    </i>
    <i>
      <x v="423"/>
    </i>
    <i>
      <x v="424"/>
    </i>
    <i>
      <x v="425"/>
    </i>
    <i>
      <x v="426"/>
    </i>
    <i>
      <x v="427"/>
    </i>
    <i>
      <x v="428"/>
    </i>
    <i>
      <x v="429"/>
    </i>
    <i>
      <x v="430"/>
    </i>
    <i>
      <x v="431"/>
    </i>
    <i>
      <x v="432"/>
    </i>
    <i>
      <x v="433"/>
    </i>
    <i>
      <x v="435"/>
    </i>
    <i>
      <x v="436"/>
    </i>
    <i>
      <x v="437"/>
    </i>
    <i>
      <x v="438"/>
    </i>
    <i>
      <x v="440"/>
    </i>
    <i>
      <x v="441"/>
    </i>
    <i>
      <x v="442"/>
    </i>
    <i>
      <x v="443"/>
    </i>
    <i>
      <x v="445"/>
    </i>
    <i>
      <x v="446"/>
    </i>
    <i>
      <x v="447"/>
    </i>
    <i>
      <x v="448"/>
    </i>
    <i>
      <x v="449"/>
    </i>
    <i>
      <x v="450"/>
    </i>
    <i>
      <x v="451"/>
    </i>
    <i>
      <x v="453"/>
    </i>
    <i>
      <x v="456"/>
    </i>
    <i>
      <x v="457"/>
    </i>
    <i>
      <x v="458"/>
    </i>
    <i>
      <x v="459"/>
    </i>
    <i>
      <x v="460"/>
    </i>
    <i>
      <x v="461"/>
    </i>
    <i>
      <x v="462"/>
    </i>
    <i>
      <x v="463"/>
    </i>
    <i>
      <x v="464"/>
    </i>
    <i>
      <x v="465"/>
    </i>
    <i>
      <x v="466"/>
    </i>
    <i>
      <x v="467"/>
    </i>
    <i>
      <x v="468"/>
    </i>
    <i>
      <x v="469"/>
    </i>
    <i>
      <x v="470"/>
    </i>
    <i>
      <x v="471"/>
    </i>
    <i>
      <x v="472"/>
    </i>
    <i>
      <x v="473"/>
    </i>
    <i>
      <x v="474"/>
    </i>
    <i>
      <x v="475"/>
    </i>
    <i>
      <x v="476"/>
    </i>
    <i>
      <x v="477"/>
    </i>
    <i>
      <x v="478"/>
    </i>
    <i>
      <x v="480"/>
    </i>
    <i>
      <x v="481"/>
    </i>
    <i>
      <x v="482"/>
    </i>
    <i>
      <x v="483"/>
    </i>
    <i>
      <x v="484"/>
    </i>
    <i>
      <x v="485"/>
    </i>
    <i>
      <x v="486"/>
    </i>
    <i>
      <x v="487"/>
    </i>
    <i>
      <x v="488"/>
    </i>
    <i>
      <x v="489"/>
    </i>
    <i>
      <x v="490"/>
    </i>
    <i>
      <x v="493"/>
    </i>
    <i>
      <x v="494"/>
    </i>
    <i>
      <x v="495"/>
    </i>
    <i>
      <x v="496"/>
    </i>
    <i>
      <x v="497"/>
    </i>
    <i>
      <x v="498"/>
    </i>
    <i>
      <x v="500"/>
    </i>
    <i>
      <x v="501"/>
    </i>
    <i>
      <x v="502"/>
    </i>
    <i>
      <x v="503"/>
    </i>
    <i>
      <x v="504"/>
    </i>
    <i>
      <x v="505"/>
    </i>
    <i>
      <x v="506"/>
    </i>
    <i>
      <x v="508"/>
    </i>
    <i>
      <x v="509"/>
    </i>
    <i>
      <x v="510"/>
    </i>
    <i>
      <x v="511"/>
    </i>
    <i>
      <x v="512"/>
    </i>
    <i>
      <x v="513"/>
    </i>
    <i>
      <x v="514"/>
    </i>
    <i>
      <x v="517"/>
    </i>
    <i>
      <x v="518"/>
    </i>
    <i>
      <x v="519"/>
    </i>
    <i>
      <x v="520"/>
    </i>
    <i>
      <x v="521"/>
    </i>
    <i>
      <x v="522"/>
    </i>
    <i>
      <x v="523"/>
    </i>
    <i>
      <x v="524"/>
    </i>
    <i>
      <x v="525"/>
    </i>
    <i>
      <x v="526"/>
    </i>
    <i>
      <x v="528"/>
    </i>
    <i>
      <x v="529"/>
    </i>
    <i>
      <x v="530"/>
    </i>
    <i>
      <x v="531"/>
    </i>
    <i>
      <x v="532"/>
    </i>
    <i>
      <x v="533"/>
    </i>
    <i>
      <x v="534"/>
    </i>
    <i>
      <x v="536"/>
    </i>
    <i>
      <x v="537"/>
    </i>
    <i>
      <x v="538"/>
    </i>
    <i>
      <x v="540"/>
    </i>
    <i>
      <x v="541"/>
    </i>
    <i>
      <x v="542"/>
    </i>
    <i>
      <x v="543"/>
    </i>
    <i>
      <x v="544"/>
    </i>
    <i>
      <x v="545"/>
    </i>
    <i>
      <x v="546"/>
    </i>
    <i>
      <x v="547"/>
    </i>
    <i>
      <x v="548"/>
    </i>
    <i>
      <x v="549"/>
    </i>
    <i>
      <x v="550"/>
    </i>
    <i>
      <x v="551"/>
    </i>
    <i>
      <x v="552"/>
    </i>
    <i>
      <x v="554"/>
    </i>
    <i>
      <x v="555"/>
    </i>
    <i>
      <x v="556"/>
    </i>
    <i>
      <x v="557"/>
    </i>
    <i>
      <x v="559"/>
    </i>
    <i>
      <x v="560"/>
    </i>
    <i>
      <x v="561"/>
    </i>
    <i>
      <x v="562"/>
    </i>
    <i>
      <x v="563"/>
    </i>
    <i>
      <x v="564"/>
    </i>
    <i>
      <x v="565"/>
    </i>
    <i>
      <x v="566"/>
    </i>
    <i>
      <x v="567"/>
    </i>
    <i>
      <x v="569"/>
    </i>
    <i>
      <x v="570"/>
    </i>
    <i>
      <x v="571"/>
    </i>
    <i>
      <x v="573"/>
    </i>
    <i>
      <x v="574"/>
    </i>
    <i>
      <x v="575"/>
    </i>
    <i>
      <x v="576"/>
    </i>
    <i>
      <x v="577"/>
    </i>
    <i>
      <x v="578"/>
    </i>
    <i>
      <x v="580"/>
    </i>
    <i>
      <x v="581"/>
    </i>
    <i>
      <x v="582"/>
    </i>
    <i>
      <x v="583"/>
    </i>
    <i>
      <x v="584"/>
    </i>
    <i>
      <x v="586"/>
    </i>
    <i>
      <x v="587"/>
    </i>
    <i>
      <x v="588"/>
    </i>
    <i>
      <x v="589"/>
    </i>
    <i>
      <x v="591"/>
    </i>
    <i>
      <x v="592"/>
    </i>
    <i>
      <x v="593"/>
    </i>
    <i>
      <x v="594"/>
    </i>
    <i>
      <x v="595"/>
    </i>
    <i>
      <x v="596"/>
    </i>
    <i>
      <x v="597"/>
    </i>
    <i>
      <x v="598"/>
    </i>
    <i>
      <x v="599"/>
    </i>
    <i>
      <x v="600"/>
    </i>
    <i>
      <x v="601"/>
    </i>
    <i>
      <x v="602"/>
    </i>
    <i>
      <x v="606"/>
    </i>
    <i>
      <x v="607"/>
    </i>
    <i>
      <x v="608"/>
    </i>
    <i>
      <x v="610"/>
    </i>
    <i>
      <x v="611"/>
    </i>
    <i>
      <x v="612"/>
    </i>
    <i>
      <x v="614"/>
    </i>
    <i>
      <x v="615"/>
    </i>
    <i>
      <x v="616"/>
    </i>
    <i>
      <x v="617"/>
    </i>
    <i>
      <x v="618"/>
    </i>
    <i>
      <x v="619"/>
    </i>
    <i>
      <x v="620"/>
    </i>
    <i>
      <x v="621"/>
    </i>
    <i>
      <x v="622"/>
    </i>
    <i>
      <x v="625"/>
    </i>
    <i>
      <x v="626"/>
    </i>
    <i>
      <x v="627"/>
    </i>
    <i>
      <x v="629"/>
    </i>
    <i>
      <x v="630"/>
    </i>
    <i>
      <x v="631"/>
    </i>
    <i>
      <x v="632"/>
    </i>
    <i>
      <x v="634"/>
    </i>
    <i>
      <x v="635"/>
    </i>
    <i>
      <x v="636"/>
    </i>
    <i>
      <x v="637"/>
    </i>
    <i>
      <x v="638"/>
    </i>
    <i>
      <x v="639"/>
    </i>
    <i>
      <x v="640"/>
    </i>
    <i>
      <x v="641"/>
    </i>
    <i>
      <x v="644"/>
    </i>
    <i>
      <x v="646"/>
    </i>
    <i>
      <x v="647"/>
    </i>
    <i>
      <x v="648"/>
    </i>
    <i>
      <x v="649"/>
    </i>
    <i>
      <x v="650"/>
    </i>
    <i>
      <x v="651"/>
    </i>
    <i>
      <x v="652"/>
    </i>
    <i>
      <x v="654"/>
    </i>
    <i>
      <x v="655"/>
    </i>
    <i>
      <x v="656"/>
    </i>
    <i>
      <x v="657"/>
    </i>
    <i>
      <x v="658"/>
    </i>
    <i>
      <x v="659"/>
    </i>
    <i>
      <x v="660"/>
    </i>
    <i>
      <x v="661"/>
    </i>
    <i>
      <x v="662"/>
    </i>
    <i>
      <x v="663"/>
    </i>
    <i>
      <x v="664"/>
    </i>
    <i>
      <x v="666"/>
    </i>
    <i>
      <x v="667"/>
    </i>
    <i>
      <x v="668"/>
    </i>
    <i>
      <x v="669"/>
    </i>
    <i>
      <x v="670"/>
    </i>
    <i>
      <x v="671"/>
    </i>
    <i>
      <x v="673"/>
    </i>
    <i>
      <x v="674"/>
    </i>
    <i>
      <x v="675"/>
    </i>
    <i>
      <x v="676"/>
    </i>
    <i>
      <x v="677"/>
    </i>
    <i>
      <x v="678"/>
    </i>
    <i>
      <x v="679"/>
    </i>
    <i>
      <x v="680"/>
    </i>
    <i>
      <x v="681"/>
    </i>
    <i>
      <x v="682"/>
    </i>
    <i>
      <x v="683"/>
    </i>
    <i>
      <x v="684"/>
    </i>
    <i>
      <x v="685"/>
    </i>
    <i>
      <x v="686"/>
    </i>
    <i>
      <x v="687"/>
    </i>
    <i>
      <x v="688"/>
    </i>
    <i>
      <x v="689"/>
    </i>
    <i>
      <x v="690"/>
    </i>
    <i>
      <x v="691"/>
    </i>
    <i>
      <x v="692"/>
    </i>
    <i>
      <x v="693"/>
    </i>
    <i>
      <x v="694"/>
    </i>
    <i>
      <x v="695"/>
    </i>
    <i>
      <x v="696"/>
    </i>
    <i>
      <x v="698"/>
    </i>
    <i>
      <x v="699"/>
    </i>
    <i>
      <x v="700"/>
    </i>
    <i>
      <x v="701"/>
    </i>
    <i>
      <x v="702"/>
    </i>
    <i>
      <x v="703"/>
    </i>
    <i>
      <x v="705"/>
    </i>
    <i>
      <x v="706"/>
    </i>
    <i>
      <x v="707"/>
    </i>
    <i>
      <x v="708"/>
    </i>
    <i>
      <x v="709"/>
    </i>
    <i>
      <x v="710"/>
    </i>
    <i>
      <x v="711"/>
    </i>
    <i>
      <x v="712"/>
    </i>
    <i>
      <x v="713"/>
    </i>
    <i>
      <x v="714"/>
    </i>
    <i>
      <x v="715"/>
    </i>
    <i>
      <x v="716"/>
    </i>
    <i>
      <x v="718"/>
    </i>
    <i>
      <x v="719"/>
    </i>
    <i>
      <x v="720"/>
    </i>
    <i>
      <x v="721"/>
    </i>
    <i>
      <x v="722"/>
    </i>
    <i>
      <x v="723"/>
    </i>
    <i>
      <x v="724"/>
    </i>
    <i>
      <x v="725"/>
    </i>
    <i>
      <x v="726"/>
    </i>
    <i>
      <x v="727"/>
    </i>
    <i>
      <x v="728"/>
    </i>
    <i>
      <x v="729"/>
    </i>
    <i>
      <x v="731"/>
    </i>
    <i>
      <x v="732"/>
    </i>
    <i>
      <x v="733"/>
    </i>
    <i>
      <x v="734"/>
    </i>
    <i>
      <x v="736"/>
    </i>
    <i>
      <x v="738"/>
    </i>
    <i>
      <x v="739"/>
    </i>
    <i>
      <x v="740"/>
    </i>
    <i>
      <x v="742"/>
    </i>
    <i>
      <x v="743"/>
    </i>
    <i>
      <x v="744"/>
    </i>
    <i t="grand">
      <x/>
    </i>
  </rowItems>
  <colItems count="1">
    <i/>
  </colItems>
  <dataFields count="1">
    <dataField name="Count of Customer 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9B9C18-1F71-4AA0-922E-E8CB42C7708A}" name="PivotTable2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1:W1005" firstHeaderRow="1" firstDataRow="1" firstDataCol="1"/>
  <pivotFields count="18">
    <pivotField axis="axisRow" dataField="1" showAll="0">
      <items count="1523">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3"/>
        <item x="1304"/>
        <item x="1305"/>
        <item x="1306"/>
        <item x="1307"/>
        <item x="1308"/>
        <item x="130"/>
        <item x="1309"/>
        <item x="1310"/>
        <item x="1311"/>
        <item x="1312"/>
        <item x="1313"/>
        <item x="1314"/>
        <item x="1315"/>
        <item x="1316"/>
        <item x="1317"/>
        <item x="1318"/>
        <item x="131"/>
        <item x="1319"/>
        <item x="1320"/>
        <item x="1321"/>
        <item x="1322"/>
        <item x="1323"/>
        <item x="1324"/>
        <item x="1325"/>
        <item x="1326"/>
        <item x="1327"/>
        <item x="1328"/>
        <item x="132"/>
        <item x="1329"/>
        <item x="1330"/>
        <item x="1331"/>
        <item x="1332"/>
        <item x="1333"/>
        <item x="1334"/>
        <item x="1335"/>
        <item x="1336"/>
        <item x="1337"/>
        <item x="1338"/>
        <item x="133"/>
        <item x="1339"/>
        <item x="1340"/>
        <item x="1341"/>
        <item x="1342"/>
        <item x="1343"/>
        <item x="1344"/>
        <item x="1345"/>
        <item x="1346"/>
        <item x="1347"/>
        <item x="1348"/>
        <item x="134"/>
        <item x="1349"/>
        <item x="1350"/>
        <item x="1351"/>
        <item x="1352"/>
        <item x="1353"/>
        <item x="1354"/>
        <item x="1355"/>
        <item x="1356"/>
        <item x="1357"/>
        <item x="1358"/>
        <item x="135"/>
        <item x="1359"/>
        <item x="1360"/>
        <item x="1361"/>
        <item x="1362"/>
        <item x="1363"/>
        <item x="1364"/>
        <item x="1365"/>
        <item x="1366"/>
        <item x="1367"/>
        <item x="1368"/>
        <item x="136"/>
        <item x="1369"/>
        <item x="1370"/>
        <item x="1371"/>
        <item x="1372"/>
        <item x="1373"/>
        <item x="1374"/>
        <item x="1375"/>
        <item x="1376"/>
        <item x="1377"/>
        <item x="1378"/>
        <item x="137"/>
        <item x="1379"/>
        <item x="1380"/>
        <item x="1381"/>
        <item x="1382"/>
        <item x="1383"/>
        <item x="1384"/>
        <item x="1385"/>
        <item x="1386"/>
        <item x="1387"/>
        <item x="1388"/>
        <item x="138"/>
        <item x="1389"/>
        <item x="1390"/>
        <item x="1391"/>
        <item x="1392"/>
        <item x="1393"/>
        <item x="1394"/>
        <item x="1395"/>
        <item x="1396"/>
        <item x="1397"/>
        <item x="1398"/>
        <item x="13"/>
        <item x="139"/>
        <item x="1399"/>
        <item x="1400"/>
        <item x="1401"/>
        <item x="1402"/>
        <item x="1403"/>
        <item x="1404"/>
        <item x="1405"/>
        <item x="1406"/>
        <item x="1407"/>
        <item x="1408"/>
        <item x="140"/>
        <item x="1409"/>
        <item x="1410"/>
        <item x="1411"/>
        <item x="1412"/>
        <item x="1413"/>
        <item x="1414"/>
        <item x="1415"/>
        <item x="1416"/>
        <item x="1417"/>
        <item x="1418"/>
        <item x="141"/>
        <item x="1419"/>
        <item x="1420"/>
        <item x="1421"/>
        <item x="1422"/>
        <item x="1423"/>
        <item x="1424"/>
        <item x="1425"/>
        <item x="1426"/>
        <item x="1427"/>
        <item x="1428"/>
        <item x="142"/>
        <item x="1429"/>
        <item x="1430"/>
        <item x="1431"/>
        <item x="1432"/>
        <item x="1433"/>
        <item x="1434"/>
        <item x="1435"/>
        <item x="1436"/>
        <item x="1437"/>
        <item x="1438"/>
        <item x="143"/>
        <item x="1439"/>
        <item x="1440"/>
        <item x="1441"/>
        <item x="1442"/>
        <item x="1443"/>
        <item x="1444"/>
        <item x="1445"/>
        <item x="1446"/>
        <item x="1447"/>
        <item x="1448"/>
        <item x="144"/>
        <item x="1449"/>
        <item x="1450"/>
        <item x="1451"/>
        <item x="1452"/>
        <item x="1453"/>
        <item x="1454"/>
        <item x="1455"/>
        <item x="1456"/>
        <item x="1457"/>
        <item x="1458"/>
        <item x="145"/>
        <item x="1459"/>
        <item x="1460"/>
        <item x="1461"/>
        <item x="1462"/>
        <item x="1463"/>
        <item x="1464"/>
        <item x="1465"/>
        <item x="1466"/>
        <item x="1467"/>
        <item x="1468"/>
        <item x="146"/>
        <item x="1469"/>
        <item x="1470"/>
        <item x="1471"/>
        <item x="1472"/>
        <item x="1473"/>
        <item x="1474"/>
        <item x="1475"/>
        <item x="1476"/>
        <item x="1477"/>
        <item x="1478"/>
        <item x="147"/>
        <item x="1479"/>
        <item x="1480"/>
        <item x="1481"/>
        <item x="1482"/>
        <item x="1483"/>
        <item x="1484"/>
        <item x="1485"/>
        <item x="1486"/>
        <item x="1487"/>
        <item x="1488"/>
        <item x="148"/>
        <item x="1489"/>
        <item x="1490"/>
        <item x="1491"/>
        <item x="1492"/>
        <item x="1493"/>
        <item x="1494"/>
        <item x="1495"/>
        <item x="1496"/>
        <item x="1497"/>
        <item x="1498"/>
        <item x="14"/>
        <item x="149"/>
        <item x="1499"/>
        <item x="1500"/>
        <item x="1501"/>
        <item x="1502"/>
        <item x="1503"/>
        <item x="1504"/>
        <item x="1505"/>
        <item x="1506"/>
        <item x="1507"/>
        <item x="1508"/>
        <item x="150"/>
        <item x="1509"/>
        <item x="1510"/>
        <item x="1511"/>
        <item x="1512"/>
        <item x="1513"/>
        <item x="1514"/>
        <item x="1515"/>
        <item x="1516"/>
        <item x="1517"/>
        <item x="1518"/>
        <item x="151"/>
        <item x="1519"/>
        <item x="1520"/>
        <item x="152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numFmtId="16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items count="5">
        <item x="0"/>
        <item h="1" x="1"/>
        <item h="1" x="2"/>
        <item x="3"/>
        <item t="default"/>
      </items>
    </pivotField>
    <pivotField showAll="0"/>
    <pivotField showAll="0"/>
    <pivotField showAll="0"/>
    <pivotField showAll="0"/>
    <pivotField showAll="0"/>
    <pivotField showAll="0"/>
    <pivotField showAll="0"/>
    <pivotField showAll="0"/>
    <pivotField showAll="0"/>
    <pivotField showAll="0"/>
    <pivotField numFmtId="165" showAll="0"/>
    <pivotField showAll="0"/>
    <pivotField showAll="0">
      <items count="15">
        <item x="0"/>
        <item x="1"/>
        <item x="2"/>
        <item x="3"/>
        <item x="4"/>
        <item x="5"/>
        <item x="6"/>
        <item x="7"/>
        <item x="8"/>
        <item x="9"/>
        <item x="10"/>
        <item x="11"/>
        <item x="12"/>
        <item x="13"/>
        <item t="default"/>
      </items>
    </pivotField>
  </pivotFields>
  <rowFields count="1">
    <field x="0"/>
  </rowFields>
  <rowItems count="1004">
    <i>
      <x/>
    </i>
    <i>
      <x v="2"/>
    </i>
    <i>
      <x v="3"/>
    </i>
    <i>
      <x v="4"/>
    </i>
    <i>
      <x v="7"/>
    </i>
    <i>
      <x v="8"/>
    </i>
    <i>
      <x v="9"/>
    </i>
    <i>
      <x v="12"/>
    </i>
    <i>
      <x v="13"/>
    </i>
    <i>
      <x v="14"/>
    </i>
    <i>
      <x v="15"/>
    </i>
    <i>
      <x v="18"/>
    </i>
    <i>
      <x v="19"/>
    </i>
    <i>
      <x v="20"/>
    </i>
    <i>
      <x v="23"/>
    </i>
    <i>
      <x v="25"/>
    </i>
    <i>
      <x v="26"/>
    </i>
    <i>
      <x v="29"/>
    </i>
    <i>
      <x v="30"/>
    </i>
    <i>
      <x v="31"/>
    </i>
    <i>
      <x v="34"/>
    </i>
    <i>
      <x v="36"/>
    </i>
    <i>
      <x v="37"/>
    </i>
    <i>
      <x v="40"/>
    </i>
    <i>
      <x v="41"/>
    </i>
    <i>
      <x v="42"/>
    </i>
    <i>
      <x v="45"/>
    </i>
    <i>
      <x v="46"/>
    </i>
    <i>
      <x v="47"/>
    </i>
    <i>
      <x v="48"/>
    </i>
    <i>
      <x v="51"/>
    </i>
    <i>
      <x v="52"/>
    </i>
    <i>
      <x v="53"/>
    </i>
    <i>
      <x v="56"/>
    </i>
    <i>
      <x v="57"/>
    </i>
    <i>
      <x v="58"/>
    </i>
    <i>
      <x v="59"/>
    </i>
    <i>
      <x v="62"/>
    </i>
    <i>
      <x v="63"/>
    </i>
    <i>
      <x v="64"/>
    </i>
    <i>
      <x v="65"/>
    </i>
    <i>
      <x v="66"/>
    </i>
    <i>
      <x v="67"/>
    </i>
    <i>
      <x v="68"/>
    </i>
    <i>
      <x v="69"/>
    </i>
    <i>
      <x v="70"/>
    </i>
    <i>
      <x v="71"/>
    </i>
    <i>
      <x v="72"/>
    </i>
    <i>
      <x v="73"/>
    </i>
    <i>
      <x v="74"/>
    </i>
    <i>
      <x v="75"/>
    </i>
    <i>
      <x v="76"/>
    </i>
    <i>
      <x v="77"/>
    </i>
    <i>
      <x v="78"/>
    </i>
    <i>
      <x v="80"/>
    </i>
    <i>
      <x v="81"/>
    </i>
    <i>
      <x v="84"/>
    </i>
    <i>
      <x v="85"/>
    </i>
    <i>
      <x v="86"/>
    </i>
    <i>
      <x v="89"/>
    </i>
    <i>
      <x v="91"/>
    </i>
    <i>
      <x v="92"/>
    </i>
    <i>
      <x v="95"/>
    </i>
    <i>
      <x v="96"/>
    </i>
    <i>
      <x v="97"/>
    </i>
    <i>
      <x v="100"/>
    </i>
    <i>
      <x v="101"/>
    </i>
    <i>
      <x v="102"/>
    </i>
    <i>
      <x v="103"/>
    </i>
    <i>
      <x v="106"/>
    </i>
    <i>
      <x v="107"/>
    </i>
    <i>
      <x v="108"/>
    </i>
    <i>
      <x v="111"/>
    </i>
    <i>
      <x v="112"/>
    </i>
    <i>
      <x v="113"/>
    </i>
    <i>
      <x v="114"/>
    </i>
    <i>
      <x v="115"/>
    </i>
    <i>
      <x v="118"/>
    </i>
    <i>
      <x v="119"/>
    </i>
    <i>
      <x v="120"/>
    </i>
    <i>
      <x v="123"/>
    </i>
    <i>
      <x v="124"/>
    </i>
    <i>
      <x v="125"/>
    </i>
    <i>
      <x v="126"/>
    </i>
    <i>
      <x v="129"/>
    </i>
    <i>
      <x v="130"/>
    </i>
    <i>
      <x v="131"/>
    </i>
    <i>
      <x v="134"/>
    </i>
    <i>
      <x v="136"/>
    </i>
    <i>
      <x v="137"/>
    </i>
    <i>
      <x v="140"/>
    </i>
    <i>
      <x v="141"/>
    </i>
    <i>
      <x v="142"/>
    </i>
    <i>
      <x v="145"/>
    </i>
    <i>
      <x v="147"/>
    </i>
    <i>
      <x v="148"/>
    </i>
    <i>
      <x v="151"/>
    </i>
    <i>
      <x v="152"/>
    </i>
    <i>
      <x v="153"/>
    </i>
    <i>
      <x v="156"/>
    </i>
    <i>
      <x v="157"/>
    </i>
    <i>
      <x v="158"/>
    </i>
    <i>
      <x v="159"/>
    </i>
    <i>
      <x v="162"/>
    </i>
    <i>
      <x v="163"/>
    </i>
    <i>
      <x v="164"/>
    </i>
    <i>
      <x v="167"/>
    </i>
    <i>
      <x v="168"/>
    </i>
    <i>
      <x v="169"/>
    </i>
    <i>
      <x v="170"/>
    </i>
    <i>
      <x v="171"/>
    </i>
    <i>
      <x v="172"/>
    </i>
    <i>
      <x v="173"/>
    </i>
    <i>
      <x v="174"/>
    </i>
    <i>
      <x v="175"/>
    </i>
    <i>
      <x v="176"/>
    </i>
    <i>
      <x v="177"/>
    </i>
    <i>
      <x v="178"/>
    </i>
    <i>
      <x v="179"/>
    </i>
    <i>
      <x v="180"/>
    </i>
    <i>
      <x v="181"/>
    </i>
    <i>
      <x v="182"/>
    </i>
    <i>
      <x v="183"/>
    </i>
    <i>
      <x v="184"/>
    </i>
    <i>
      <x v="185"/>
    </i>
    <i>
      <x v="186"/>
    </i>
    <i>
      <x v="189"/>
    </i>
    <i>
      <x v="191"/>
    </i>
    <i>
      <x v="192"/>
    </i>
    <i>
      <x v="195"/>
    </i>
    <i>
      <x v="196"/>
    </i>
    <i>
      <x v="197"/>
    </i>
    <i>
      <x v="200"/>
    </i>
    <i>
      <x v="202"/>
    </i>
    <i>
      <x v="203"/>
    </i>
    <i>
      <x v="206"/>
    </i>
    <i>
      <x v="207"/>
    </i>
    <i>
      <x v="208"/>
    </i>
    <i>
      <x v="211"/>
    </i>
    <i>
      <x v="212"/>
    </i>
    <i>
      <x v="213"/>
    </i>
    <i>
      <x v="214"/>
    </i>
    <i>
      <x v="217"/>
    </i>
    <i>
      <x v="218"/>
    </i>
    <i>
      <x v="219"/>
    </i>
    <i>
      <x v="222"/>
    </i>
    <i>
      <x v="224"/>
    </i>
    <i>
      <x v="225"/>
    </i>
    <i>
      <x v="226"/>
    </i>
    <i>
      <x v="229"/>
    </i>
    <i>
      <x v="230"/>
    </i>
    <i>
      <x v="231"/>
    </i>
    <i>
      <x v="234"/>
    </i>
    <i>
      <x v="235"/>
    </i>
    <i>
      <x v="236"/>
    </i>
    <i>
      <x v="237"/>
    </i>
    <i>
      <x v="240"/>
    </i>
    <i>
      <x v="241"/>
    </i>
    <i>
      <x v="242"/>
    </i>
    <i>
      <x v="245"/>
    </i>
    <i>
      <x v="247"/>
    </i>
    <i>
      <x v="248"/>
    </i>
    <i>
      <x v="251"/>
    </i>
    <i>
      <x v="252"/>
    </i>
    <i>
      <x v="253"/>
    </i>
    <i>
      <x v="255"/>
    </i>
    <i>
      <x v="259"/>
    </i>
    <i>
      <x v="260"/>
    </i>
    <i>
      <x v="261"/>
    </i>
    <i>
      <x v="264"/>
    </i>
    <i>
      <x v="265"/>
    </i>
    <i>
      <x v="266"/>
    </i>
    <i>
      <x v="268"/>
    </i>
    <i>
      <x v="270"/>
    </i>
    <i>
      <x v="271"/>
    </i>
    <i>
      <x v="272"/>
    </i>
    <i>
      <x v="273"/>
    </i>
    <i>
      <x v="274"/>
    </i>
    <i>
      <x v="275"/>
    </i>
    <i>
      <x v="276"/>
    </i>
    <i>
      <x v="277"/>
    </i>
    <i>
      <x v="278"/>
    </i>
    <i>
      <x v="279"/>
    </i>
    <i>
      <x v="280"/>
    </i>
    <i>
      <x v="281"/>
    </i>
    <i>
      <x v="282"/>
    </i>
    <i>
      <x v="283"/>
    </i>
    <i>
      <x v="284"/>
    </i>
    <i>
      <x v="285"/>
    </i>
    <i>
      <x v="286"/>
    </i>
    <i>
      <x v="287"/>
    </i>
    <i>
      <x v="288"/>
    </i>
    <i>
      <x v="290"/>
    </i>
    <i>
      <x v="292"/>
    </i>
    <i>
      <x v="293"/>
    </i>
    <i>
      <x v="294"/>
    </i>
    <i>
      <x v="297"/>
    </i>
    <i>
      <x v="298"/>
    </i>
    <i>
      <x v="299"/>
    </i>
    <i>
      <x v="303"/>
    </i>
    <i>
      <x v="304"/>
    </i>
    <i>
      <x v="305"/>
    </i>
    <i>
      <x v="308"/>
    </i>
    <i>
      <x v="309"/>
    </i>
    <i>
      <x v="310"/>
    </i>
    <i>
      <x v="314"/>
    </i>
    <i>
      <x v="315"/>
    </i>
    <i>
      <x v="316"/>
    </i>
    <i>
      <x v="319"/>
    </i>
    <i>
      <x v="320"/>
    </i>
    <i>
      <x v="321"/>
    </i>
    <i>
      <x v="323"/>
    </i>
    <i>
      <x v="325"/>
    </i>
    <i>
      <x v="326"/>
    </i>
    <i>
      <x v="327"/>
    </i>
    <i>
      <x v="330"/>
    </i>
    <i>
      <x v="331"/>
    </i>
    <i>
      <x v="332"/>
    </i>
    <i>
      <x v="334"/>
    </i>
    <i>
      <x v="335"/>
    </i>
    <i>
      <x v="337"/>
    </i>
    <i>
      <x v="338"/>
    </i>
    <i>
      <x v="339"/>
    </i>
    <i>
      <x v="342"/>
    </i>
    <i>
      <x v="343"/>
    </i>
    <i>
      <x v="344"/>
    </i>
    <i>
      <x v="346"/>
    </i>
    <i>
      <x v="348"/>
    </i>
    <i>
      <x v="349"/>
    </i>
    <i>
      <x v="350"/>
    </i>
    <i>
      <x v="353"/>
    </i>
    <i>
      <x v="354"/>
    </i>
    <i>
      <x v="355"/>
    </i>
    <i>
      <x v="358"/>
    </i>
    <i>
      <x v="361"/>
    </i>
    <i>
      <x v="362"/>
    </i>
    <i>
      <x v="363"/>
    </i>
    <i>
      <x v="366"/>
    </i>
    <i>
      <x v="367"/>
    </i>
    <i>
      <x v="369"/>
    </i>
    <i>
      <x v="372"/>
    </i>
    <i>
      <x v="373"/>
    </i>
    <i>
      <x v="374"/>
    </i>
    <i>
      <x v="375"/>
    </i>
    <i>
      <x v="376"/>
    </i>
    <i>
      <x v="377"/>
    </i>
    <i>
      <x v="378"/>
    </i>
    <i>
      <x v="379"/>
    </i>
    <i>
      <x v="380"/>
    </i>
    <i>
      <x v="381"/>
    </i>
    <i>
      <x v="382"/>
    </i>
    <i>
      <x v="383"/>
    </i>
    <i>
      <x v="384"/>
    </i>
    <i>
      <x v="385"/>
    </i>
    <i>
      <x v="386"/>
    </i>
    <i>
      <x v="387"/>
    </i>
    <i>
      <x v="388"/>
    </i>
    <i>
      <x v="389"/>
    </i>
    <i>
      <x v="390"/>
    </i>
    <i>
      <x v="391"/>
    </i>
    <i>
      <x v="394"/>
    </i>
    <i>
      <x v="395"/>
    </i>
    <i>
      <x v="396"/>
    </i>
    <i>
      <x v="399"/>
    </i>
    <i>
      <x v="400"/>
    </i>
    <i>
      <x v="401"/>
    </i>
    <i>
      <x v="402"/>
    </i>
    <i>
      <x v="405"/>
    </i>
    <i>
      <x v="406"/>
    </i>
    <i>
      <x v="407"/>
    </i>
    <i>
      <x v="410"/>
    </i>
    <i>
      <x v="411"/>
    </i>
    <i>
      <x v="413"/>
    </i>
    <i>
      <x v="416"/>
    </i>
    <i>
      <x v="417"/>
    </i>
    <i>
      <x v="418"/>
    </i>
    <i>
      <x v="421"/>
    </i>
    <i>
      <x v="422"/>
    </i>
    <i>
      <x v="424"/>
    </i>
    <i>
      <x v="427"/>
    </i>
    <i>
      <x v="428"/>
    </i>
    <i>
      <x v="429"/>
    </i>
    <i>
      <x v="432"/>
    </i>
    <i>
      <x v="433"/>
    </i>
    <i>
      <x v="434"/>
    </i>
    <i>
      <x v="435"/>
    </i>
    <i>
      <x v="438"/>
    </i>
    <i>
      <x v="439"/>
    </i>
    <i>
      <x v="440"/>
    </i>
    <i>
      <x v="443"/>
    </i>
    <i>
      <x v="444"/>
    </i>
    <i>
      <x v="446"/>
    </i>
    <i>
      <x v="447"/>
    </i>
    <i>
      <x v="450"/>
    </i>
    <i>
      <x v="451"/>
    </i>
    <i>
      <x v="452"/>
    </i>
    <i>
      <x v="455"/>
    </i>
    <i>
      <x v="456"/>
    </i>
    <i>
      <x v="457"/>
    </i>
    <i>
      <x v="458"/>
    </i>
    <i>
      <x v="460"/>
    </i>
    <i>
      <x v="463"/>
    </i>
    <i>
      <x v="464"/>
    </i>
    <i>
      <x v="465"/>
    </i>
    <i>
      <x v="469"/>
    </i>
    <i>
      <x v="470"/>
    </i>
    <i>
      <x v="471"/>
    </i>
    <i>
      <x v="474"/>
    </i>
    <i>
      <x v="475"/>
    </i>
    <i>
      <x v="476"/>
    </i>
    <i>
      <x v="477"/>
    </i>
    <i>
      <x v="478"/>
    </i>
    <i>
      <x v="480"/>
    </i>
    <i>
      <x v="481"/>
    </i>
    <i>
      <x v="482"/>
    </i>
    <i>
      <x v="483"/>
    </i>
    <i>
      <x v="484"/>
    </i>
    <i>
      <x v="485"/>
    </i>
    <i>
      <x v="486"/>
    </i>
    <i>
      <x v="487"/>
    </i>
    <i>
      <x v="488"/>
    </i>
    <i>
      <x v="489"/>
    </i>
    <i>
      <x v="490"/>
    </i>
    <i>
      <x v="491"/>
    </i>
    <i>
      <x v="492"/>
    </i>
    <i>
      <x v="493"/>
    </i>
    <i>
      <x v="496"/>
    </i>
    <i>
      <x v="497"/>
    </i>
    <i>
      <x v="498"/>
    </i>
    <i>
      <x v="501"/>
    </i>
    <i>
      <x v="502"/>
    </i>
    <i>
      <x v="503"/>
    </i>
    <i>
      <x v="504"/>
    </i>
    <i>
      <x v="507"/>
    </i>
    <i>
      <x v="508"/>
    </i>
    <i>
      <x v="509"/>
    </i>
    <i>
      <x v="512"/>
    </i>
    <i>
      <x v="513"/>
    </i>
    <i>
      <x v="514"/>
    </i>
    <i>
      <x v="515"/>
    </i>
    <i>
      <x v="518"/>
    </i>
    <i>
      <x v="519"/>
    </i>
    <i>
      <x v="520"/>
    </i>
    <i>
      <x v="524"/>
    </i>
    <i>
      <x v="525"/>
    </i>
    <i>
      <x v="526"/>
    </i>
    <i>
      <x v="529"/>
    </i>
    <i>
      <x v="530"/>
    </i>
    <i>
      <x v="531"/>
    </i>
    <i>
      <x v="535"/>
    </i>
    <i>
      <x v="536"/>
    </i>
    <i>
      <x v="537"/>
    </i>
    <i>
      <x v="540"/>
    </i>
    <i>
      <x v="541"/>
    </i>
    <i>
      <x v="542"/>
    </i>
    <i>
      <x v="545"/>
    </i>
    <i>
      <x v="546"/>
    </i>
    <i>
      <x v="547"/>
    </i>
    <i>
      <x v="548"/>
    </i>
    <i>
      <x v="551"/>
    </i>
    <i>
      <x v="552"/>
    </i>
    <i>
      <x v="553"/>
    </i>
    <i>
      <x v="556"/>
    </i>
    <i>
      <x v="557"/>
    </i>
    <i>
      <x v="558"/>
    </i>
    <i>
      <x v="559"/>
    </i>
    <i>
      <x v="560"/>
    </i>
    <i>
      <x v="562"/>
    </i>
    <i>
      <x v="565"/>
    </i>
    <i>
      <x v="566"/>
    </i>
    <i>
      <x v="567"/>
    </i>
    <i>
      <x v="568"/>
    </i>
    <i>
      <x v="571"/>
    </i>
    <i>
      <x v="572"/>
    </i>
    <i>
      <x v="573"/>
    </i>
    <i>
      <x v="576"/>
    </i>
    <i>
      <x v="577"/>
    </i>
    <i>
      <x v="578"/>
    </i>
    <i>
      <x v="580"/>
    </i>
    <i>
      <x v="581"/>
    </i>
    <i>
      <x v="582"/>
    </i>
    <i>
      <x v="584"/>
    </i>
    <i>
      <x v="585"/>
    </i>
    <i>
      <x v="586"/>
    </i>
    <i>
      <x v="589"/>
    </i>
    <i>
      <x v="591"/>
    </i>
    <i>
      <x v="592"/>
    </i>
    <i>
      <x v="595"/>
    </i>
    <i>
      <x v="596"/>
    </i>
    <i>
      <x v="597"/>
    </i>
    <i>
      <x v="600"/>
    </i>
    <i>
      <x v="601"/>
    </i>
    <i>
      <x v="602"/>
    </i>
    <i>
      <x v="603"/>
    </i>
    <i>
      <x v="606"/>
    </i>
    <i>
      <x v="607"/>
    </i>
    <i>
      <x v="608"/>
    </i>
    <i>
      <x v="611"/>
    </i>
    <i>
      <x v="613"/>
    </i>
    <i>
      <x v="614"/>
    </i>
    <i>
      <x v="617"/>
    </i>
    <i>
      <x v="618"/>
    </i>
    <i>
      <x v="619"/>
    </i>
    <i>
      <x v="622"/>
    </i>
    <i>
      <x v="623"/>
    </i>
    <i>
      <x v="624"/>
    </i>
    <i>
      <x v="625"/>
    </i>
    <i>
      <x v="628"/>
    </i>
    <i>
      <x v="629"/>
    </i>
    <i>
      <x v="630"/>
    </i>
    <i>
      <x v="633"/>
    </i>
    <i>
      <x v="636"/>
    </i>
    <i>
      <x v="637"/>
    </i>
    <i>
      <x v="640"/>
    </i>
    <i>
      <x v="641"/>
    </i>
    <i>
      <x v="642"/>
    </i>
    <i>
      <x v="643"/>
    </i>
    <i>
      <x v="644"/>
    </i>
    <i>
      <x v="645"/>
    </i>
    <i>
      <x v="646"/>
    </i>
    <i>
      <x v="647"/>
    </i>
    <i>
      <x v="648"/>
    </i>
    <i>
      <x v="649"/>
    </i>
    <i>
      <x v="650"/>
    </i>
    <i>
      <x v="651"/>
    </i>
    <i>
      <x v="652"/>
    </i>
    <i>
      <x v="653"/>
    </i>
    <i>
      <x v="656"/>
    </i>
    <i>
      <x v="658"/>
    </i>
    <i>
      <x v="659"/>
    </i>
    <i>
      <x v="662"/>
    </i>
    <i>
      <x v="663"/>
    </i>
    <i>
      <x v="664"/>
    </i>
    <i>
      <x v="667"/>
    </i>
    <i>
      <x v="668"/>
    </i>
    <i>
      <x v="669"/>
    </i>
    <i>
      <x v="670"/>
    </i>
    <i>
      <x v="673"/>
    </i>
    <i>
      <x v="674"/>
    </i>
    <i>
      <x v="675"/>
    </i>
    <i>
      <x v="678"/>
    </i>
    <i>
      <x v="680"/>
    </i>
    <i>
      <x v="681"/>
    </i>
    <i>
      <x v="684"/>
    </i>
    <i>
      <x v="685"/>
    </i>
    <i>
      <x v="686"/>
    </i>
    <i>
      <x v="689"/>
    </i>
    <i>
      <x v="690"/>
    </i>
    <i>
      <x v="691"/>
    </i>
    <i>
      <x v="692"/>
    </i>
    <i>
      <x v="695"/>
    </i>
    <i>
      <x v="696"/>
    </i>
    <i>
      <x v="697"/>
    </i>
    <i>
      <x v="700"/>
    </i>
    <i>
      <x v="702"/>
    </i>
    <i>
      <x v="703"/>
    </i>
    <i>
      <x v="706"/>
    </i>
    <i>
      <x v="707"/>
    </i>
    <i>
      <x v="708"/>
    </i>
    <i>
      <x v="711"/>
    </i>
    <i>
      <x v="713"/>
    </i>
    <i>
      <x v="714"/>
    </i>
    <i>
      <x v="717"/>
    </i>
    <i>
      <x v="718"/>
    </i>
    <i>
      <x v="719"/>
    </i>
    <i>
      <x v="722"/>
    </i>
    <i>
      <x v="724"/>
    </i>
    <i>
      <x v="725"/>
    </i>
    <i>
      <x v="728"/>
    </i>
    <i>
      <x v="729"/>
    </i>
    <i>
      <x v="730"/>
    </i>
    <i>
      <x v="733"/>
    </i>
    <i>
      <x v="734"/>
    </i>
    <i>
      <x v="735"/>
    </i>
    <i>
      <x v="736"/>
    </i>
    <i>
      <x v="739"/>
    </i>
    <i>
      <x v="740"/>
    </i>
    <i>
      <x v="741"/>
    </i>
    <i>
      <x v="744"/>
    </i>
    <i>
      <x v="746"/>
    </i>
    <i>
      <x v="747"/>
    </i>
    <i>
      <x v="748"/>
    </i>
    <i>
      <x v="751"/>
    </i>
    <i>
      <x v="752"/>
    </i>
    <i>
      <x v="753"/>
    </i>
    <i>
      <x v="756"/>
    </i>
    <i>
      <x v="757"/>
    </i>
    <i>
      <x v="758"/>
    </i>
    <i>
      <x v="759"/>
    </i>
    <i>
      <x v="762"/>
    </i>
    <i>
      <x v="763"/>
    </i>
    <i>
      <x v="764"/>
    </i>
    <i>
      <x v="767"/>
    </i>
    <i>
      <x v="769"/>
    </i>
    <i>
      <x v="770"/>
    </i>
    <i>
      <x v="773"/>
    </i>
    <i>
      <x v="774"/>
    </i>
    <i>
      <x v="775"/>
    </i>
    <i>
      <x v="778"/>
    </i>
    <i>
      <x v="780"/>
    </i>
    <i>
      <x v="781"/>
    </i>
    <i>
      <x v="784"/>
    </i>
    <i>
      <x v="785"/>
    </i>
    <i>
      <x v="786"/>
    </i>
    <i>
      <x v="789"/>
    </i>
    <i>
      <x v="790"/>
    </i>
    <i>
      <x v="791"/>
    </i>
    <i>
      <x v="792"/>
    </i>
    <i>
      <x v="795"/>
    </i>
    <i>
      <x v="796"/>
    </i>
    <i>
      <x v="797"/>
    </i>
    <i>
      <x v="800"/>
    </i>
    <i>
      <x v="801"/>
    </i>
    <i>
      <x v="802"/>
    </i>
    <i>
      <x v="803"/>
    </i>
    <i>
      <x v="806"/>
    </i>
    <i>
      <x v="807"/>
    </i>
    <i>
      <x v="808"/>
    </i>
    <i>
      <x v="811"/>
    </i>
    <i>
      <x v="812"/>
    </i>
    <i>
      <x v="813"/>
    </i>
    <i>
      <x v="814"/>
    </i>
    <i>
      <x v="817"/>
    </i>
    <i>
      <x v="818"/>
    </i>
    <i>
      <x v="819"/>
    </i>
    <i>
      <x v="822"/>
    </i>
    <i>
      <x v="824"/>
    </i>
    <i>
      <x v="825"/>
    </i>
    <i>
      <x v="828"/>
    </i>
    <i>
      <x v="829"/>
    </i>
    <i>
      <x v="830"/>
    </i>
    <i>
      <x v="833"/>
    </i>
    <i>
      <x v="835"/>
    </i>
    <i>
      <x v="836"/>
    </i>
    <i>
      <x v="839"/>
    </i>
    <i>
      <x v="840"/>
    </i>
    <i>
      <x v="841"/>
    </i>
    <i>
      <x v="844"/>
    </i>
    <i>
      <x v="845"/>
    </i>
    <i>
      <x v="846"/>
    </i>
    <i>
      <x v="847"/>
    </i>
    <i>
      <x v="850"/>
    </i>
    <i>
      <x v="851"/>
    </i>
    <i>
      <x v="852"/>
    </i>
    <i>
      <x v="855"/>
    </i>
    <i>
      <x v="856"/>
    </i>
    <i>
      <x v="857"/>
    </i>
    <i>
      <x v="858"/>
    </i>
    <i>
      <x v="859"/>
    </i>
    <i>
      <x v="860"/>
    </i>
    <i>
      <x v="861"/>
    </i>
    <i>
      <x v="862"/>
    </i>
    <i>
      <x v="863"/>
    </i>
    <i>
      <x v="864"/>
    </i>
    <i>
      <x v="865"/>
    </i>
    <i>
      <x v="866"/>
    </i>
    <i>
      <x v="867"/>
    </i>
    <i>
      <x v="868"/>
    </i>
    <i>
      <x v="869"/>
    </i>
    <i>
      <x v="870"/>
    </i>
    <i>
      <x v="873"/>
    </i>
    <i>
      <x v="874"/>
    </i>
    <i>
      <x v="875"/>
    </i>
    <i>
      <x v="878"/>
    </i>
    <i>
      <x v="880"/>
    </i>
    <i>
      <x v="881"/>
    </i>
    <i>
      <x v="884"/>
    </i>
    <i>
      <x v="885"/>
    </i>
    <i>
      <x v="886"/>
    </i>
    <i>
      <x v="889"/>
    </i>
    <i>
      <x v="891"/>
    </i>
    <i>
      <x v="892"/>
    </i>
    <i>
      <x v="895"/>
    </i>
    <i>
      <x v="896"/>
    </i>
    <i>
      <x v="897"/>
    </i>
    <i>
      <x v="900"/>
    </i>
    <i>
      <x v="901"/>
    </i>
    <i>
      <x v="902"/>
    </i>
    <i>
      <x v="903"/>
    </i>
    <i>
      <x v="906"/>
    </i>
    <i>
      <x v="907"/>
    </i>
    <i>
      <x v="908"/>
    </i>
    <i>
      <x v="911"/>
    </i>
    <i>
      <x v="912"/>
    </i>
    <i>
      <x v="913"/>
    </i>
    <i>
      <x v="914"/>
    </i>
    <i>
      <x v="917"/>
    </i>
    <i>
      <x v="918"/>
    </i>
    <i>
      <x v="919"/>
    </i>
    <i>
      <x v="922"/>
    </i>
    <i>
      <x v="923"/>
    </i>
    <i>
      <x v="924"/>
    </i>
    <i>
      <x v="925"/>
    </i>
    <i>
      <x v="928"/>
    </i>
    <i>
      <x v="929"/>
    </i>
    <i>
      <x v="930"/>
    </i>
    <i>
      <x v="933"/>
    </i>
    <i>
      <x v="935"/>
    </i>
    <i>
      <x v="936"/>
    </i>
    <i>
      <x v="939"/>
    </i>
    <i>
      <x v="940"/>
    </i>
    <i>
      <x v="941"/>
    </i>
    <i>
      <x v="944"/>
    </i>
    <i>
      <x v="946"/>
    </i>
    <i>
      <x v="947"/>
    </i>
    <i>
      <x v="950"/>
    </i>
    <i>
      <x v="951"/>
    </i>
    <i>
      <x v="952"/>
    </i>
    <i>
      <x v="955"/>
    </i>
    <i>
      <x v="956"/>
    </i>
    <i>
      <x v="957"/>
    </i>
    <i>
      <x v="958"/>
    </i>
    <i>
      <x v="961"/>
    </i>
    <i>
      <x v="962"/>
    </i>
    <i>
      <x v="963"/>
    </i>
    <i>
      <x v="966"/>
    </i>
    <i>
      <x v="967"/>
    </i>
    <i>
      <x v="968"/>
    </i>
    <i>
      <x v="969"/>
    </i>
    <i>
      <x v="970"/>
    </i>
    <i>
      <x v="973"/>
    </i>
    <i>
      <x v="974"/>
    </i>
    <i>
      <x v="975"/>
    </i>
    <i>
      <x v="978"/>
    </i>
    <i>
      <x v="979"/>
    </i>
    <i>
      <x v="980"/>
    </i>
    <i>
      <x v="981"/>
    </i>
    <i>
      <x v="984"/>
    </i>
    <i>
      <x v="985"/>
    </i>
    <i>
      <x v="986"/>
    </i>
    <i>
      <x v="989"/>
    </i>
    <i>
      <x v="991"/>
    </i>
    <i>
      <x v="992"/>
    </i>
    <i>
      <x v="995"/>
    </i>
    <i>
      <x v="996"/>
    </i>
    <i>
      <x v="997"/>
    </i>
    <i>
      <x v="1000"/>
    </i>
    <i>
      <x v="1002"/>
    </i>
    <i>
      <x v="1003"/>
    </i>
    <i>
      <x v="1006"/>
    </i>
    <i>
      <x v="1007"/>
    </i>
    <i>
      <x v="1008"/>
    </i>
    <i>
      <x v="1011"/>
    </i>
    <i>
      <x v="1012"/>
    </i>
    <i>
      <x v="1013"/>
    </i>
    <i>
      <x v="1014"/>
    </i>
    <i>
      <x v="1017"/>
    </i>
    <i>
      <x v="1018"/>
    </i>
    <i>
      <x v="1019"/>
    </i>
    <i>
      <x v="1022"/>
    </i>
    <i>
      <x v="1023"/>
    </i>
    <i>
      <x v="1024"/>
    </i>
    <i>
      <x v="1025"/>
    </i>
    <i>
      <x v="1028"/>
    </i>
    <i>
      <x v="1029"/>
    </i>
    <i>
      <x v="1030"/>
    </i>
    <i>
      <x v="1033"/>
    </i>
    <i>
      <x v="1034"/>
    </i>
    <i>
      <x v="1035"/>
    </i>
    <i>
      <x v="1036"/>
    </i>
    <i>
      <x v="1039"/>
    </i>
    <i>
      <x v="1040"/>
    </i>
    <i>
      <x v="1041"/>
    </i>
    <i>
      <x v="1044"/>
    </i>
    <i>
      <x v="1046"/>
    </i>
    <i>
      <x v="1047"/>
    </i>
    <i>
      <x v="1050"/>
    </i>
    <i>
      <x v="1051"/>
    </i>
    <i>
      <x v="1052"/>
    </i>
    <i>
      <x v="1055"/>
    </i>
    <i>
      <x v="1057"/>
    </i>
    <i>
      <x v="1058"/>
    </i>
    <i>
      <x v="1061"/>
    </i>
    <i>
      <x v="1062"/>
    </i>
    <i>
      <x v="1063"/>
    </i>
    <i>
      <x v="1066"/>
    </i>
    <i>
      <x v="1067"/>
    </i>
    <i>
      <x v="1068"/>
    </i>
    <i>
      <x v="1069"/>
    </i>
    <i>
      <x v="1072"/>
    </i>
    <i>
      <x v="1073"/>
    </i>
    <i>
      <x v="1074"/>
    </i>
    <i>
      <x v="1077"/>
    </i>
    <i>
      <x v="1078"/>
    </i>
    <i>
      <x v="1079"/>
    </i>
    <i>
      <x v="1080"/>
    </i>
    <i>
      <x v="1081"/>
    </i>
    <i>
      <x v="1084"/>
    </i>
    <i>
      <x v="1085"/>
    </i>
    <i>
      <x v="1086"/>
    </i>
    <i>
      <x v="1089"/>
    </i>
    <i>
      <x v="1090"/>
    </i>
    <i>
      <x v="1091"/>
    </i>
    <i>
      <x v="1092"/>
    </i>
    <i>
      <x v="1095"/>
    </i>
    <i>
      <x v="1096"/>
    </i>
    <i>
      <x v="1097"/>
    </i>
    <i>
      <x v="1100"/>
    </i>
    <i>
      <x v="1102"/>
    </i>
    <i>
      <x v="1103"/>
    </i>
    <i>
      <x v="1106"/>
    </i>
    <i>
      <x v="1107"/>
    </i>
    <i>
      <x v="1108"/>
    </i>
    <i>
      <x v="1111"/>
    </i>
    <i>
      <x v="1113"/>
    </i>
    <i>
      <x v="1114"/>
    </i>
    <i>
      <x v="1117"/>
    </i>
    <i>
      <x v="1118"/>
    </i>
    <i>
      <x v="1119"/>
    </i>
    <i>
      <x v="1122"/>
    </i>
    <i>
      <x v="1123"/>
    </i>
    <i>
      <x v="1124"/>
    </i>
    <i>
      <x v="1125"/>
    </i>
    <i>
      <x v="1128"/>
    </i>
    <i>
      <x v="1129"/>
    </i>
    <i>
      <x v="1130"/>
    </i>
    <i>
      <x v="1133"/>
    </i>
    <i>
      <x v="1134"/>
    </i>
    <i>
      <x v="1135"/>
    </i>
    <i>
      <x v="1136"/>
    </i>
    <i>
      <x v="1139"/>
    </i>
    <i>
      <x v="1140"/>
    </i>
    <i>
      <x v="1141"/>
    </i>
    <i>
      <x v="1144"/>
    </i>
    <i>
      <x v="1145"/>
    </i>
    <i>
      <x v="1146"/>
    </i>
    <i>
      <x v="1147"/>
    </i>
    <i>
      <x v="1150"/>
    </i>
    <i>
      <x v="1151"/>
    </i>
    <i>
      <x v="1152"/>
    </i>
    <i>
      <x v="1155"/>
    </i>
    <i>
      <x v="1157"/>
    </i>
    <i>
      <x v="1158"/>
    </i>
    <i>
      <x v="1161"/>
    </i>
    <i>
      <x v="1162"/>
    </i>
    <i>
      <x v="1163"/>
    </i>
    <i>
      <x v="1166"/>
    </i>
    <i>
      <x v="1168"/>
    </i>
    <i>
      <x v="1169"/>
    </i>
    <i>
      <x v="1172"/>
    </i>
    <i>
      <x v="1173"/>
    </i>
    <i>
      <x v="1174"/>
    </i>
    <i>
      <x v="1177"/>
    </i>
    <i>
      <x v="1178"/>
    </i>
    <i>
      <x v="1179"/>
    </i>
    <i>
      <x v="1180"/>
    </i>
    <i>
      <x v="1183"/>
    </i>
    <i>
      <x v="1184"/>
    </i>
    <i>
      <x v="1185"/>
    </i>
    <i>
      <x v="1188"/>
    </i>
    <i>
      <x v="1190"/>
    </i>
    <i>
      <x v="1191"/>
    </i>
    <i>
      <x v="1192"/>
    </i>
    <i>
      <x v="1195"/>
    </i>
    <i>
      <x v="1196"/>
    </i>
    <i>
      <x v="1197"/>
    </i>
    <i>
      <x v="1200"/>
    </i>
    <i>
      <x v="1201"/>
    </i>
    <i>
      <x v="1202"/>
    </i>
    <i>
      <x v="1203"/>
    </i>
    <i>
      <x v="1206"/>
    </i>
    <i>
      <x v="1207"/>
    </i>
    <i>
      <x v="1208"/>
    </i>
    <i>
      <x v="1211"/>
    </i>
    <i>
      <x v="1213"/>
    </i>
    <i>
      <x v="1214"/>
    </i>
    <i>
      <x v="1217"/>
    </i>
    <i>
      <x v="1218"/>
    </i>
    <i>
      <x v="1219"/>
    </i>
    <i>
      <x v="1222"/>
    </i>
    <i>
      <x v="1224"/>
    </i>
    <i>
      <x v="1225"/>
    </i>
    <i>
      <x v="1228"/>
    </i>
    <i>
      <x v="1229"/>
    </i>
    <i>
      <x v="1230"/>
    </i>
    <i>
      <x v="1233"/>
    </i>
    <i>
      <x v="1234"/>
    </i>
    <i>
      <x v="1235"/>
    </i>
    <i>
      <x v="1236"/>
    </i>
    <i>
      <x v="1239"/>
    </i>
    <i>
      <x v="1240"/>
    </i>
    <i>
      <x v="1241"/>
    </i>
    <i>
      <x v="1244"/>
    </i>
    <i>
      <x v="1245"/>
    </i>
    <i>
      <x v="1246"/>
    </i>
    <i>
      <x v="1247"/>
    </i>
    <i>
      <x v="1250"/>
    </i>
    <i>
      <x v="1251"/>
    </i>
    <i>
      <x v="1252"/>
    </i>
    <i>
      <x v="1253"/>
    </i>
    <i>
      <x v="1254"/>
    </i>
    <i>
      <x v="1255"/>
    </i>
    <i>
      <x v="1256"/>
    </i>
    <i>
      <x v="1257"/>
    </i>
    <i>
      <x v="1258"/>
    </i>
    <i>
      <x v="1259"/>
    </i>
    <i>
      <x v="1260"/>
    </i>
    <i>
      <x v="1261"/>
    </i>
    <i>
      <x v="1262"/>
    </i>
    <i>
      <x v="1263"/>
    </i>
    <i>
      <x v="1264"/>
    </i>
    <i>
      <x v="1265"/>
    </i>
    <i>
      <x v="1266"/>
    </i>
    <i>
      <x v="1268"/>
    </i>
    <i>
      <x v="1269"/>
    </i>
    <i>
      <x v="1272"/>
    </i>
    <i>
      <x v="1273"/>
    </i>
    <i>
      <x v="1274"/>
    </i>
    <i>
      <x v="1277"/>
    </i>
    <i>
      <x v="1279"/>
    </i>
    <i>
      <x v="1280"/>
    </i>
    <i>
      <x v="1283"/>
    </i>
    <i>
      <x v="1284"/>
    </i>
    <i>
      <x v="1285"/>
    </i>
    <i>
      <x v="1286"/>
    </i>
    <i>
      <x v="1287"/>
    </i>
    <i>
      <x v="1288"/>
    </i>
    <i>
      <x v="1289"/>
    </i>
    <i>
      <x v="1290"/>
    </i>
    <i>
      <x v="1291"/>
    </i>
    <i>
      <x v="1292"/>
    </i>
    <i>
      <x v="1293"/>
    </i>
    <i>
      <x v="1294"/>
    </i>
    <i>
      <x v="1295"/>
    </i>
    <i>
      <x v="1296"/>
    </i>
    <i>
      <x v="1297"/>
    </i>
    <i>
      <x v="1298"/>
    </i>
    <i>
      <x v="1299"/>
    </i>
    <i>
      <x v="1301"/>
    </i>
    <i>
      <x v="1302"/>
    </i>
    <i>
      <x v="1303"/>
    </i>
    <i>
      <x v="1304"/>
    </i>
    <i>
      <x v="1305"/>
    </i>
    <i>
      <x v="1306"/>
    </i>
    <i>
      <x v="1307"/>
    </i>
    <i>
      <x v="1308"/>
    </i>
    <i>
      <x v="1309"/>
    </i>
    <i>
      <x v="1310"/>
    </i>
    <i>
      <x v="1311"/>
    </i>
    <i>
      <x v="1312"/>
    </i>
    <i>
      <x v="1313"/>
    </i>
    <i>
      <x v="1314"/>
    </i>
    <i>
      <x v="1315"/>
    </i>
    <i>
      <x v="1316"/>
    </i>
    <i>
      <x v="1317"/>
    </i>
    <i>
      <x v="1318"/>
    </i>
    <i>
      <x v="1319"/>
    </i>
    <i>
      <x v="1320"/>
    </i>
    <i>
      <x v="1321"/>
    </i>
    <i>
      <x v="1322"/>
    </i>
    <i>
      <x v="1324"/>
    </i>
    <i>
      <x v="1327"/>
    </i>
    <i>
      <x v="1328"/>
    </i>
    <i>
      <x v="1329"/>
    </i>
    <i>
      <x v="1332"/>
    </i>
    <i>
      <x v="1333"/>
    </i>
    <i>
      <x v="1335"/>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81"/>
    </i>
    <i>
      <x v="1382"/>
    </i>
    <i>
      <x v="1383"/>
    </i>
    <i>
      <x v="1386"/>
    </i>
    <i>
      <x v="1387"/>
    </i>
    <i>
      <x v="1388"/>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3"/>
    </i>
    <i>
      <x v="1435"/>
    </i>
    <i>
      <x v="1436"/>
    </i>
    <i>
      <x v="1439"/>
    </i>
    <i>
      <x v="1440"/>
    </i>
    <i>
      <x v="1441"/>
    </i>
    <i>
      <x v="1444"/>
    </i>
    <i>
      <x v="1446"/>
    </i>
    <i>
      <x v="1447"/>
    </i>
    <i>
      <x v="1450"/>
    </i>
    <i>
      <x v="1451"/>
    </i>
    <i>
      <x v="1452"/>
    </i>
    <i>
      <x v="1455"/>
    </i>
    <i>
      <x v="1456"/>
    </i>
    <i>
      <x v="1457"/>
    </i>
    <i>
      <x v="1458"/>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8"/>
    </i>
    <i>
      <x v="1490"/>
    </i>
    <i>
      <x v="1491"/>
    </i>
    <i>
      <x v="1494"/>
    </i>
    <i>
      <x v="1495"/>
    </i>
    <i>
      <x v="1496"/>
    </i>
    <i>
      <x v="1499"/>
    </i>
    <i>
      <x v="1501"/>
    </i>
    <i>
      <x v="1502"/>
    </i>
    <i>
      <x v="1505"/>
    </i>
    <i>
      <x v="1506"/>
    </i>
    <i>
      <x v="1507"/>
    </i>
    <i>
      <x v="1510"/>
    </i>
    <i>
      <x v="1511"/>
    </i>
    <i>
      <x v="1512"/>
    </i>
    <i>
      <x v="1513"/>
    </i>
    <i>
      <x v="1516"/>
    </i>
    <i>
      <x v="1517"/>
    </i>
    <i>
      <x v="1518"/>
    </i>
    <i>
      <x v="1521"/>
    </i>
    <i t="grand">
      <x/>
    </i>
  </rowItems>
  <colItems count="1">
    <i/>
  </colItems>
  <dataFields count="1">
    <dataField name="Count of Sales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8DA92F-6821-426A-A867-B12C6051343C}"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E1:AH2" firstHeaderRow="0" firstDataRow="1" firstDataCol="0"/>
  <pivotFields count="18">
    <pivotField showAll="0"/>
    <pivotField numFmtId="16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items count="5">
        <item x="0"/>
        <item h="1" x="1"/>
        <item h="1" x="2"/>
        <item x="3"/>
        <item t="default"/>
      </items>
    </pivotField>
    <pivotField showAll="0"/>
    <pivotField showAll="0"/>
    <pivotField showAll="0"/>
    <pivotField dataField="1" showAll="0"/>
    <pivotField showAll="0"/>
    <pivotField showAll="0"/>
    <pivotField showAll="0"/>
    <pivotField dataField="1" showAll="0"/>
    <pivotField dataField="1" showAll="0"/>
    <pivotField dataField="1" showAll="0"/>
    <pivotField numFmtId="165" showAll="0"/>
    <pivotField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Qty" fld="8" baseField="0" baseItem="0" numFmtId="166"/>
    <dataField name="Sum of Total Sales" fld="12" baseField="0" baseItem="0" numFmtId="167"/>
    <dataField name="Sum of COGS" fld="13" baseField="0" baseItem="0" numFmtId="167"/>
    <dataField name="Sum of Gross Profit" fld="14" baseField="0" baseItem="0" numFmtId="167"/>
  </dataFields>
  <formats count="2">
    <format dxfId="12">
      <pivotArea outline="0" collapsedLevelsAreSubtotals="1" fieldPosition="0">
        <references count="1">
          <reference field="4294967294" count="3" selected="0">
            <x v="1"/>
            <x v="2"/>
            <x v="3"/>
          </reference>
        </references>
      </pivotArea>
    </format>
    <format dxfId="1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8FD2B09-859A-4B06-9568-DA1875581BF8}"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R1:S21" firstHeaderRow="1" firstDataRow="1" firstDataCol="1"/>
  <pivotFields count="18">
    <pivotField showAll="0"/>
    <pivotField numFmtId="16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items count="5">
        <item x="0"/>
        <item h="1" x="1"/>
        <item h="1" x="2"/>
        <item x="3"/>
        <item t="default"/>
      </items>
    </pivotField>
    <pivotField showAll="0"/>
    <pivotField axis="axisRow" dataField="1" showAll="0">
      <items count="20">
        <item x="9"/>
        <item x="2"/>
        <item x="5"/>
        <item x="11"/>
        <item x="1"/>
        <item x="13"/>
        <item x="10"/>
        <item x="6"/>
        <item x="16"/>
        <item x="4"/>
        <item x="8"/>
        <item x="7"/>
        <item x="15"/>
        <item x="0"/>
        <item x="14"/>
        <item x="3"/>
        <item x="17"/>
        <item x="18"/>
        <item x="12"/>
        <item t="default"/>
      </items>
    </pivotField>
    <pivotField showAll="0"/>
    <pivotField showAll="0"/>
    <pivotField showAll="0"/>
    <pivotField showAll="0"/>
    <pivotField showAll="0"/>
    <pivotField showAll="0"/>
    <pivotField showAll="0"/>
    <pivotField showAll="0"/>
    <pivotField numFmtId="165" showAll="0"/>
    <pivotField showAll="0"/>
    <pivotField showAll="0">
      <items count="15">
        <item x="0"/>
        <item x="1"/>
        <item x="2"/>
        <item x="3"/>
        <item x="4"/>
        <item x="5"/>
        <item x="6"/>
        <item x="7"/>
        <item x="8"/>
        <item x="9"/>
        <item x="10"/>
        <item x="11"/>
        <item x="12"/>
        <item x="13"/>
        <item t="default"/>
      </items>
    </pivotField>
  </pivotFields>
  <rowFields count="1">
    <field x="6"/>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Product"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E9B963-2FB7-4A18-BF4F-C098F5518CC1}" name="PivotTable2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P1:AQ4" firstHeaderRow="1" firstDataRow="1" firstDataCol="1"/>
  <pivotFields count="18">
    <pivotField showAll="0"/>
    <pivotField numFmtId="16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3">
        <item x="0"/>
        <item x="1"/>
        <item t="default"/>
      </items>
    </pivotField>
    <pivotField showAll="0">
      <items count="5">
        <item x="0"/>
        <item h="1" x="1"/>
        <item h="1" x="2"/>
        <item x="3"/>
        <item t="default"/>
      </items>
    </pivotField>
    <pivotField showAll="0"/>
    <pivotField showAll="0"/>
    <pivotField showAll="0"/>
    <pivotField showAll="0"/>
    <pivotField showAll="0"/>
    <pivotField showAll="0"/>
    <pivotField showAll="0"/>
    <pivotField dataField="1" showAll="0"/>
    <pivotField showAll="0"/>
    <pivotField showAll="0"/>
    <pivotField numFmtId="165" showAll="0"/>
    <pivotField showAll="0"/>
    <pivotField showAll="0">
      <items count="15">
        <item x="0"/>
        <item x="1"/>
        <item x="2"/>
        <item x="3"/>
        <item x="4"/>
        <item x="5"/>
        <item x="6"/>
        <item x="7"/>
        <item x="8"/>
        <item x="9"/>
        <item x="10"/>
        <item x="11"/>
        <item x="12"/>
        <item x="13"/>
        <item t="default"/>
      </items>
    </pivotField>
  </pivotFields>
  <rowFields count="1">
    <field x="3"/>
  </rowFields>
  <rowItems count="3">
    <i>
      <x/>
    </i>
    <i>
      <x v="1"/>
    </i>
    <i t="grand">
      <x/>
    </i>
  </rowItems>
  <colItems count="1">
    <i/>
  </colItems>
  <dataFields count="1">
    <dataField name="Sum of Total Sales" fld="12" baseField="0" baseItem="0" numFmtId="167"/>
  </dataFields>
  <formats count="6">
    <format dxfId="18">
      <pivotArea type="all" dataOnly="0" outline="0" fieldPosition="0"/>
    </format>
    <format dxfId="17">
      <pivotArea outline="0" collapsedLevelsAreSubtotals="1" fieldPosition="0"/>
    </format>
    <format dxfId="16">
      <pivotArea field="3" type="button" dataOnly="0" labelOnly="1" outline="0" axis="axisRow" fieldPosition="0"/>
    </format>
    <format dxfId="15">
      <pivotArea dataOnly="0" labelOnly="1" fieldPosition="0">
        <references count="1">
          <reference field="3" count="0"/>
        </references>
      </pivotArea>
    </format>
    <format dxfId="14">
      <pivotArea dataOnly="0" labelOnly="1" grandRow="1" outline="0" fieldPosition="0"/>
    </format>
    <format dxfId="1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1A0A7E3-930E-4C2F-BD38-E7E16D92C979}"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8" firstHeaderRow="0" firstDataRow="1" firstDataCol="1"/>
  <pivotFields count="18">
    <pivotField showAll="0"/>
    <pivotField numFmtId="16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items count="5">
        <item x="0"/>
        <item h="1" x="1"/>
        <item h="1" x="2"/>
        <item x="3"/>
        <item t="default"/>
      </items>
    </pivotField>
    <pivotField showAll="0"/>
    <pivotField showAll="0"/>
    <pivotField axis="axisRow" showAll="0">
      <items count="5">
        <item x="1"/>
        <item x="3"/>
        <item x="2"/>
        <item x="0"/>
        <item t="default"/>
      </items>
    </pivotField>
    <pivotField showAll="0"/>
    <pivotField showAll="0"/>
    <pivotField showAll="0"/>
    <pivotField showAll="0"/>
    <pivotField dataField="1" showAll="0"/>
    <pivotField showAll="0"/>
    <pivotField showAll="0"/>
    <pivotField numFmtId="165" showAll="0"/>
    <pivotField showAll="0"/>
    <pivotField showAll="0">
      <items count="15">
        <item x="0"/>
        <item x="1"/>
        <item x="2"/>
        <item x="3"/>
        <item x="4"/>
        <item x="5"/>
        <item x="6"/>
        <item x="7"/>
        <item x="8"/>
        <item x="9"/>
        <item x="10"/>
        <item x="11"/>
        <item x="12"/>
        <item x="13"/>
        <item t="default"/>
      </items>
    </pivotField>
  </pivotFields>
  <rowFields count="1">
    <field x="7"/>
  </rowFields>
  <rowItems count="5">
    <i>
      <x/>
    </i>
    <i>
      <x v="1"/>
    </i>
    <i>
      <x v="2"/>
    </i>
    <i>
      <x v="3"/>
    </i>
    <i t="grand">
      <x/>
    </i>
  </rowItems>
  <colFields count="1">
    <field x="-2"/>
  </colFields>
  <colItems count="2">
    <i>
      <x/>
    </i>
    <i i="1">
      <x v="1"/>
    </i>
  </colItems>
  <dataFields count="2">
    <dataField name="Sum of Total Sales" fld="12" baseField="0" baseItem="0" numFmtId="167"/>
    <dataField name="Sum of Total Sales2" fld="12" showDataAs="percentOfCol" baseField="0" baseItem="0" numFmtId="9"/>
  </dataFields>
  <formats count="4">
    <format dxfId="22">
      <pivotArea outline="0" collapsedLevelsAreSubtotals="1" fieldPosition="0">
        <references count="1">
          <reference field="4294967294" count="1" selected="0">
            <x v="1"/>
          </reference>
        </references>
      </pivotArea>
    </format>
    <format dxfId="21">
      <pivotArea collapsedLevelsAreSubtotals="1" fieldPosition="0">
        <references count="2">
          <reference field="4294967294" count="1" selected="0">
            <x v="0"/>
          </reference>
          <reference field="7" count="0"/>
        </references>
      </pivotArea>
    </format>
    <format dxfId="20">
      <pivotArea outline="0" collapsedLevelsAreSubtotals="1" fieldPosition="0">
        <references count="1">
          <reference field="4294967294" count="1" selected="0">
            <x v="0"/>
          </reference>
        </references>
      </pivotArea>
    </format>
    <format dxfId="19">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8280BF-95CC-4C51-A50D-28175261EC10}" name="PivotTable2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J1:AL4" firstHeaderRow="0" firstDataRow="1" firstDataCol="1"/>
  <pivotFields count="18">
    <pivotField showAll="0"/>
    <pivotField numFmtId="16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axis="axisRow" showAll="0">
      <items count="5">
        <item x="0"/>
        <item h="1" x="1"/>
        <item h="1" x="2"/>
        <item x="3"/>
        <item t="default"/>
      </items>
    </pivotField>
    <pivotField showAll="0"/>
    <pivotField showAll="0"/>
    <pivotField showAll="0"/>
    <pivotField dataField="1" showAll="0"/>
    <pivotField showAll="0"/>
    <pivotField showAll="0"/>
    <pivotField showAll="0"/>
    <pivotField dataField="1" showAll="0"/>
    <pivotField showAll="0"/>
    <pivotField showAll="0"/>
    <pivotField numFmtId="165" showAll="0"/>
    <pivotField showAll="0"/>
    <pivotField showAll="0">
      <items count="15">
        <item x="0"/>
        <item x="1"/>
        <item x="2"/>
        <item x="3"/>
        <item x="4"/>
        <item x="5"/>
        <item x="6"/>
        <item x="7"/>
        <item x="8"/>
        <item x="9"/>
        <item x="10"/>
        <item x="11"/>
        <item x="12"/>
        <item x="13"/>
        <item t="default"/>
      </items>
    </pivotField>
  </pivotFields>
  <rowFields count="1">
    <field x="4"/>
  </rowFields>
  <rowItems count="3">
    <i>
      <x/>
    </i>
    <i>
      <x v="3"/>
    </i>
    <i t="grand">
      <x/>
    </i>
  </rowItems>
  <colFields count="1">
    <field x="-2"/>
  </colFields>
  <colItems count="2">
    <i>
      <x/>
    </i>
    <i i="1">
      <x v="1"/>
    </i>
  </colItems>
  <dataFields count="2">
    <dataField name="Sum of Total Sales" fld="12" baseField="0" baseItem="0"/>
    <dataField name="Sum of Qty"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s" xr10:uid="{EA959898-7D30-4CA4-A4F2-64CE1B091535}" sourceName="Stores">
  <pivotTables>
    <pivotTable tabId="5" name="PivotTable27"/>
    <pivotTable tabId="5" name="PivotTable16"/>
    <pivotTable tabId="5" name="PivotTable17"/>
    <pivotTable tabId="5" name="PivotTable18"/>
    <pivotTable tabId="5" name="PivotTable19"/>
    <pivotTable tabId="5" name="PivotTable20"/>
    <pivotTable tabId="5" name="PivotTable21"/>
    <pivotTable tabId="5" name="PivotTable22"/>
    <pivotTable tabId="5" name="PivotTable25"/>
    <pivotTable tabId="5" name="PivotTable26"/>
    <pivotTable tabId="5" name="PivotTable28"/>
  </pivotTables>
  <data>
    <tabular pivotCacheId="339621023">
      <items count="4">
        <i x="0" s="1"/>
        <i x="1"/>
        <i x="2"/>
        <i x="3"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s" xr10:uid="{9E2E52BE-14B3-483F-B6D6-901D18CF633A}" cache="Slicer_Stores" caption="Stores" columnCount="4" showCaption="0" style="SlicerStyleLight3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C41330-DD11-4E18-9E60-BFDD707B0CB3}" name="Table1" displayName="Table1" ref="A1:Q2697" totalsRowShown="0" headerRowDxfId="8" headerRowBorderDxfId="7" tableBorderDxfId="6">
  <autoFilter ref="A1:Q2697" xr:uid="{CC0FF5B2-5B82-4D88-AE90-D9917080BD19}"/>
  <tableColumns count="17">
    <tableColumn id="1" xr3:uid="{799BF1A9-D171-49F0-B708-C5B15F408C15}" name="Sales ID"/>
    <tableColumn id="2" xr3:uid="{871A5DEC-B67F-4D2C-B89F-40540B34AD91}" name="Sales Date" dataDxfId="5"/>
    <tableColumn id="3" xr3:uid="{F0C94D66-A6E5-442F-89C3-F90B9A4AF89A}" name="Customer Name"/>
    <tableColumn id="4" xr3:uid="{0961908A-83D0-4861-823E-34D0D91052D5}" name="Gender"/>
    <tableColumn id="5" xr3:uid="{1A862C66-A6BA-4446-8F93-A8BCDE8C3E78}" name="Stores"/>
    <tableColumn id="6" xr3:uid="{0E7AF42E-F4D3-41C9-9F69-B8CBC29E0EAE}" name="Sales Reps"/>
    <tableColumn id="7" xr3:uid="{048D5976-FB5F-44F2-B280-16989919896C}" name="Product"/>
    <tableColumn id="8" xr3:uid="{2B533396-C280-4F38-8C39-A8AF4A84AA9D}" name="Category"/>
    <tableColumn id="9" xr3:uid="{F6575624-FBAC-4E3E-AA43-4E07A6CA8B7D}" name="Qty"/>
    <tableColumn id="10" xr3:uid="{1420B1B5-F5A1-469A-86F1-B49417FBD3BE}" name="Trans.Types"/>
    <tableColumn id="11" xr3:uid="{62A3FB2A-B96F-4AD6-98B5-9063286AED96}" name="Price"/>
    <tableColumn id="12" xr3:uid="{D9AF8D39-C5DB-448C-8CA4-7CEA0825BC37}" name="Cost"/>
    <tableColumn id="13" xr3:uid="{45631391-A61F-4D9E-852D-F8660F1F2F7A}" name="Total Sales" dataDxfId="4">
      <calculatedColumnFormula>Table1[[#This Row],[Price]]*Table1[[#This Row],[Qty]]</calculatedColumnFormula>
    </tableColumn>
    <tableColumn id="14" xr3:uid="{93AF1B9A-9573-4496-B043-AE39C4666922}" name="COGS" dataDxfId="3">
      <calculatedColumnFormula>Table1[[#This Row],[Cost]]*Table1[[#This Row],[Qty]]</calculatedColumnFormula>
    </tableColumn>
    <tableColumn id="15" xr3:uid="{FF31EBDD-4CF3-443C-A562-7E96DAA20416}" name="Gross Profit" dataDxfId="2">
      <calculatedColumnFormula>Table1[[#This Row],[Total Sales]]-Table1[[#This Row],[COGS]]</calculatedColumnFormula>
    </tableColumn>
    <tableColumn id="17" xr3:uid="{2051E7B6-EEBD-4EBC-91F2-602E1DD3645D}" name="WEEKDAYS" dataDxfId="1">
      <calculatedColumnFormula>WEEKDAY(B:B)</calculatedColumnFormula>
    </tableColumn>
    <tableColumn id="18" xr3:uid="{7322DE8F-9C1B-4DDE-87C1-2B3C049D2C9E}" name="YEAR" dataDxfId="0">
      <calculatedColumnFormula>YEAR(B:B)</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12D2E-7E90-43C7-9E25-4DB7D161F66E}">
  <dimension ref="A1"/>
  <sheetViews>
    <sheetView showGridLines="0" showRowColHeaders="0" tabSelected="1" topLeftCell="A6" zoomScaleNormal="100" workbookViewId="0">
      <selection activeCell="D30" sqref="D30"/>
    </sheetView>
  </sheetViews>
  <sheetFormatPr defaultRowHeight="15" x14ac:dyDescent="0.25"/>
  <sheetData/>
  <sheetProtection password="C3BF" sheet="1" objects="1" scenarios="1" selectLockedCells="1" selectUnlockedCells="1"/>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Option Button 1">
              <controlPr defaultSize="0" autoFill="0" autoLine="0" autoPict="0">
                <anchor moveWithCells="1">
                  <from>
                    <xdr:col>16</xdr:col>
                    <xdr:colOff>85725</xdr:colOff>
                    <xdr:row>38</xdr:row>
                    <xdr:rowOff>19050</xdr:rowOff>
                  </from>
                  <to>
                    <xdr:col>18</xdr:col>
                    <xdr:colOff>247650</xdr:colOff>
                    <xdr:row>39</xdr:row>
                    <xdr:rowOff>9525</xdr:rowOff>
                  </to>
                </anchor>
              </controlPr>
            </control>
          </mc:Choice>
        </mc:AlternateContent>
        <mc:AlternateContent xmlns:mc="http://schemas.openxmlformats.org/markup-compatibility/2006">
          <mc:Choice Requires="x14">
            <control shapeId="3074" r:id="rId5" name="Option Button 2">
              <controlPr defaultSize="0" autoFill="0" autoLine="0" autoPict="0">
                <anchor moveWithCells="1">
                  <from>
                    <xdr:col>19</xdr:col>
                    <xdr:colOff>76200</xdr:colOff>
                    <xdr:row>38</xdr:row>
                    <xdr:rowOff>19050</xdr:rowOff>
                  </from>
                  <to>
                    <xdr:col>21</xdr:col>
                    <xdr:colOff>238125</xdr:colOff>
                    <xdr:row>39</xdr:row>
                    <xdr:rowOff>19050</xdr:rowOff>
                  </to>
                </anchor>
              </controlPr>
            </control>
          </mc:Choice>
        </mc:AlternateContent>
        <mc:AlternateContent xmlns:mc="http://schemas.openxmlformats.org/markup-compatibility/2006">
          <mc:Choice Requires="x14">
            <control shapeId="3075" r:id="rId6" name="Option Button 3">
              <controlPr defaultSize="0" autoFill="0" autoLine="0" autoPict="0">
                <anchor moveWithCells="1">
                  <from>
                    <xdr:col>21</xdr:col>
                    <xdr:colOff>190500</xdr:colOff>
                    <xdr:row>38</xdr:row>
                    <xdr:rowOff>19050</xdr:rowOff>
                  </from>
                  <to>
                    <xdr:col>24</xdr:col>
                    <xdr:colOff>104775</xdr:colOff>
                    <xdr:row>39</xdr:row>
                    <xdr:rowOff>19050</xdr:rowOff>
                  </to>
                </anchor>
              </controlPr>
            </control>
          </mc:Choice>
        </mc:AlternateContent>
      </controls>
    </mc:Choice>
  </mc:AlternateContent>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8F502-930C-4F63-8C99-0D0346A75F38}">
  <dimension ref="A1:AR1242"/>
  <sheetViews>
    <sheetView topLeftCell="G1" workbookViewId="0">
      <selection activeCell="I16" sqref="I16"/>
    </sheetView>
  </sheetViews>
  <sheetFormatPr defaultColWidth="10.140625" defaultRowHeight="15" x14ac:dyDescent="0.25"/>
  <cols>
    <col min="1" max="1" width="13.140625" bestFit="1" customWidth="1"/>
    <col min="2" max="2" width="18.7109375" style="14" bestFit="1" customWidth="1"/>
    <col min="3" max="3" width="18.28515625" bestFit="1" customWidth="1"/>
    <col min="4" max="4" width="11.85546875" bestFit="1" customWidth="1"/>
    <col min="5" max="5" width="18.28515625" bestFit="1" customWidth="1"/>
    <col min="6" max="8" width="6.7109375" style="16" customWidth="1"/>
    <col min="10" max="10" width="23.140625" bestFit="1" customWidth="1"/>
    <col min="11" max="11" width="23.7109375" bestFit="1" customWidth="1"/>
    <col min="13" max="13" width="10.7109375" bestFit="1" customWidth="1"/>
    <col min="14" max="14" width="13.140625" bestFit="1" customWidth="1"/>
    <col min="15" max="15" width="14.7109375" bestFit="1" customWidth="1"/>
    <col min="16" max="16" width="18.28515625" bestFit="1" customWidth="1"/>
    <col min="18" max="18" width="22" bestFit="1" customWidth="1"/>
    <col min="19" max="19" width="16" bestFit="1" customWidth="1"/>
    <col min="22" max="22" width="13.140625" bestFit="1" customWidth="1"/>
    <col min="23" max="23" width="16" bestFit="1" customWidth="1"/>
    <col min="26" max="26" width="13.140625" bestFit="1" customWidth="1"/>
    <col min="27" max="27" width="16.85546875" bestFit="1" customWidth="1"/>
    <col min="31" max="31" width="10.7109375" bestFit="1" customWidth="1"/>
    <col min="32" max="32" width="17.28515625" bestFit="1" customWidth="1"/>
    <col min="33" max="33" width="15.28515625" bestFit="1" customWidth="1"/>
    <col min="34" max="34" width="18.28515625" bestFit="1" customWidth="1"/>
    <col min="36" max="36" width="13.140625" bestFit="1" customWidth="1"/>
    <col min="37" max="37" width="17.28515625" bestFit="1" customWidth="1"/>
    <col min="38" max="38" width="10.7109375" bestFit="1" customWidth="1"/>
    <col min="39" max="39" width="22" bestFit="1" customWidth="1"/>
    <col min="40" max="40" width="12.140625" bestFit="1" customWidth="1"/>
    <col min="42" max="42" width="14.5703125" bestFit="1" customWidth="1"/>
    <col min="43" max="43" width="18.7109375" bestFit="1" customWidth="1"/>
  </cols>
  <sheetData>
    <row r="1" spans="1:44" x14ac:dyDescent="0.25">
      <c r="J1" s="8" t="s">
        <v>2317</v>
      </c>
      <c r="K1" t="s">
        <v>2322</v>
      </c>
      <c r="L1">
        <f>COUNTA(J:J)-2</f>
        <v>650</v>
      </c>
      <c r="N1" s="8" t="s">
        <v>2317</v>
      </c>
      <c r="O1" t="s">
        <v>2323</v>
      </c>
      <c r="P1">
        <f>COUNTA(N:N)-2</f>
        <v>2</v>
      </c>
      <c r="R1" s="8" t="s">
        <v>2317</v>
      </c>
      <c r="S1" t="s">
        <v>2324</v>
      </c>
      <c r="T1">
        <f>COUNTA(R:R)-2</f>
        <v>19</v>
      </c>
      <c r="V1" s="8" t="s">
        <v>2317</v>
      </c>
      <c r="W1" t="s">
        <v>2325</v>
      </c>
      <c r="X1" s="20">
        <f>COUNTA(V:V)-2</f>
        <v>1003</v>
      </c>
      <c r="AE1" t="s">
        <v>2346</v>
      </c>
      <c r="AF1" t="s">
        <v>2320</v>
      </c>
      <c r="AG1" t="s">
        <v>2334</v>
      </c>
      <c r="AH1" t="s">
        <v>2335</v>
      </c>
      <c r="AJ1" s="8" t="s">
        <v>2317</v>
      </c>
      <c r="AK1" t="s">
        <v>2320</v>
      </c>
      <c r="AL1" t="s">
        <v>2346</v>
      </c>
      <c r="AM1" s="8" t="s">
        <v>2317</v>
      </c>
      <c r="AN1" t="s">
        <v>2347</v>
      </c>
      <c r="AP1" s="25" t="s">
        <v>2317</v>
      </c>
      <c r="AQ1" s="15" t="s">
        <v>2320</v>
      </c>
      <c r="AR1" s="14"/>
    </row>
    <row r="2" spans="1:44" x14ac:dyDescent="0.25">
      <c r="J2" s="9" t="s">
        <v>1372</v>
      </c>
      <c r="K2" s="10">
        <v>10</v>
      </c>
      <c r="N2" s="9" t="s">
        <v>18</v>
      </c>
      <c r="O2" s="10">
        <v>1111</v>
      </c>
      <c r="R2" s="9" t="s">
        <v>59</v>
      </c>
      <c r="S2" s="10">
        <v>44</v>
      </c>
      <c r="V2" s="9" t="s">
        <v>15</v>
      </c>
      <c r="W2" s="10">
        <v>1</v>
      </c>
      <c r="Z2" s="8" t="s">
        <v>2317</v>
      </c>
      <c r="AA2" t="s">
        <v>2345</v>
      </c>
      <c r="AC2" s="8"/>
      <c r="AE2" s="13">
        <v>41474</v>
      </c>
      <c r="AF2" s="15">
        <v>1171132980</v>
      </c>
      <c r="AG2" s="15">
        <v>1078494872</v>
      </c>
      <c r="AH2" s="15">
        <v>92638108</v>
      </c>
      <c r="AJ2" s="9" t="s">
        <v>18</v>
      </c>
      <c r="AK2" s="10">
        <v>825280095</v>
      </c>
      <c r="AL2" s="10">
        <v>27030</v>
      </c>
      <c r="AM2" s="9" t="s">
        <v>50</v>
      </c>
      <c r="AN2" s="10">
        <v>124</v>
      </c>
      <c r="AP2" s="29" t="s">
        <v>17</v>
      </c>
      <c r="AQ2" s="15">
        <v>403270260</v>
      </c>
      <c r="AR2" s="14"/>
    </row>
    <row r="3" spans="1:44" x14ac:dyDescent="0.25">
      <c r="A3" s="8" t="s">
        <v>2317</v>
      </c>
      <c r="B3" s="15" t="s">
        <v>2320</v>
      </c>
      <c r="C3" t="s">
        <v>2321</v>
      </c>
      <c r="J3" s="9" t="s">
        <v>279</v>
      </c>
      <c r="K3" s="10">
        <v>2</v>
      </c>
      <c r="N3" s="9" t="s">
        <v>37</v>
      </c>
      <c r="O3" s="10">
        <v>590</v>
      </c>
      <c r="R3" s="9" t="s">
        <v>34</v>
      </c>
      <c r="S3" s="10">
        <v>175</v>
      </c>
      <c r="V3" s="9" t="s">
        <v>246</v>
      </c>
      <c r="W3" s="10">
        <v>1</v>
      </c>
      <c r="Z3" s="26">
        <v>7</v>
      </c>
      <c r="AA3" s="11">
        <v>0.16228504131623089</v>
      </c>
      <c r="AB3" s="27">
        <f t="shared" ref="AB3:AC9" si="0">Z3</f>
        <v>7</v>
      </c>
      <c r="AC3" s="28">
        <f t="shared" si="0"/>
        <v>0.16228504131623089</v>
      </c>
      <c r="AJ3" s="9" t="s">
        <v>37</v>
      </c>
      <c r="AK3" s="10">
        <v>345852885</v>
      </c>
      <c r="AL3" s="10">
        <v>14444</v>
      </c>
      <c r="AM3" s="9" t="s">
        <v>46</v>
      </c>
      <c r="AN3" s="10">
        <v>135</v>
      </c>
      <c r="AP3" s="29" t="s">
        <v>31</v>
      </c>
      <c r="AQ3" s="15">
        <v>767862720</v>
      </c>
      <c r="AR3" s="14"/>
    </row>
    <row r="4" spans="1:44" x14ac:dyDescent="0.25">
      <c r="A4" s="9" t="s">
        <v>40</v>
      </c>
      <c r="B4" s="15">
        <v>205963840</v>
      </c>
      <c r="C4" s="12">
        <v>0.175867167535492</v>
      </c>
      <c r="E4" s="15" t="str">
        <f>A4</f>
        <v>Female Bag</v>
      </c>
      <c r="F4" s="17">
        <f>C4</f>
        <v>0.175867167535492</v>
      </c>
      <c r="G4" s="17">
        <f>1-F4</f>
        <v>0.82413283246450797</v>
      </c>
      <c r="H4" s="17">
        <f>G4+F4</f>
        <v>1</v>
      </c>
      <c r="J4" s="9" t="s">
        <v>383</v>
      </c>
      <c r="K4" s="10">
        <v>2</v>
      </c>
      <c r="N4" s="9" t="s">
        <v>2319</v>
      </c>
      <c r="O4" s="10">
        <v>1701</v>
      </c>
      <c r="R4" s="9" t="s">
        <v>46</v>
      </c>
      <c r="S4" s="10">
        <v>135</v>
      </c>
      <c r="V4" s="9" t="s">
        <v>1793</v>
      </c>
      <c r="W4" s="10">
        <v>1</v>
      </c>
      <c r="Z4" s="26">
        <v>3</v>
      </c>
      <c r="AA4" s="11">
        <v>0.1604638329188374</v>
      </c>
      <c r="AB4" s="27">
        <f t="shared" si="0"/>
        <v>3</v>
      </c>
      <c r="AC4" s="28">
        <f t="shared" si="0"/>
        <v>0.1604638329188374</v>
      </c>
      <c r="AJ4" s="9" t="s">
        <v>2319</v>
      </c>
      <c r="AK4" s="10">
        <v>1171132980</v>
      </c>
      <c r="AL4" s="10">
        <v>41474</v>
      </c>
      <c r="AM4" s="9" t="s">
        <v>34</v>
      </c>
      <c r="AN4" s="10">
        <v>175</v>
      </c>
      <c r="AP4" s="29" t="s">
        <v>2319</v>
      </c>
      <c r="AQ4" s="15">
        <v>1171132980</v>
      </c>
      <c r="AR4" s="14"/>
    </row>
    <row r="5" spans="1:44" x14ac:dyDescent="0.25">
      <c r="A5" s="9" t="s">
        <v>60</v>
      </c>
      <c r="B5" s="15">
        <v>24165750</v>
      </c>
      <c r="C5" s="12">
        <v>2.0634505570836199E-2</v>
      </c>
      <c r="E5" s="15" t="str">
        <f>A5</f>
        <v>Male Bags</v>
      </c>
      <c r="F5" s="17">
        <f>C5</f>
        <v>2.0634505570836199E-2</v>
      </c>
      <c r="G5" s="17">
        <f>1-F5</f>
        <v>0.97936549442916376</v>
      </c>
      <c r="H5" s="17">
        <f>G5+F5</f>
        <v>1</v>
      </c>
      <c r="J5" s="9" t="s">
        <v>901</v>
      </c>
      <c r="K5" s="10">
        <v>1</v>
      </c>
      <c r="R5" s="9" t="s">
        <v>66</v>
      </c>
      <c r="S5" s="10">
        <v>39</v>
      </c>
      <c r="V5" s="9" t="s">
        <v>1794</v>
      </c>
      <c r="W5" s="10">
        <v>1</v>
      </c>
      <c r="Z5" s="26">
        <v>2</v>
      </c>
      <c r="AA5" s="11">
        <v>0.15227896180487882</v>
      </c>
      <c r="AB5" s="27">
        <f t="shared" si="0"/>
        <v>2</v>
      </c>
      <c r="AC5" s="28">
        <f t="shared" si="0"/>
        <v>0.15227896180487882</v>
      </c>
      <c r="AM5" s="9" t="s">
        <v>27</v>
      </c>
      <c r="AN5" s="10">
        <v>187</v>
      </c>
    </row>
    <row r="6" spans="1:44" x14ac:dyDescent="0.25">
      <c r="A6" s="9" t="s">
        <v>47</v>
      </c>
      <c r="B6" s="15">
        <v>454666225</v>
      </c>
      <c r="C6" s="12">
        <v>0.38822766736532344</v>
      </c>
      <c r="E6" s="15" t="str">
        <f>A6</f>
        <v>Men Shoes</v>
      </c>
      <c r="F6" s="17">
        <f>C6</f>
        <v>0.38822766736532344</v>
      </c>
      <c r="G6" s="17">
        <f>1-F6</f>
        <v>0.61177233263467656</v>
      </c>
      <c r="H6" s="17">
        <f>G6+F6</f>
        <v>1</v>
      </c>
      <c r="J6" s="9" t="s">
        <v>163</v>
      </c>
      <c r="K6" s="10">
        <v>1</v>
      </c>
      <c r="R6" s="9" t="s">
        <v>27</v>
      </c>
      <c r="S6" s="10">
        <v>187</v>
      </c>
      <c r="V6" s="9" t="s">
        <v>1797</v>
      </c>
      <c r="W6" s="10">
        <v>1</v>
      </c>
      <c r="Z6" s="26">
        <v>4</v>
      </c>
      <c r="AA6" s="11">
        <v>0.14815113256447307</v>
      </c>
      <c r="AB6" s="27">
        <f t="shared" si="0"/>
        <v>4</v>
      </c>
      <c r="AC6" s="28">
        <f t="shared" si="0"/>
        <v>0.14815113256447307</v>
      </c>
      <c r="AM6" s="9" t="s">
        <v>20</v>
      </c>
      <c r="AN6" s="10">
        <v>201</v>
      </c>
    </row>
    <row r="7" spans="1:44" x14ac:dyDescent="0.25">
      <c r="A7" s="9" t="s">
        <v>21</v>
      </c>
      <c r="B7" s="15">
        <v>486337165</v>
      </c>
      <c r="C7" s="12">
        <v>0.41527065952834835</v>
      </c>
      <c r="E7" s="15" t="str">
        <f>A7</f>
        <v>Women Bag</v>
      </c>
      <c r="F7" s="17">
        <f>C7</f>
        <v>0.41527065952834835</v>
      </c>
      <c r="G7" s="17">
        <f>1-F7</f>
        <v>0.58472934047165159</v>
      </c>
      <c r="H7" s="17">
        <f>G7+F7</f>
        <v>1</v>
      </c>
      <c r="J7" s="9" t="s">
        <v>474</v>
      </c>
      <c r="K7" s="10">
        <v>2</v>
      </c>
      <c r="R7" s="9" t="s">
        <v>72</v>
      </c>
      <c r="S7" s="10">
        <v>70</v>
      </c>
      <c r="V7" s="9" t="s">
        <v>1798</v>
      </c>
      <c r="W7" s="10">
        <v>1</v>
      </c>
      <c r="Z7" s="26">
        <v>6</v>
      </c>
      <c r="AA7" s="11">
        <v>0.13522155751176326</v>
      </c>
      <c r="AB7" s="27">
        <f t="shared" si="0"/>
        <v>6</v>
      </c>
      <c r="AC7" s="28">
        <f t="shared" si="0"/>
        <v>0.13522155751176326</v>
      </c>
      <c r="AM7" s="9" t="s">
        <v>2319</v>
      </c>
      <c r="AN7" s="10">
        <v>822</v>
      </c>
    </row>
    <row r="8" spans="1:44" x14ac:dyDescent="0.25">
      <c r="A8" s="9" t="s">
        <v>2319</v>
      </c>
      <c r="B8" s="15">
        <v>1171132980</v>
      </c>
      <c r="C8" s="12">
        <v>1</v>
      </c>
      <c r="E8" s="15"/>
      <c r="J8" s="9" t="s">
        <v>1305</v>
      </c>
      <c r="K8" s="10">
        <v>9</v>
      </c>
      <c r="R8" s="9" t="s">
        <v>63</v>
      </c>
      <c r="S8" s="10">
        <v>55</v>
      </c>
      <c r="V8" s="9" t="s">
        <v>1799</v>
      </c>
      <c r="W8" s="10">
        <v>1</v>
      </c>
      <c r="Z8" s="26">
        <v>1</v>
      </c>
      <c r="AA8" s="11">
        <v>0.12871839064874704</v>
      </c>
      <c r="AB8" s="27">
        <f t="shared" si="0"/>
        <v>1</v>
      </c>
      <c r="AC8" s="28">
        <f t="shared" si="0"/>
        <v>0.12871839064874704</v>
      </c>
    </row>
    <row r="9" spans="1:44" x14ac:dyDescent="0.25">
      <c r="J9" s="9" t="s">
        <v>960</v>
      </c>
      <c r="K9" s="10">
        <v>1</v>
      </c>
      <c r="R9" s="9" t="s">
        <v>50</v>
      </c>
      <c r="S9" s="10">
        <v>124</v>
      </c>
      <c r="V9" s="9" t="s">
        <v>1802</v>
      </c>
      <c r="W9" s="10">
        <v>1</v>
      </c>
      <c r="Z9" s="26">
        <v>5</v>
      </c>
      <c r="AA9" s="11">
        <v>0.1128810832350695</v>
      </c>
      <c r="AB9" s="27">
        <f t="shared" si="0"/>
        <v>5</v>
      </c>
      <c r="AC9" s="28">
        <f t="shared" si="0"/>
        <v>0.1128810832350695</v>
      </c>
    </row>
    <row r="10" spans="1:44" x14ac:dyDescent="0.25">
      <c r="J10" s="9" t="s">
        <v>968</v>
      </c>
      <c r="K10" s="10">
        <v>2</v>
      </c>
      <c r="R10" s="9" t="s">
        <v>81</v>
      </c>
      <c r="S10" s="10">
        <v>62</v>
      </c>
      <c r="V10" s="9" t="s">
        <v>248</v>
      </c>
      <c r="W10" s="10">
        <v>1</v>
      </c>
      <c r="AB10" s="16"/>
      <c r="AC10" s="28"/>
    </row>
    <row r="11" spans="1:44" x14ac:dyDescent="0.25">
      <c r="J11" s="9" t="s">
        <v>698</v>
      </c>
      <c r="K11" s="10">
        <v>2</v>
      </c>
      <c r="R11" s="9" t="s">
        <v>43</v>
      </c>
      <c r="S11" s="10">
        <v>79</v>
      </c>
      <c r="V11" s="9" t="s">
        <v>1803</v>
      </c>
      <c r="W11" s="10">
        <v>1</v>
      </c>
    </row>
    <row r="12" spans="1:44" x14ac:dyDescent="0.25">
      <c r="J12" s="9" t="s">
        <v>716</v>
      </c>
      <c r="K12" s="10">
        <v>1</v>
      </c>
      <c r="R12" s="9" t="s">
        <v>56</v>
      </c>
      <c r="S12" s="10">
        <v>91</v>
      </c>
      <c r="V12" s="9" t="s">
        <v>1804</v>
      </c>
      <c r="W12" s="10">
        <v>1</v>
      </c>
    </row>
    <row r="13" spans="1:44" x14ac:dyDescent="0.25">
      <c r="D13" s="8"/>
      <c r="E13" s="8"/>
      <c r="F13" s="18"/>
      <c r="G13" s="18"/>
      <c r="H13" s="18"/>
      <c r="J13" s="9" t="s">
        <v>1128</v>
      </c>
      <c r="K13" s="10">
        <v>2</v>
      </c>
      <c r="R13" s="9" t="s">
        <v>53</v>
      </c>
      <c r="S13" s="10">
        <v>86</v>
      </c>
      <c r="V13" s="9" t="s">
        <v>1807</v>
      </c>
      <c r="W13" s="10">
        <v>1</v>
      </c>
      <c r="AB13" s="8"/>
      <c r="AC13" s="8"/>
    </row>
    <row r="14" spans="1:44" x14ac:dyDescent="0.25">
      <c r="A14" s="8" t="s">
        <v>2317</v>
      </c>
      <c r="B14" t="s">
        <v>2336</v>
      </c>
      <c r="C14" t="s">
        <v>2337</v>
      </c>
      <c r="D14" t="s">
        <v>2338</v>
      </c>
      <c r="E14" s="8"/>
      <c r="F14" s="18"/>
      <c r="G14" s="18"/>
      <c r="H14" s="18"/>
      <c r="I14" s="8"/>
      <c r="J14" s="9" t="s">
        <v>673</v>
      </c>
      <c r="K14" s="10">
        <v>1</v>
      </c>
      <c r="L14" s="8"/>
      <c r="M14" s="8"/>
      <c r="N14" s="8"/>
      <c r="O14" s="8"/>
      <c r="P14" s="8"/>
      <c r="Q14" s="8"/>
      <c r="R14" s="9" t="s">
        <v>78</v>
      </c>
      <c r="S14" s="10">
        <v>55</v>
      </c>
      <c r="T14" s="8"/>
      <c r="U14" s="8"/>
      <c r="V14" s="9" t="s">
        <v>1808</v>
      </c>
      <c r="W14" s="10">
        <v>1</v>
      </c>
      <c r="X14" s="8"/>
    </row>
    <row r="15" spans="1:44" x14ac:dyDescent="0.25">
      <c r="A15" s="9" t="s">
        <v>2340</v>
      </c>
      <c r="B15" s="10">
        <v>235514240</v>
      </c>
      <c r="C15" s="10">
        <v>208353920</v>
      </c>
      <c r="D15" s="10">
        <v>27160320</v>
      </c>
      <c r="J15" s="9" t="s">
        <v>1216</v>
      </c>
      <c r="K15" s="10">
        <v>1</v>
      </c>
      <c r="R15" s="9" t="s">
        <v>20</v>
      </c>
      <c r="S15" s="10">
        <v>201</v>
      </c>
      <c r="V15" s="9" t="s">
        <v>1809</v>
      </c>
      <c r="W15" s="10">
        <v>1</v>
      </c>
    </row>
    <row r="16" spans="1:44" x14ac:dyDescent="0.25">
      <c r="A16" s="9" t="s">
        <v>2341</v>
      </c>
      <c r="B16" s="10">
        <v>117757120</v>
      </c>
      <c r="C16" s="10">
        <v>104176960</v>
      </c>
      <c r="D16" s="10">
        <v>13580160</v>
      </c>
      <c r="J16" s="9" t="s">
        <v>103</v>
      </c>
      <c r="K16" s="10">
        <v>1</v>
      </c>
      <c r="R16" s="9" t="s">
        <v>75</v>
      </c>
      <c r="S16" s="10">
        <v>57</v>
      </c>
      <c r="V16" s="9" t="s">
        <v>1812</v>
      </c>
      <c r="W16" s="10">
        <v>1</v>
      </c>
    </row>
    <row r="17" spans="1:23" x14ac:dyDescent="0.25">
      <c r="A17" s="9" t="s">
        <v>2342</v>
      </c>
      <c r="B17" s="10">
        <v>133117120</v>
      </c>
      <c r="C17" s="10">
        <v>117853504</v>
      </c>
      <c r="D17" s="10">
        <v>15263616</v>
      </c>
      <c r="J17" s="9" t="s">
        <v>177</v>
      </c>
      <c r="K17" s="10">
        <v>1</v>
      </c>
      <c r="R17" s="9" t="s">
        <v>39</v>
      </c>
      <c r="S17" s="10">
        <v>79</v>
      </c>
      <c r="V17" s="9" t="s">
        <v>1813</v>
      </c>
      <c r="W17" s="10">
        <v>1</v>
      </c>
    </row>
    <row r="18" spans="1:23" x14ac:dyDescent="0.25">
      <c r="A18" s="9" t="s">
        <v>2343</v>
      </c>
      <c r="B18" s="10">
        <v>66558560</v>
      </c>
      <c r="C18" s="10">
        <v>58926752</v>
      </c>
      <c r="D18" s="10">
        <v>7631808</v>
      </c>
      <c r="F18" s="19"/>
      <c r="J18" s="9" t="s">
        <v>728</v>
      </c>
      <c r="K18" s="10">
        <v>2</v>
      </c>
      <c r="R18" s="9" t="s">
        <v>84</v>
      </c>
      <c r="S18" s="10">
        <v>51</v>
      </c>
      <c r="V18" s="9" t="s">
        <v>1814</v>
      </c>
      <c r="W18" s="10">
        <v>1</v>
      </c>
    </row>
    <row r="19" spans="1:23" x14ac:dyDescent="0.25">
      <c r="A19" s="9" t="s">
        <v>2326</v>
      </c>
      <c r="B19" s="10">
        <v>7889060</v>
      </c>
      <c r="C19" s="10">
        <v>6671147</v>
      </c>
      <c r="D19" s="10">
        <v>1217913</v>
      </c>
      <c r="J19" s="9" t="s">
        <v>1252</v>
      </c>
      <c r="K19" s="10">
        <v>1</v>
      </c>
      <c r="R19" s="9" t="s">
        <v>87</v>
      </c>
      <c r="S19" s="10">
        <v>53</v>
      </c>
      <c r="V19" s="9" t="s">
        <v>1817</v>
      </c>
      <c r="W19" s="10">
        <v>1</v>
      </c>
    </row>
    <row r="20" spans="1:23" x14ac:dyDescent="0.25">
      <c r="A20" s="9" t="s">
        <v>2327</v>
      </c>
      <c r="B20" s="10">
        <v>13093830</v>
      </c>
      <c r="C20" s="10">
        <v>11855718</v>
      </c>
      <c r="D20" s="10">
        <v>1238112</v>
      </c>
      <c r="J20" s="9" t="s">
        <v>1177</v>
      </c>
      <c r="K20" s="10">
        <v>1</v>
      </c>
      <c r="R20" s="9" t="s">
        <v>69</v>
      </c>
      <c r="S20" s="10">
        <v>58</v>
      </c>
      <c r="V20" s="9" t="s">
        <v>1818</v>
      </c>
      <c r="W20" s="10">
        <v>1</v>
      </c>
    </row>
    <row r="21" spans="1:23" x14ac:dyDescent="0.25">
      <c r="A21" s="9" t="s">
        <v>2328</v>
      </c>
      <c r="B21" s="10">
        <v>7501295</v>
      </c>
      <c r="C21" s="10">
        <v>6680666</v>
      </c>
      <c r="D21" s="10">
        <v>820629</v>
      </c>
      <c r="J21" s="9" t="s">
        <v>730</v>
      </c>
      <c r="K21" s="10">
        <v>2</v>
      </c>
      <c r="R21" s="9" t="s">
        <v>2319</v>
      </c>
      <c r="S21" s="10">
        <v>1701</v>
      </c>
      <c r="V21" s="9" t="s">
        <v>1819</v>
      </c>
      <c r="W21" s="10">
        <v>1</v>
      </c>
    </row>
    <row r="22" spans="1:23" x14ac:dyDescent="0.25">
      <c r="A22" s="9" t="s">
        <v>2329</v>
      </c>
      <c r="B22" s="10">
        <v>2126655</v>
      </c>
      <c r="C22" s="10">
        <v>1879465</v>
      </c>
      <c r="D22" s="10">
        <v>247190</v>
      </c>
      <c r="J22" s="9" t="s">
        <v>1207</v>
      </c>
      <c r="K22" s="10">
        <v>2</v>
      </c>
      <c r="V22" s="9" t="s">
        <v>1822</v>
      </c>
      <c r="W22" s="10">
        <v>1</v>
      </c>
    </row>
    <row r="23" spans="1:23" x14ac:dyDescent="0.25">
      <c r="A23" s="9" t="s">
        <v>2330</v>
      </c>
      <c r="B23" s="10">
        <v>8319820</v>
      </c>
      <c r="C23" s="10">
        <v>7365844</v>
      </c>
      <c r="D23" s="10">
        <v>953976</v>
      </c>
      <c r="J23" s="9" t="s">
        <v>1234</v>
      </c>
      <c r="K23" s="10">
        <v>10</v>
      </c>
      <c r="Q23" s="8"/>
      <c r="R23" s="8"/>
      <c r="S23" s="8"/>
      <c r="T23" s="8"/>
      <c r="U23" s="8"/>
      <c r="V23" s="9" t="s">
        <v>1823</v>
      </c>
      <c r="W23" s="10">
        <v>1</v>
      </c>
    </row>
    <row r="24" spans="1:23" x14ac:dyDescent="0.25">
      <c r="A24" s="9" t="s">
        <v>2331</v>
      </c>
      <c r="B24" s="10">
        <v>33279280</v>
      </c>
      <c r="C24" s="10">
        <v>29463376</v>
      </c>
      <c r="D24" s="10">
        <v>3815904</v>
      </c>
      <c r="J24" s="9" t="s">
        <v>690</v>
      </c>
      <c r="K24" s="10">
        <v>2</v>
      </c>
      <c r="V24" s="9" t="s">
        <v>1824</v>
      </c>
      <c r="W24" s="10">
        <v>1</v>
      </c>
    </row>
    <row r="25" spans="1:23" x14ac:dyDescent="0.25">
      <c r="A25" s="9" t="s">
        <v>2332</v>
      </c>
      <c r="B25" s="10">
        <v>133117120</v>
      </c>
      <c r="C25" s="10">
        <v>117853504</v>
      </c>
      <c r="D25" s="10">
        <v>15263616</v>
      </c>
      <c r="J25" s="9" t="s">
        <v>986</v>
      </c>
      <c r="K25" s="10">
        <v>1</v>
      </c>
      <c r="Q25" s="8"/>
      <c r="R25" s="8"/>
      <c r="S25" s="8"/>
      <c r="T25" s="8"/>
      <c r="U25" s="8"/>
      <c r="V25" s="9" t="s">
        <v>1827</v>
      </c>
      <c r="W25" s="10">
        <v>1</v>
      </c>
    </row>
    <row r="26" spans="1:23" x14ac:dyDescent="0.25">
      <c r="A26" s="9" t="s">
        <v>2333</v>
      </c>
      <c r="B26" s="10">
        <v>412858880</v>
      </c>
      <c r="C26" s="10">
        <v>407414016</v>
      </c>
      <c r="D26" s="10">
        <v>5444864.0000000047</v>
      </c>
      <c r="J26" s="9" t="s">
        <v>1384</v>
      </c>
      <c r="K26" s="10">
        <v>8</v>
      </c>
      <c r="V26" s="9" t="s">
        <v>1828</v>
      </c>
      <c r="W26" s="10">
        <v>1</v>
      </c>
    </row>
    <row r="27" spans="1:23" x14ac:dyDescent="0.25">
      <c r="C27">
        <v>1</v>
      </c>
      <c r="J27" s="9" t="s">
        <v>859</v>
      </c>
      <c r="K27" s="10">
        <v>2</v>
      </c>
      <c r="V27" s="9" t="s">
        <v>1829</v>
      </c>
      <c r="W27" s="10">
        <v>1</v>
      </c>
    </row>
    <row r="28" spans="1:23" x14ac:dyDescent="0.25">
      <c r="A28" s="9" t="s">
        <v>2339</v>
      </c>
      <c r="B28" s="14" t="str">
        <f>INDEX($B$14:$D$14,$C$27)</f>
        <v xml:space="preserve"> Total Sales</v>
      </c>
      <c r="J28" s="9" t="s">
        <v>1382</v>
      </c>
      <c r="K28" s="10">
        <v>10</v>
      </c>
      <c r="V28" s="9" t="s">
        <v>1832</v>
      </c>
      <c r="W28" s="10">
        <v>1</v>
      </c>
    </row>
    <row r="29" spans="1:23" x14ac:dyDescent="0.25">
      <c r="A29" t="str">
        <f>A15</f>
        <v>Jan</v>
      </c>
      <c r="B29" s="14">
        <f>VLOOKUP(A29,$A$15:$D$26,$C$27+1,0)</f>
        <v>235514240</v>
      </c>
      <c r="J29" s="9" t="s">
        <v>811</v>
      </c>
      <c r="K29" s="10">
        <v>1</v>
      </c>
      <c r="V29" s="9" t="s">
        <v>254</v>
      </c>
      <c r="W29" s="10">
        <v>1</v>
      </c>
    </row>
    <row r="30" spans="1:23" x14ac:dyDescent="0.25">
      <c r="A30" t="str">
        <f t="shared" ref="A30:A40" si="1">A16</f>
        <v>Feb</v>
      </c>
      <c r="B30" s="14">
        <f t="shared" ref="B30:B40" si="2">VLOOKUP(A30,$A$15:$D$26,$C$27+1,0)</f>
        <v>117757120</v>
      </c>
      <c r="J30" s="9" t="s">
        <v>669</v>
      </c>
      <c r="K30" s="10">
        <v>2</v>
      </c>
      <c r="V30" s="9" t="s">
        <v>1833</v>
      </c>
      <c r="W30" s="10">
        <v>1</v>
      </c>
    </row>
    <row r="31" spans="1:23" x14ac:dyDescent="0.25">
      <c r="A31" t="str">
        <f t="shared" si="1"/>
        <v>Mar</v>
      </c>
      <c r="B31" s="14">
        <f t="shared" si="2"/>
        <v>133117120</v>
      </c>
      <c r="J31" s="9" t="s">
        <v>435</v>
      </c>
      <c r="K31" s="10">
        <v>2</v>
      </c>
      <c r="V31" s="9" t="s">
        <v>1834</v>
      </c>
      <c r="W31" s="10">
        <v>1</v>
      </c>
    </row>
    <row r="32" spans="1:23" x14ac:dyDescent="0.25">
      <c r="A32" t="str">
        <f t="shared" si="1"/>
        <v>Apr</v>
      </c>
      <c r="B32" s="14">
        <f t="shared" si="2"/>
        <v>66558560</v>
      </c>
      <c r="J32" s="9" t="s">
        <v>564</v>
      </c>
      <c r="K32" s="10">
        <v>2</v>
      </c>
      <c r="Q32" s="8"/>
      <c r="R32" s="8"/>
      <c r="S32" s="8"/>
      <c r="T32" s="8"/>
      <c r="U32" s="8"/>
      <c r="V32" s="9" t="s">
        <v>1837</v>
      </c>
      <c r="W32" s="10">
        <v>1</v>
      </c>
    </row>
    <row r="33" spans="1:23" x14ac:dyDescent="0.25">
      <c r="A33" t="str">
        <f t="shared" si="1"/>
        <v>May</v>
      </c>
      <c r="B33" s="14">
        <f t="shared" si="2"/>
        <v>7889060</v>
      </c>
      <c r="J33" s="9" t="s">
        <v>1022</v>
      </c>
      <c r="K33" s="10">
        <v>1</v>
      </c>
      <c r="V33" s="9" t="s">
        <v>1838</v>
      </c>
      <c r="W33" s="10">
        <v>1</v>
      </c>
    </row>
    <row r="34" spans="1:23" x14ac:dyDescent="0.25">
      <c r="A34" t="str">
        <f t="shared" si="1"/>
        <v>Jun</v>
      </c>
      <c r="B34" s="14">
        <f t="shared" si="2"/>
        <v>13093830</v>
      </c>
      <c r="F34"/>
      <c r="G34" s="18"/>
      <c r="H34" s="18"/>
      <c r="I34" s="8"/>
      <c r="J34" s="9" t="s">
        <v>125</v>
      </c>
      <c r="K34" s="10">
        <v>1</v>
      </c>
      <c r="L34" s="8"/>
      <c r="Q34" s="8"/>
      <c r="R34" s="8"/>
      <c r="S34" s="8"/>
      <c r="T34" s="8"/>
      <c r="U34" s="8"/>
      <c r="V34" s="9" t="s">
        <v>1839</v>
      </c>
      <c r="W34" s="10">
        <v>1</v>
      </c>
    </row>
    <row r="35" spans="1:23" x14ac:dyDescent="0.25">
      <c r="A35" t="str">
        <f t="shared" si="1"/>
        <v>Jul</v>
      </c>
      <c r="B35" s="14">
        <f t="shared" si="2"/>
        <v>7501295</v>
      </c>
      <c r="F35"/>
      <c r="J35" s="9" t="s">
        <v>980</v>
      </c>
      <c r="K35" s="10">
        <v>2</v>
      </c>
      <c r="V35" s="9" t="s">
        <v>1842</v>
      </c>
      <c r="W35" s="10">
        <v>1</v>
      </c>
    </row>
    <row r="36" spans="1:23" x14ac:dyDescent="0.25">
      <c r="A36" t="str">
        <f t="shared" si="1"/>
        <v>Aug</v>
      </c>
      <c r="B36" s="14">
        <f t="shared" si="2"/>
        <v>2126655</v>
      </c>
      <c r="J36" s="9" t="s">
        <v>1244</v>
      </c>
      <c r="K36" s="10">
        <v>10</v>
      </c>
      <c r="Q36" s="8"/>
      <c r="R36" s="8"/>
      <c r="S36" s="8"/>
      <c r="T36" s="8"/>
      <c r="U36" s="8"/>
      <c r="V36" s="9" t="s">
        <v>256</v>
      </c>
      <c r="W36" s="10">
        <v>1</v>
      </c>
    </row>
    <row r="37" spans="1:23" x14ac:dyDescent="0.25">
      <c r="A37" t="str">
        <f t="shared" si="1"/>
        <v>Sep</v>
      </c>
      <c r="B37" s="14">
        <f t="shared" si="2"/>
        <v>8319820</v>
      </c>
      <c r="J37" s="9" t="s">
        <v>1246</v>
      </c>
      <c r="K37" s="10">
        <v>9</v>
      </c>
      <c r="V37" s="9" t="s">
        <v>1843</v>
      </c>
      <c r="W37" s="10">
        <v>1</v>
      </c>
    </row>
    <row r="38" spans="1:23" x14ac:dyDescent="0.25">
      <c r="A38" t="str">
        <f t="shared" si="1"/>
        <v>Oct</v>
      </c>
      <c r="B38" s="14">
        <f t="shared" si="2"/>
        <v>33279280</v>
      </c>
      <c r="J38" s="9" t="s">
        <v>417</v>
      </c>
      <c r="K38" s="10">
        <v>2</v>
      </c>
      <c r="V38" s="9" t="s">
        <v>1844</v>
      </c>
      <c r="W38" s="10">
        <v>1</v>
      </c>
    </row>
    <row r="39" spans="1:23" x14ac:dyDescent="0.25">
      <c r="A39" t="str">
        <f>A25</f>
        <v>Nov</v>
      </c>
      <c r="B39" s="14">
        <f t="shared" si="2"/>
        <v>133117120</v>
      </c>
      <c r="J39" s="9" t="s">
        <v>1042</v>
      </c>
      <c r="K39" s="10">
        <v>1</v>
      </c>
      <c r="V39" s="9" t="s">
        <v>1847</v>
      </c>
      <c r="W39" s="10">
        <v>1</v>
      </c>
    </row>
    <row r="40" spans="1:23" x14ac:dyDescent="0.25">
      <c r="A40" t="str">
        <f t="shared" si="1"/>
        <v>Dec</v>
      </c>
      <c r="B40" s="14">
        <f t="shared" si="2"/>
        <v>412858880</v>
      </c>
      <c r="J40" s="9" t="s">
        <v>1330</v>
      </c>
      <c r="K40" s="10">
        <v>1</v>
      </c>
      <c r="V40" s="9" t="s">
        <v>1848</v>
      </c>
      <c r="W40" s="10">
        <v>1</v>
      </c>
    </row>
    <row r="41" spans="1:23" x14ac:dyDescent="0.25">
      <c r="J41" s="9" t="s">
        <v>1006</v>
      </c>
      <c r="K41" s="10">
        <v>2</v>
      </c>
      <c r="V41" s="9" t="s">
        <v>1849</v>
      </c>
      <c r="W41" s="10">
        <v>1</v>
      </c>
    </row>
    <row r="42" spans="1:23" x14ac:dyDescent="0.25">
      <c r="J42" s="9" t="s">
        <v>1185</v>
      </c>
      <c r="K42" s="10">
        <v>2</v>
      </c>
      <c r="V42" s="9" t="s">
        <v>1850</v>
      </c>
      <c r="W42" s="10">
        <v>1</v>
      </c>
    </row>
    <row r="43" spans="1:23" x14ac:dyDescent="0.25">
      <c r="J43" s="9" t="s">
        <v>403</v>
      </c>
      <c r="K43" s="10">
        <v>2</v>
      </c>
      <c r="V43" s="9" t="s">
        <v>1851</v>
      </c>
      <c r="W43" s="10">
        <v>1</v>
      </c>
    </row>
    <row r="44" spans="1:23" x14ac:dyDescent="0.25">
      <c r="J44" s="9" t="s">
        <v>585</v>
      </c>
      <c r="K44" s="10">
        <v>1</v>
      </c>
      <c r="V44" s="9" t="s">
        <v>1852</v>
      </c>
      <c r="W44" s="10">
        <v>1</v>
      </c>
    </row>
    <row r="45" spans="1:23" x14ac:dyDescent="0.25">
      <c r="J45" s="9" t="s">
        <v>1492</v>
      </c>
      <c r="K45" s="10">
        <v>10</v>
      </c>
      <c r="V45" s="9" t="s">
        <v>258</v>
      </c>
      <c r="W45" s="10">
        <v>1</v>
      </c>
    </row>
    <row r="46" spans="1:23" x14ac:dyDescent="0.25">
      <c r="J46" s="9" t="s">
        <v>1504</v>
      </c>
      <c r="K46" s="10">
        <v>10</v>
      </c>
      <c r="V46" s="9" t="s">
        <v>1853</v>
      </c>
      <c r="W46" s="10">
        <v>1</v>
      </c>
    </row>
    <row r="47" spans="1:23" x14ac:dyDescent="0.25">
      <c r="J47" s="9" t="s">
        <v>1193</v>
      </c>
      <c r="K47" s="10">
        <v>1</v>
      </c>
      <c r="V47" s="9" t="s">
        <v>1854</v>
      </c>
      <c r="W47" s="10">
        <v>1</v>
      </c>
    </row>
    <row r="48" spans="1:23" x14ac:dyDescent="0.25">
      <c r="J48" s="9" t="s">
        <v>423</v>
      </c>
      <c r="K48" s="10">
        <v>2</v>
      </c>
      <c r="V48" s="9" t="s">
        <v>1855</v>
      </c>
      <c r="W48" s="10">
        <v>1</v>
      </c>
    </row>
    <row r="49" spans="10:23" x14ac:dyDescent="0.25">
      <c r="J49" s="9" t="s">
        <v>328</v>
      </c>
      <c r="K49" s="10">
        <v>2</v>
      </c>
      <c r="V49" s="9" t="s">
        <v>1856</v>
      </c>
      <c r="W49" s="10">
        <v>1</v>
      </c>
    </row>
    <row r="50" spans="10:23" x14ac:dyDescent="0.25">
      <c r="J50" s="9" t="s">
        <v>950</v>
      </c>
      <c r="K50" s="10">
        <v>1</v>
      </c>
      <c r="V50" s="9" t="s">
        <v>1857</v>
      </c>
      <c r="W50" s="10">
        <v>1</v>
      </c>
    </row>
    <row r="51" spans="10:23" x14ac:dyDescent="0.25">
      <c r="J51" s="9" t="s">
        <v>895</v>
      </c>
      <c r="K51" s="10">
        <v>1</v>
      </c>
      <c r="V51" s="9" t="s">
        <v>1858</v>
      </c>
      <c r="W51" s="10">
        <v>1</v>
      </c>
    </row>
    <row r="52" spans="10:23" x14ac:dyDescent="0.25">
      <c r="J52" s="9" t="s">
        <v>843</v>
      </c>
      <c r="K52" s="10">
        <v>2</v>
      </c>
      <c r="V52" s="9" t="s">
        <v>1859</v>
      </c>
      <c r="W52" s="10">
        <v>1</v>
      </c>
    </row>
    <row r="53" spans="10:23" x14ac:dyDescent="0.25">
      <c r="J53" s="9" t="s">
        <v>1538</v>
      </c>
      <c r="K53" s="10">
        <v>1</v>
      </c>
      <c r="V53" s="9" t="s">
        <v>1860</v>
      </c>
      <c r="W53" s="10">
        <v>1</v>
      </c>
    </row>
    <row r="54" spans="10:23" x14ac:dyDescent="0.25">
      <c r="J54" s="9" t="s">
        <v>115</v>
      </c>
      <c r="K54" s="10">
        <v>1</v>
      </c>
      <c r="V54" s="9" t="s">
        <v>1861</v>
      </c>
      <c r="W54" s="10">
        <v>1</v>
      </c>
    </row>
    <row r="55" spans="10:23" x14ac:dyDescent="0.25">
      <c r="J55" s="9" t="s">
        <v>1532</v>
      </c>
      <c r="K55" s="10">
        <v>1</v>
      </c>
      <c r="V55" s="9" t="s">
        <v>1862</v>
      </c>
      <c r="W55" s="10">
        <v>1</v>
      </c>
    </row>
    <row r="56" spans="10:23" x14ac:dyDescent="0.25">
      <c r="J56" s="9" t="s">
        <v>635</v>
      </c>
      <c r="K56" s="10">
        <v>1</v>
      </c>
      <c r="V56" s="9" t="s">
        <v>1863</v>
      </c>
      <c r="W56" s="10">
        <v>1</v>
      </c>
    </row>
    <row r="57" spans="10:23" x14ac:dyDescent="0.25">
      <c r="J57" s="9" t="s">
        <v>227</v>
      </c>
      <c r="K57" s="10">
        <v>2</v>
      </c>
      <c r="V57" s="9" t="s">
        <v>1864</v>
      </c>
      <c r="W57" s="10">
        <v>1</v>
      </c>
    </row>
    <row r="58" spans="10:23" x14ac:dyDescent="0.25">
      <c r="J58" s="9" t="s">
        <v>651</v>
      </c>
      <c r="K58" s="10">
        <v>2</v>
      </c>
      <c r="V58" s="9" t="s">
        <v>1867</v>
      </c>
      <c r="W58" s="10">
        <v>1</v>
      </c>
    </row>
    <row r="59" spans="10:23" x14ac:dyDescent="0.25">
      <c r="J59" s="9" t="s">
        <v>936</v>
      </c>
      <c r="K59" s="10">
        <v>2</v>
      </c>
      <c r="V59" s="9" t="s">
        <v>1868</v>
      </c>
      <c r="W59" s="10">
        <v>1</v>
      </c>
    </row>
    <row r="60" spans="10:23" x14ac:dyDescent="0.25">
      <c r="J60" s="9" t="s">
        <v>407</v>
      </c>
      <c r="K60" s="10">
        <v>1</v>
      </c>
      <c r="V60" s="9" t="s">
        <v>1869</v>
      </c>
      <c r="W60" s="10">
        <v>1</v>
      </c>
    </row>
    <row r="61" spans="10:23" x14ac:dyDescent="0.25">
      <c r="J61" s="9" t="s">
        <v>879</v>
      </c>
      <c r="K61" s="10">
        <v>2</v>
      </c>
      <c r="V61" s="9" t="s">
        <v>1872</v>
      </c>
      <c r="W61" s="10">
        <v>1</v>
      </c>
    </row>
    <row r="62" spans="10:23" x14ac:dyDescent="0.25">
      <c r="J62" s="9" t="s">
        <v>361</v>
      </c>
      <c r="K62" s="10">
        <v>1</v>
      </c>
      <c r="V62" s="9" t="s">
        <v>1873</v>
      </c>
      <c r="W62" s="10">
        <v>1</v>
      </c>
    </row>
    <row r="63" spans="10:23" x14ac:dyDescent="0.25">
      <c r="J63" s="9" t="s">
        <v>956</v>
      </c>
      <c r="K63" s="10">
        <v>2</v>
      </c>
      <c r="V63" s="9" t="s">
        <v>1874</v>
      </c>
      <c r="W63" s="10">
        <v>1</v>
      </c>
    </row>
    <row r="64" spans="10:23" x14ac:dyDescent="0.25">
      <c r="J64" s="9" t="s">
        <v>598</v>
      </c>
      <c r="K64" s="10">
        <v>1</v>
      </c>
      <c r="V64" s="9" t="s">
        <v>1877</v>
      </c>
      <c r="W64" s="10">
        <v>1</v>
      </c>
    </row>
    <row r="65" spans="10:23" x14ac:dyDescent="0.25">
      <c r="J65" s="9" t="s">
        <v>1453</v>
      </c>
      <c r="K65" s="10">
        <v>10</v>
      </c>
      <c r="V65" s="9" t="s">
        <v>1878</v>
      </c>
      <c r="W65" s="10">
        <v>1</v>
      </c>
    </row>
    <row r="66" spans="10:23" x14ac:dyDescent="0.25">
      <c r="J66" s="9" t="s">
        <v>647</v>
      </c>
      <c r="K66" s="10">
        <v>1</v>
      </c>
      <c r="V66" s="9" t="s">
        <v>1879</v>
      </c>
      <c r="W66" s="10">
        <v>1</v>
      </c>
    </row>
    <row r="67" spans="10:23" x14ac:dyDescent="0.25">
      <c r="J67" s="9" t="s">
        <v>472</v>
      </c>
      <c r="K67" s="10">
        <v>2</v>
      </c>
      <c r="V67" s="9" t="s">
        <v>1882</v>
      </c>
      <c r="W67" s="10">
        <v>1</v>
      </c>
    </row>
    <row r="68" spans="10:23" x14ac:dyDescent="0.25">
      <c r="J68" s="9" t="s">
        <v>16</v>
      </c>
      <c r="K68" s="10">
        <v>2</v>
      </c>
      <c r="V68" s="9" t="s">
        <v>264</v>
      </c>
      <c r="W68" s="10">
        <v>1</v>
      </c>
    </row>
    <row r="69" spans="10:23" x14ac:dyDescent="0.25">
      <c r="J69" s="9" t="s">
        <v>790</v>
      </c>
      <c r="K69" s="10">
        <v>2</v>
      </c>
      <c r="V69" s="9" t="s">
        <v>1883</v>
      </c>
      <c r="W69" s="10">
        <v>1</v>
      </c>
    </row>
    <row r="70" spans="10:23" x14ac:dyDescent="0.25">
      <c r="J70" s="9" t="s">
        <v>835</v>
      </c>
      <c r="K70" s="10">
        <v>1</v>
      </c>
      <c r="V70" s="9" t="s">
        <v>1884</v>
      </c>
      <c r="W70" s="10">
        <v>1</v>
      </c>
    </row>
    <row r="71" spans="10:23" x14ac:dyDescent="0.25">
      <c r="J71" s="9" t="s">
        <v>1299</v>
      </c>
      <c r="K71" s="10">
        <v>1</v>
      </c>
      <c r="V71" s="9" t="s">
        <v>1887</v>
      </c>
      <c r="W71" s="10">
        <v>1</v>
      </c>
    </row>
    <row r="72" spans="10:23" x14ac:dyDescent="0.25">
      <c r="J72" s="9" t="s">
        <v>1490</v>
      </c>
      <c r="K72" s="10">
        <v>10</v>
      </c>
      <c r="V72" s="9" t="s">
        <v>1888</v>
      </c>
      <c r="W72" s="10">
        <v>1</v>
      </c>
    </row>
    <row r="73" spans="10:23" x14ac:dyDescent="0.25">
      <c r="J73" s="9" t="s">
        <v>1080</v>
      </c>
      <c r="K73" s="10">
        <v>2</v>
      </c>
      <c r="V73" s="9" t="s">
        <v>1889</v>
      </c>
      <c r="W73" s="10">
        <v>1</v>
      </c>
    </row>
    <row r="74" spans="10:23" x14ac:dyDescent="0.25">
      <c r="J74" s="9" t="s">
        <v>998</v>
      </c>
      <c r="K74" s="10">
        <v>2</v>
      </c>
      <c r="V74" s="9" t="s">
        <v>1892</v>
      </c>
      <c r="W74" s="10">
        <v>1</v>
      </c>
    </row>
    <row r="75" spans="10:23" x14ac:dyDescent="0.25">
      <c r="J75" s="9" t="s">
        <v>381</v>
      </c>
      <c r="K75" s="10">
        <v>1</v>
      </c>
      <c r="V75" s="9" t="s">
        <v>61</v>
      </c>
      <c r="W75" s="10">
        <v>1</v>
      </c>
    </row>
    <row r="76" spans="10:23" x14ac:dyDescent="0.25">
      <c r="J76" s="9" t="s">
        <v>213</v>
      </c>
      <c r="K76" s="10">
        <v>1</v>
      </c>
      <c r="V76" s="9" t="s">
        <v>266</v>
      </c>
      <c r="W76" s="10">
        <v>1</v>
      </c>
    </row>
    <row r="77" spans="10:23" x14ac:dyDescent="0.25">
      <c r="J77" s="9" t="s">
        <v>285</v>
      </c>
      <c r="K77" s="10">
        <v>1</v>
      </c>
      <c r="V77" s="9" t="s">
        <v>1893</v>
      </c>
      <c r="W77" s="10">
        <v>1</v>
      </c>
    </row>
    <row r="78" spans="10:23" x14ac:dyDescent="0.25">
      <c r="J78" s="9" t="s">
        <v>490</v>
      </c>
      <c r="K78" s="10">
        <v>1</v>
      </c>
      <c r="V78" s="9" t="s">
        <v>1894</v>
      </c>
      <c r="W78" s="10">
        <v>1</v>
      </c>
    </row>
    <row r="79" spans="10:23" x14ac:dyDescent="0.25">
      <c r="J79" s="9" t="s">
        <v>1112</v>
      </c>
      <c r="K79" s="10">
        <v>1</v>
      </c>
      <c r="V79" s="9" t="s">
        <v>1897</v>
      </c>
      <c r="W79" s="10">
        <v>1</v>
      </c>
    </row>
    <row r="80" spans="10:23" x14ac:dyDescent="0.25">
      <c r="J80" s="9" t="s">
        <v>111</v>
      </c>
      <c r="K80" s="10">
        <v>2</v>
      </c>
      <c r="V80" s="9" t="s">
        <v>1898</v>
      </c>
      <c r="W80" s="10">
        <v>1</v>
      </c>
    </row>
    <row r="81" spans="10:23" x14ac:dyDescent="0.25">
      <c r="J81" s="9" t="s">
        <v>909</v>
      </c>
      <c r="K81" s="10">
        <v>2</v>
      </c>
      <c r="V81" s="9" t="s">
        <v>1899</v>
      </c>
      <c r="W81" s="10">
        <v>1</v>
      </c>
    </row>
    <row r="82" spans="10:23" x14ac:dyDescent="0.25">
      <c r="J82" s="9" t="s">
        <v>241</v>
      </c>
      <c r="K82" s="10">
        <v>1</v>
      </c>
      <c r="V82" s="9" t="s">
        <v>1902</v>
      </c>
      <c r="W82" s="10">
        <v>1</v>
      </c>
    </row>
    <row r="83" spans="10:23" x14ac:dyDescent="0.25">
      <c r="J83" s="9" t="s">
        <v>195</v>
      </c>
      <c r="K83" s="10">
        <v>2</v>
      </c>
      <c r="V83" s="9" t="s">
        <v>268</v>
      </c>
      <c r="W83" s="10">
        <v>1</v>
      </c>
    </row>
    <row r="84" spans="10:23" x14ac:dyDescent="0.25">
      <c r="J84" s="9" t="s">
        <v>590</v>
      </c>
      <c r="K84" s="10">
        <v>2</v>
      </c>
      <c r="V84" s="9" t="s">
        <v>1903</v>
      </c>
      <c r="W84" s="10">
        <v>1</v>
      </c>
    </row>
    <row r="85" spans="10:23" x14ac:dyDescent="0.25">
      <c r="J85" s="9" t="s">
        <v>1024</v>
      </c>
      <c r="K85" s="10">
        <v>1</v>
      </c>
      <c r="V85" s="9" t="s">
        <v>1904</v>
      </c>
      <c r="W85" s="10">
        <v>1</v>
      </c>
    </row>
    <row r="86" spans="10:23" x14ac:dyDescent="0.25">
      <c r="J86" s="9" t="s">
        <v>1346</v>
      </c>
      <c r="K86" s="10">
        <v>8</v>
      </c>
      <c r="V86" s="9" t="s">
        <v>1907</v>
      </c>
      <c r="W86" s="10">
        <v>1</v>
      </c>
    </row>
    <row r="87" spans="10:23" x14ac:dyDescent="0.25">
      <c r="J87" s="9" t="s">
        <v>996</v>
      </c>
      <c r="K87" s="10">
        <v>1</v>
      </c>
      <c r="V87" s="9" t="s">
        <v>1908</v>
      </c>
      <c r="W87" s="10">
        <v>1</v>
      </c>
    </row>
    <row r="88" spans="10:23" x14ac:dyDescent="0.25">
      <c r="J88" s="9" t="s">
        <v>871</v>
      </c>
      <c r="K88" s="10">
        <v>1</v>
      </c>
      <c r="V88" s="9" t="s">
        <v>1909</v>
      </c>
      <c r="W88" s="10">
        <v>1</v>
      </c>
    </row>
    <row r="89" spans="10:23" x14ac:dyDescent="0.25">
      <c r="J89" s="9" t="s">
        <v>712</v>
      </c>
      <c r="K89" s="10">
        <v>1</v>
      </c>
      <c r="V89" s="9" t="s">
        <v>1912</v>
      </c>
      <c r="W89" s="10">
        <v>1</v>
      </c>
    </row>
    <row r="90" spans="10:23" x14ac:dyDescent="0.25">
      <c r="J90" s="9" t="s">
        <v>556</v>
      </c>
      <c r="K90" s="10">
        <v>1</v>
      </c>
      <c r="V90" s="9" t="s">
        <v>1913</v>
      </c>
      <c r="W90" s="10">
        <v>1</v>
      </c>
    </row>
    <row r="91" spans="10:23" x14ac:dyDescent="0.25">
      <c r="J91" s="9" t="s">
        <v>147</v>
      </c>
      <c r="K91" s="10">
        <v>2</v>
      </c>
      <c r="V91" s="9" t="s">
        <v>1914</v>
      </c>
      <c r="W91" s="10">
        <v>1</v>
      </c>
    </row>
    <row r="92" spans="10:23" x14ac:dyDescent="0.25">
      <c r="J92" s="9" t="s">
        <v>752</v>
      </c>
      <c r="K92" s="10">
        <v>1</v>
      </c>
      <c r="V92" s="9" t="s">
        <v>1917</v>
      </c>
      <c r="W92" s="10">
        <v>1</v>
      </c>
    </row>
    <row r="93" spans="10:23" x14ac:dyDescent="0.25">
      <c r="J93" s="9" t="s">
        <v>30</v>
      </c>
      <c r="K93" s="10">
        <v>1</v>
      </c>
      <c r="V93" s="9" t="s">
        <v>1918</v>
      </c>
      <c r="W93" s="10">
        <v>1</v>
      </c>
    </row>
    <row r="94" spans="10:23" x14ac:dyDescent="0.25">
      <c r="J94" s="9" t="s">
        <v>1526</v>
      </c>
      <c r="K94" s="10">
        <v>1</v>
      </c>
      <c r="V94" s="9" t="s">
        <v>1919</v>
      </c>
      <c r="W94" s="10">
        <v>1</v>
      </c>
    </row>
    <row r="95" spans="10:23" x14ac:dyDescent="0.25">
      <c r="J95" s="9" t="s">
        <v>1242</v>
      </c>
      <c r="K95" s="10">
        <v>1</v>
      </c>
      <c r="V95" s="9" t="s">
        <v>1922</v>
      </c>
      <c r="W95" s="10">
        <v>1</v>
      </c>
    </row>
    <row r="96" spans="10:23" x14ac:dyDescent="0.25">
      <c r="J96" s="9" t="s">
        <v>1455</v>
      </c>
      <c r="K96" s="10">
        <v>10</v>
      </c>
      <c r="V96" s="9" t="s">
        <v>1923</v>
      </c>
      <c r="W96" s="10">
        <v>1</v>
      </c>
    </row>
    <row r="97" spans="10:23" x14ac:dyDescent="0.25">
      <c r="J97" s="9" t="s">
        <v>839</v>
      </c>
      <c r="K97" s="10">
        <v>2</v>
      </c>
      <c r="V97" s="9" t="s">
        <v>1924</v>
      </c>
      <c r="W97" s="10">
        <v>1</v>
      </c>
    </row>
    <row r="98" spans="10:23" x14ac:dyDescent="0.25">
      <c r="J98" s="9" t="s">
        <v>1356</v>
      </c>
      <c r="K98" s="10">
        <v>10</v>
      </c>
      <c r="V98" s="9" t="s">
        <v>1927</v>
      </c>
      <c r="W98" s="10">
        <v>1</v>
      </c>
    </row>
    <row r="99" spans="10:23" x14ac:dyDescent="0.25">
      <c r="J99" s="9" t="s">
        <v>113</v>
      </c>
      <c r="K99" s="10">
        <v>1</v>
      </c>
      <c r="V99" s="9" t="s">
        <v>1928</v>
      </c>
      <c r="W99" s="10">
        <v>1</v>
      </c>
    </row>
    <row r="100" spans="10:23" x14ac:dyDescent="0.25">
      <c r="J100" s="9" t="s">
        <v>161</v>
      </c>
      <c r="K100" s="10">
        <v>1</v>
      </c>
      <c r="V100" s="9" t="s">
        <v>1929</v>
      </c>
      <c r="W100" s="10">
        <v>1</v>
      </c>
    </row>
    <row r="101" spans="10:23" x14ac:dyDescent="0.25">
      <c r="J101" s="9" t="s">
        <v>1181</v>
      </c>
      <c r="K101" s="10">
        <v>1</v>
      </c>
      <c r="V101" s="9" t="s">
        <v>1932</v>
      </c>
      <c r="W101" s="10">
        <v>1</v>
      </c>
    </row>
    <row r="102" spans="10:23" x14ac:dyDescent="0.25">
      <c r="J102" s="9" t="s">
        <v>1016</v>
      </c>
      <c r="K102" s="10">
        <v>2</v>
      </c>
      <c r="V102" s="9" t="s">
        <v>274</v>
      </c>
      <c r="W102" s="10">
        <v>1</v>
      </c>
    </row>
    <row r="103" spans="10:23" x14ac:dyDescent="0.25">
      <c r="J103" s="9" t="s">
        <v>819</v>
      </c>
      <c r="K103" s="10">
        <v>2</v>
      </c>
      <c r="V103" s="9" t="s">
        <v>1933</v>
      </c>
      <c r="W103" s="10">
        <v>1</v>
      </c>
    </row>
    <row r="104" spans="10:23" x14ac:dyDescent="0.25">
      <c r="J104" s="9" t="s">
        <v>191</v>
      </c>
      <c r="K104" s="10">
        <v>1</v>
      </c>
      <c r="V104" s="9" t="s">
        <v>1934</v>
      </c>
      <c r="W104" s="10">
        <v>1</v>
      </c>
    </row>
    <row r="105" spans="10:23" x14ac:dyDescent="0.25">
      <c r="J105" s="9" t="s">
        <v>42</v>
      </c>
      <c r="K105" s="10">
        <v>2</v>
      </c>
      <c r="V105" s="9" t="s">
        <v>1937</v>
      </c>
      <c r="W105" s="10">
        <v>1</v>
      </c>
    </row>
    <row r="106" spans="10:23" x14ac:dyDescent="0.25">
      <c r="J106" s="9" t="s">
        <v>387</v>
      </c>
      <c r="K106" s="10">
        <v>1</v>
      </c>
      <c r="V106" s="9" t="s">
        <v>1938</v>
      </c>
      <c r="W106" s="10">
        <v>1</v>
      </c>
    </row>
    <row r="107" spans="10:23" x14ac:dyDescent="0.25">
      <c r="J107" s="9" t="s">
        <v>740</v>
      </c>
      <c r="K107" s="10">
        <v>2</v>
      </c>
      <c r="V107" s="9" t="s">
        <v>1939</v>
      </c>
      <c r="W107" s="10">
        <v>1</v>
      </c>
    </row>
    <row r="108" spans="10:23" x14ac:dyDescent="0.25">
      <c r="J108" s="9" t="s">
        <v>778</v>
      </c>
      <c r="K108" s="10">
        <v>2</v>
      </c>
      <c r="V108" s="9" t="s">
        <v>1942</v>
      </c>
      <c r="W108" s="10">
        <v>1</v>
      </c>
    </row>
    <row r="109" spans="10:23" x14ac:dyDescent="0.25">
      <c r="J109" s="9" t="s">
        <v>1191</v>
      </c>
      <c r="K109" s="10">
        <v>1</v>
      </c>
      <c r="V109" s="9" t="s">
        <v>276</v>
      </c>
      <c r="W109" s="10">
        <v>1</v>
      </c>
    </row>
    <row r="110" spans="10:23" x14ac:dyDescent="0.25">
      <c r="J110" s="9" t="s">
        <v>1058</v>
      </c>
      <c r="K110" s="10">
        <v>2</v>
      </c>
      <c r="V110" s="9" t="s">
        <v>1943</v>
      </c>
      <c r="W110" s="10">
        <v>1</v>
      </c>
    </row>
    <row r="111" spans="10:23" x14ac:dyDescent="0.25">
      <c r="J111" s="9" t="s">
        <v>326</v>
      </c>
      <c r="K111" s="10">
        <v>2</v>
      </c>
      <c r="V111" s="9" t="s">
        <v>1944</v>
      </c>
      <c r="W111" s="10">
        <v>1</v>
      </c>
    </row>
    <row r="112" spans="10:23" x14ac:dyDescent="0.25">
      <c r="J112" s="9" t="s">
        <v>988</v>
      </c>
      <c r="K112" s="10">
        <v>2</v>
      </c>
      <c r="V112" s="9" t="s">
        <v>1945</v>
      </c>
      <c r="W112" s="10">
        <v>1</v>
      </c>
    </row>
    <row r="113" spans="10:23" x14ac:dyDescent="0.25">
      <c r="J113" s="9" t="s">
        <v>321</v>
      </c>
      <c r="K113" s="10">
        <v>1</v>
      </c>
      <c r="V113" s="9" t="s">
        <v>1946</v>
      </c>
      <c r="W113" s="10">
        <v>1</v>
      </c>
    </row>
    <row r="114" spans="10:23" x14ac:dyDescent="0.25">
      <c r="J114" s="9" t="s">
        <v>1028</v>
      </c>
      <c r="K114" s="10">
        <v>2</v>
      </c>
      <c r="V114" s="9" t="s">
        <v>1947</v>
      </c>
      <c r="W114" s="10">
        <v>1</v>
      </c>
    </row>
    <row r="115" spans="10:23" x14ac:dyDescent="0.25">
      <c r="J115" s="9" t="s">
        <v>317</v>
      </c>
      <c r="K115" s="10">
        <v>2</v>
      </c>
      <c r="V115" s="9" t="s">
        <v>1948</v>
      </c>
      <c r="W115" s="10">
        <v>1</v>
      </c>
    </row>
    <row r="116" spans="10:23" x14ac:dyDescent="0.25">
      <c r="J116" s="9" t="s">
        <v>930</v>
      </c>
      <c r="K116" s="10">
        <v>1</v>
      </c>
      <c r="V116" s="9" t="s">
        <v>1949</v>
      </c>
      <c r="W116" s="10">
        <v>1</v>
      </c>
    </row>
    <row r="117" spans="10:23" x14ac:dyDescent="0.25">
      <c r="J117" s="9" t="s">
        <v>742</v>
      </c>
      <c r="K117" s="10">
        <v>1</v>
      </c>
      <c r="V117" s="9" t="s">
        <v>1950</v>
      </c>
      <c r="W117" s="10">
        <v>1</v>
      </c>
    </row>
    <row r="118" spans="10:23" x14ac:dyDescent="0.25">
      <c r="J118" s="9" t="s">
        <v>62</v>
      </c>
      <c r="K118" s="10">
        <v>1</v>
      </c>
      <c r="V118" s="9" t="s">
        <v>1951</v>
      </c>
      <c r="W118" s="10">
        <v>1</v>
      </c>
    </row>
    <row r="119" spans="10:23" x14ac:dyDescent="0.25">
      <c r="J119" s="9" t="s">
        <v>512</v>
      </c>
      <c r="K119" s="10">
        <v>2</v>
      </c>
      <c r="V119" s="9" t="s">
        <v>1952</v>
      </c>
      <c r="W119" s="10">
        <v>1</v>
      </c>
    </row>
    <row r="120" spans="10:23" x14ac:dyDescent="0.25">
      <c r="J120" s="9" t="s">
        <v>209</v>
      </c>
      <c r="K120" s="10">
        <v>2</v>
      </c>
      <c r="V120" s="9" t="s">
        <v>278</v>
      </c>
      <c r="W120" s="10">
        <v>1</v>
      </c>
    </row>
    <row r="121" spans="10:23" x14ac:dyDescent="0.25">
      <c r="J121" s="9" t="s">
        <v>1096</v>
      </c>
      <c r="K121" s="10">
        <v>1</v>
      </c>
      <c r="V121" s="9" t="s">
        <v>1953</v>
      </c>
      <c r="W121" s="10">
        <v>1</v>
      </c>
    </row>
    <row r="122" spans="10:23" x14ac:dyDescent="0.25">
      <c r="J122" s="9" t="s">
        <v>692</v>
      </c>
      <c r="K122" s="10">
        <v>1</v>
      </c>
      <c r="V122" s="9" t="s">
        <v>1954</v>
      </c>
      <c r="W122" s="10">
        <v>1</v>
      </c>
    </row>
    <row r="123" spans="10:23" x14ac:dyDescent="0.25">
      <c r="J123" s="9" t="s">
        <v>964</v>
      </c>
      <c r="K123" s="10">
        <v>1</v>
      </c>
      <c r="V123" s="9" t="s">
        <v>1955</v>
      </c>
      <c r="W123" s="10">
        <v>1</v>
      </c>
    </row>
    <row r="124" spans="10:23" x14ac:dyDescent="0.25">
      <c r="J124" s="9" t="s">
        <v>1295</v>
      </c>
      <c r="K124" s="10">
        <v>9</v>
      </c>
      <c r="V124" s="9" t="s">
        <v>1956</v>
      </c>
      <c r="W124" s="10">
        <v>1</v>
      </c>
    </row>
    <row r="125" spans="10:23" x14ac:dyDescent="0.25">
      <c r="J125" s="9" t="s">
        <v>101</v>
      </c>
      <c r="K125" s="10">
        <v>1</v>
      </c>
      <c r="V125" s="9" t="s">
        <v>1957</v>
      </c>
      <c r="W125" s="10">
        <v>1</v>
      </c>
    </row>
    <row r="126" spans="10:23" x14ac:dyDescent="0.25">
      <c r="J126" s="9" t="s">
        <v>849</v>
      </c>
      <c r="K126" s="10">
        <v>2</v>
      </c>
      <c r="V126" s="9" t="s">
        <v>1958</v>
      </c>
      <c r="W126" s="10">
        <v>1</v>
      </c>
    </row>
    <row r="127" spans="10:23" x14ac:dyDescent="0.25">
      <c r="J127" s="9" t="s">
        <v>1086</v>
      </c>
      <c r="K127" s="10">
        <v>1</v>
      </c>
      <c r="V127" s="9" t="s">
        <v>1959</v>
      </c>
      <c r="W127" s="10">
        <v>1</v>
      </c>
    </row>
    <row r="128" spans="10:23" x14ac:dyDescent="0.25">
      <c r="J128" s="9" t="s">
        <v>1530</v>
      </c>
      <c r="K128" s="10">
        <v>7</v>
      </c>
      <c r="V128" s="9" t="s">
        <v>1962</v>
      </c>
      <c r="W128" s="10">
        <v>1</v>
      </c>
    </row>
    <row r="129" spans="10:23" x14ac:dyDescent="0.25">
      <c r="J129" s="9" t="s">
        <v>788</v>
      </c>
      <c r="K129" s="10">
        <v>2</v>
      </c>
      <c r="V129" s="9" t="s">
        <v>1963</v>
      </c>
      <c r="W129" s="10">
        <v>1</v>
      </c>
    </row>
    <row r="130" spans="10:23" x14ac:dyDescent="0.25">
      <c r="J130" s="9" t="s">
        <v>24</v>
      </c>
      <c r="K130" s="10">
        <v>1</v>
      </c>
      <c r="V130" s="9" t="s">
        <v>1964</v>
      </c>
      <c r="W130" s="10">
        <v>1</v>
      </c>
    </row>
    <row r="131" spans="10:23" x14ac:dyDescent="0.25">
      <c r="J131" s="9" t="s">
        <v>1311</v>
      </c>
      <c r="K131" s="10">
        <v>1</v>
      </c>
      <c r="V131" s="9" t="s">
        <v>1967</v>
      </c>
      <c r="W131" s="10">
        <v>1</v>
      </c>
    </row>
    <row r="132" spans="10:23" x14ac:dyDescent="0.25">
      <c r="J132" s="9" t="s">
        <v>347</v>
      </c>
      <c r="K132" s="10">
        <v>2</v>
      </c>
      <c r="V132" s="9" t="s">
        <v>1968</v>
      </c>
      <c r="W132" s="10">
        <v>1</v>
      </c>
    </row>
    <row r="133" spans="10:23" x14ac:dyDescent="0.25">
      <c r="J133" s="9" t="s">
        <v>1374</v>
      </c>
      <c r="K133" s="10">
        <v>10</v>
      </c>
      <c r="V133" s="9" t="s">
        <v>1969</v>
      </c>
      <c r="W133" s="10">
        <v>1</v>
      </c>
    </row>
    <row r="134" spans="10:23" x14ac:dyDescent="0.25">
      <c r="J134" s="9" t="s">
        <v>353</v>
      </c>
      <c r="K134" s="10">
        <v>2</v>
      </c>
      <c r="V134" s="9" t="s">
        <v>1972</v>
      </c>
      <c r="W134" s="10">
        <v>1</v>
      </c>
    </row>
    <row r="135" spans="10:23" x14ac:dyDescent="0.25">
      <c r="J135" s="9" t="s">
        <v>823</v>
      </c>
      <c r="K135" s="10">
        <v>1</v>
      </c>
      <c r="V135" s="9" t="s">
        <v>1973</v>
      </c>
      <c r="W135" s="10">
        <v>1</v>
      </c>
    </row>
    <row r="136" spans="10:23" x14ac:dyDescent="0.25">
      <c r="J136" s="9" t="s">
        <v>233</v>
      </c>
      <c r="K136" s="10">
        <v>1</v>
      </c>
      <c r="V136" s="9" t="s">
        <v>1974</v>
      </c>
      <c r="W136" s="10">
        <v>1</v>
      </c>
    </row>
    <row r="137" spans="10:23" x14ac:dyDescent="0.25">
      <c r="J137" s="9" t="s">
        <v>1321</v>
      </c>
      <c r="K137" s="10">
        <v>1</v>
      </c>
      <c r="V137" s="9" t="s">
        <v>1977</v>
      </c>
      <c r="W137" s="10">
        <v>1</v>
      </c>
    </row>
    <row r="138" spans="10:23" x14ac:dyDescent="0.25">
      <c r="J138" s="9" t="s">
        <v>1272</v>
      </c>
      <c r="K138" s="10">
        <v>1</v>
      </c>
      <c r="V138" s="9" t="s">
        <v>1978</v>
      </c>
      <c r="W138" s="10">
        <v>1</v>
      </c>
    </row>
    <row r="139" spans="10:23" x14ac:dyDescent="0.25">
      <c r="J139" s="9" t="s">
        <v>1266</v>
      </c>
      <c r="K139" s="10">
        <v>9</v>
      </c>
      <c r="V139" s="9" t="s">
        <v>1979</v>
      </c>
      <c r="W139" s="10">
        <v>1</v>
      </c>
    </row>
    <row r="140" spans="10:23" x14ac:dyDescent="0.25">
      <c r="J140" s="9" t="s">
        <v>663</v>
      </c>
      <c r="K140" s="10">
        <v>1</v>
      </c>
      <c r="V140" s="9" t="s">
        <v>1982</v>
      </c>
      <c r="W140" s="10">
        <v>1</v>
      </c>
    </row>
    <row r="141" spans="10:23" x14ac:dyDescent="0.25">
      <c r="J141" s="9" t="s">
        <v>199</v>
      </c>
      <c r="K141" s="10">
        <v>2</v>
      </c>
      <c r="V141" s="9" t="s">
        <v>284</v>
      </c>
      <c r="W141" s="10">
        <v>1</v>
      </c>
    </row>
    <row r="142" spans="10:23" x14ac:dyDescent="0.25">
      <c r="J142" s="9" t="s">
        <v>1309</v>
      </c>
      <c r="K142" s="10">
        <v>1</v>
      </c>
      <c r="V142" s="9" t="s">
        <v>1983</v>
      </c>
      <c r="W142" s="10">
        <v>1</v>
      </c>
    </row>
    <row r="143" spans="10:23" x14ac:dyDescent="0.25">
      <c r="J143" s="9" t="s">
        <v>805</v>
      </c>
      <c r="K143" s="10">
        <v>1</v>
      </c>
      <c r="V143" s="9" t="s">
        <v>1984</v>
      </c>
      <c r="W143" s="10">
        <v>1</v>
      </c>
    </row>
    <row r="144" spans="10:23" x14ac:dyDescent="0.25">
      <c r="J144" s="9" t="s">
        <v>1050</v>
      </c>
      <c r="K144" s="10">
        <v>2</v>
      </c>
      <c r="V144" s="9" t="s">
        <v>1987</v>
      </c>
      <c r="W144" s="10">
        <v>1</v>
      </c>
    </row>
    <row r="145" spans="10:23" x14ac:dyDescent="0.25">
      <c r="J145" s="9" t="s">
        <v>1136</v>
      </c>
      <c r="K145" s="10">
        <v>1</v>
      </c>
      <c r="V145" s="9" t="s">
        <v>1988</v>
      </c>
      <c r="W145" s="10">
        <v>1</v>
      </c>
    </row>
    <row r="146" spans="10:23" x14ac:dyDescent="0.25">
      <c r="J146" s="9" t="s">
        <v>1404</v>
      </c>
      <c r="K146" s="10">
        <v>8</v>
      </c>
      <c r="V146" s="9" t="s">
        <v>1989</v>
      </c>
      <c r="W146" s="10">
        <v>1</v>
      </c>
    </row>
    <row r="147" spans="10:23" x14ac:dyDescent="0.25">
      <c r="J147" s="9" t="s">
        <v>628</v>
      </c>
      <c r="K147" s="10">
        <v>1</v>
      </c>
      <c r="V147" s="9" t="s">
        <v>1992</v>
      </c>
      <c r="W147" s="10">
        <v>1</v>
      </c>
    </row>
    <row r="148" spans="10:23" x14ac:dyDescent="0.25">
      <c r="J148" s="9" t="s">
        <v>211</v>
      </c>
      <c r="K148" s="10">
        <v>1</v>
      </c>
      <c r="V148" s="9" t="s">
        <v>286</v>
      </c>
      <c r="W148" s="10">
        <v>1</v>
      </c>
    </row>
    <row r="149" spans="10:23" x14ac:dyDescent="0.25">
      <c r="J149" s="9" t="s">
        <v>55</v>
      </c>
      <c r="K149" s="10">
        <v>2</v>
      </c>
      <c r="V149" s="9" t="s">
        <v>1993</v>
      </c>
      <c r="W149" s="10">
        <v>1</v>
      </c>
    </row>
    <row r="150" spans="10:23" x14ac:dyDescent="0.25">
      <c r="J150" s="9" t="s">
        <v>496</v>
      </c>
      <c r="K150" s="10">
        <v>1</v>
      </c>
      <c r="V150" s="9" t="s">
        <v>1994</v>
      </c>
      <c r="W150" s="10">
        <v>1</v>
      </c>
    </row>
    <row r="151" spans="10:23" x14ac:dyDescent="0.25">
      <c r="J151" s="9" t="s">
        <v>463</v>
      </c>
      <c r="K151" s="10">
        <v>2</v>
      </c>
      <c r="V151" s="9" t="s">
        <v>1997</v>
      </c>
      <c r="W151" s="10">
        <v>1</v>
      </c>
    </row>
    <row r="152" spans="10:23" x14ac:dyDescent="0.25">
      <c r="J152" s="9" t="s">
        <v>1183</v>
      </c>
      <c r="K152" s="10">
        <v>1</v>
      </c>
      <c r="V152" s="9" t="s">
        <v>1998</v>
      </c>
      <c r="W152" s="10">
        <v>1</v>
      </c>
    </row>
    <row r="153" spans="10:23" x14ac:dyDescent="0.25">
      <c r="J153" s="9" t="s">
        <v>680</v>
      </c>
      <c r="K153" s="10">
        <v>2</v>
      </c>
      <c r="V153" s="9" t="s">
        <v>1999</v>
      </c>
      <c r="W153" s="10">
        <v>1</v>
      </c>
    </row>
    <row r="154" spans="10:23" x14ac:dyDescent="0.25">
      <c r="J154" s="9" t="s">
        <v>429</v>
      </c>
      <c r="K154" s="10">
        <v>1</v>
      </c>
      <c r="V154" s="9" t="s">
        <v>2002</v>
      </c>
      <c r="W154" s="10">
        <v>1</v>
      </c>
    </row>
    <row r="155" spans="10:23" x14ac:dyDescent="0.25">
      <c r="J155" s="9" t="s">
        <v>275</v>
      </c>
      <c r="K155" s="10">
        <v>1</v>
      </c>
      <c r="V155" s="9" t="s">
        <v>288</v>
      </c>
      <c r="W155" s="10">
        <v>1</v>
      </c>
    </row>
    <row r="156" spans="10:23" x14ac:dyDescent="0.25">
      <c r="J156" s="9" t="s">
        <v>608</v>
      </c>
      <c r="K156" s="10">
        <v>1</v>
      </c>
      <c r="V156" s="9" t="s">
        <v>2003</v>
      </c>
      <c r="W156" s="10">
        <v>1</v>
      </c>
    </row>
    <row r="157" spans="10:23" x14ac:dyDescent="0.25">
      <c r="J157" s="9" t="s">
        <v>145</v>
      </c>
      <c r="K157" s="10">
        <v>1</v>
      </c>
      <c r="V157" s="9" t="s">
        <v>2004</v>
      </c>
      <c r="W157" s="10">
        <v>1</v>
      </c>
    </row>
    <row r="158" spans="10:23" x14ac:dyDescent="0.25">
      <c r="J158" s="9" t="s">
        <v>89</v>
      </c>
      <c r="K158" s="10">
        <v>1</v>
      </c>
      <c r="V158" s="9" t="s">
        <v>2007</v>
      </c>
      <c r="W158" s="10">
        <v>1</v>
      </c>
    </row>
    <row r="159" spans="10:23" x14ac:dyDescent="0.25">
      <c r="J159" s="9" t="s">
        <v>1303</v>
      </c>
      <c r="K159" s="10">
        <v>10</v>
      </c>
      <c r="V159" s="9" t="s">
        <v>2008</v>
      </c>
      <c r="W159" s="10">
        <v>1</v>
      </c>
    </row>
    <row r="160" spans="10:23" x14ac:dyDescent="0.25">
      <c r="J160" s="9" t="s">
        <v>780</v>
      </c>
      <c r="K160" s="10">
        <v>2</v>
      </c>
      <c r="V160" s="9" t="s">
        <v>2009</v>
      </c>
      <c r="W160" s="10">
        <v>1</v>
      </c>
    </row>
    <row r="161" spans="10:23" x14ac:dyDescent="0.25">
      <c r="J161" s="9" t="s">
        <v>534</v>
      </c>
      <c r="K161" s="10">
        <v>2</v>
      </c>
      <c r="V161" s="9" t="s">
        <v>2012</v>
      </c>
      <c r="W161" s="10">
        <v>1</v>
      </c>
    </row>
    <row r="162" spans="10:23" x14ac:dyDescent="0.25">
      <c r="J162" s="9" t="s">
        <v>1036</v>
      </c>
      <c r="K162" s="10">
        <v>1</v>
      </c>
      <c r="V162" s="9" t="s">
        <v>2013</v>
      </c>
      <c r="W162" s="10">
        <v>1</v>
      </c>
    </row>
    <row r="163" spans="10:23" x14ac:dyDescent="0.25">
      <c r="J163" s="9" t="s">
        <v>817</v>
      </c>
      <c r="K163" s="10">
        <v>2</v>
      </c>
      <c r="V163" s="9" t="s">
        <v>2014</v>
      </c>
      <c r="W163" s="10">
        <v>1</v>
      </c>
    </row>
    <row r="164" spans="10:23" x14ac:dyDescent="0.25">
      <c r="J164" s="9" t="s">
        <v>267</v>
      </c>
      <c r="K164" s="10">
        <v>1</v>
      </c>
      <c r="V164" s="9" t="s">
        <v>2017</v>
      </c>
      <c r="W164" s="10">
        <v>1</v>
      </c>
    </row>
    <row r="165" spans="10:23" x14ac:dyDescent="0.25">
      <c r="J165" s="9" t="s">
        <v>885</v>
      </c>
      <c r="K165" s="10">
        <v>1</v>
      </c>
      <c r="V165" s="9" t="s">
        <v>2018</v>
      </c>
      <c r="W165" s="10">
        <v>1</v>
      </c>
    </row>
    <row r="166" spans="10:23" x14ac:dyDescent="0.25">
      <c r="J166" s="9" t="s">
        <v>1210</v>
      </c>
      <c r="K166" s="10">
        <v>1</v>
      </c>
      <c r="V166" s="9" t="s">
        <v>2019</v>
      </c>
      <c r="W166" s="10">
        <v>1</v>
      </c>
    </row>
    <row r="167" spans="10:23" x14ac:dyDescent="0.25">
      <c r="J167" s="9" t="s">
        <v>1406</v>
      </c>
      <c r="K167" s="10">
        <v>8</v>
      </c>
      <c r="V167" s="9" t="s">
        <v>2021</v>
      </c>
      <c r="W167" s="10">
        <v>1</v>
      </c>
    </row>
    <row r="168" spans="10:23" x14ac:dyDescent="0.25">
      <c r="J168" s="9" t="s">
        <v>1334</v>
      </c>
      <c r="K168" s="10">
        <v>9</v>
      </c>
      <c r="V168" s="9" t="s">
        <v>2024</v>
      </c>
      <c r="W168" s="10">
        <v>1</v>
      </c>
    </row>
    <row r="169" spans="10:23" x14ac:dyDescent="0.25">
      <c r="J169" s="9" t="s">
        <v>486</v>
      </c>
      <c r="K169" s="10">
        <v>1</v>
      </c>
      <c r="V169" s="9" t="s">
        <v>2025</v>
      </c>
      <c r="W169" s="10">
        <v>1</v>
      </c>
    </row>
    <row r="170" spans="10:23" x14ac:dyDescent="0.25">
      <c r="J170" s="9" t="s">
        <v>1102</v>
      </c>
      <c r="K170" s="10">
        <v>1</v>
      </c>
      <c r="V170" s="9" t="s">
        <v>2026</v>
      </c>
      <c r="W170" s="10">
        <v>1</v>
      </c>
    </row>
    <row r="171" spans="10:23" x14ac:dyDescent="0.25">
      <c r="J171" s="9" t="s">
        <v>583</v>
      </c>
      <c r="K171" s="10">
        <v>2</v>
      </c>
      <c r="V171" s="9" t="s">
        <v>2029</v>
      </c>
      <c r="W171" s="10">
        <v>1</v>
      </c>
    </row>
    <row r="172" spans="10:23" x14ac:dyDescent="0.25">
      <c r="J172" s="9" t="s">
        <v>632</v>
      </c>
      <c r="K172" s="10">
        <v>2</v>
      </c>
      <c r="V172" s="9" t="s">
        <v>2030</v>
      </c>
      <c r="W172" s="10">
        <v>1</v>
      </c>
    </row>
    <row r="173" spans="10:23" x14ac:dyDescent="0.25">
      <c r="J173" s="9" t="s">
        <v>1378</v>
      </c>
      <c r="K173" s="10">
        <v>1</v>
      </c>
      <c r="V173" s="9" t="s">
        <v>2031</v>
      </c>
      <c r="W173" s="10">
        <v>1</v>
      </c>
    </row>
    <row r="174" spans="10:23" x14ac:dyDescent="0.25">
      <c r="J174" s="9" t="s">
        <v>940</v>
      </c>
      <c r="K174" s="10">
        <v>1</v>
      </c>
      <c r="V174" s="9" t="s">
        <v>294</v>
      </c>
      <c r="W174" s="10">
        <v>1</v>
      </c>
    </row>
    <row r="175" spans="10:23" x14ac:dyDescent="0.25">
      <c r="J175" s="9" t="s">
        <v>772</v>
      </c>
      <c r="K175" s="10">
        <v>1</v>
      </c>
      <c r="V175" s="9" t="s">
        <v>2034</v>
      </c>
      <c r="W175" s="10">
        <v>1</v>
      </c>
    </row>
    <row r="176" spans="10:23" x14ac:dyDescent="0.25">
      <c r="J176" s="9" t="s">
        <v>536</v>
      </c>
      <c r="K176" s="10">
        <v>1</v>
      </c>
      <c r="V176" s="9" t="s">
        <v>2035</v>
      </c>
      <c r="W176" s="10">
        <v>1</v>
      </c>
    </row>
    <row r="177" spans="10:23" x14ac:dyDescent="0.25">
      <c r="J177" s="9" t="s">
        <v>1082</v>
      </c>
      <c r="K177" s="10">
        <v>1</v>
      </c>
      <c r="V177" s="9" t="s">
        <v>2036</v>
      </c>
      <c r="W177" s="10">
        <v>1</v>
      </c>
    </row>
    <row r="178" spans="10:23" x14ac:dyDescent="0.25">
      <c r="J178" s="9" t="s">
        <v>758</v>
      </c>
      <c r="K178" s="10">
        <v>2</v>
      </c>
      <c r="V178" s="9" t="s">
        <v>2037</v>
      </c>
      <c r="W178" s="10">
        <v>1</v>
      </c>
    </row>
    <row r="179" spans="10:23" x14ac:dyDescent="0.25">
      <c r="J179" s="9" t="s">
        <v>123</v>
      </c>
      <c r="K179" s="10">
        <v>1</v>
      </c>
      <c r="V179" s="9" t="s">
        <v>2038</v>
      </c>
      <c r="W179" s="10">
        <v>1</v>
      </c>
    </row>
    <row r="180" spans="10:23" x14ac:dyDescent="0.25">
      <c r="J180" s="9" t="s">
        <v>1500</v>
      </c>
      <c r="K180" s="10">
        <v>10</v>
      </c>
      <c r="V180" s="9" t="s">
        <v>2039</v>
      </c>
      <c r="W180" s="10">
        <v>1</v>
      </c>
    </row>
    <row r="181" spans="10:23" x14ac:dyDescent="0.25">
      <c r="J181" s="9" t="s">
        <v>875</v>
      </c>
      <c r="K181" s="10">
        <v>1</v>
      </c>
      <c r="V181" s="9" t="s">
        <v>2040</v>
      </c>
      <c r="W181" s="10">
        <v>1</v>
      </c>
    </row>
    <row r="182" spans="10:23" x14ac:dyDescent="0.25">
      <c r="J182" s="9" t="s">
        <v>91</v>
      </c>
      <c r="K182" s="10">
        <v>1</v>
      </c>
      <c r="V182" s="9" t="s">
        <v>2041</v>
      </c>
      <c r="W182" s="10">
        <v>1</v>
      </c>
    </row>
    <row r="183" spans="10:23" x14ac:dyDescent="0.25">
      <c r="J183" s="9" t="s">
        <v>572</v>
      </c>
      <c r="K183" s="10">
        <v>2</v>
      </c>
      <c r="V183" s="9" t="s">
        <v>2042</v>
      </c>
      <c r="W183" s="10">
        <v>1</v>
      </c>
    </row>
    <row r="184" spans="10:23" x14ac:dyDescent="0.25">
      <c r="J184" s="9" t="s">
        <v>1432</v>
      </c>
      <c r="K184" s="10">
        <v>10</v>
      </c>
      <c r="V184" s="9" t="s">
        <v>296</v>
      </c>
      <c r="W184" s="10">
        <v>1</v>
      </c>
    </row>
    <row r="185" spans="10:23" x14ac:dyDescent="0.25">
      <c r="J185" s="9" t="s">
        <v>570</v>
      </c>
      <c r="K185" s="10">
        <v>1</v>
      </c>
      <c r="V185" s="9" t="s">
        <v>2043</v>
      </c>
      <c r="W185" s="10">
        <v>1</v>
      </c>
    </row>
    <row r="186" spans="10:23" x14ac:dyDescent="0.25">
      <c r="J186" s="9" t="s">
        <v>889</v>
      </c>
      <c r="K186" s="10">
        <v>2</v>
      </c>
      <c r="V186" s="9" t="s">
        <v>2044</v>
      </c>
      <c r="W186" s="10">
        <v>1</v>
      </c>
    </row>
    <row r="187" spans="10:23" x14ac:dyDescent="0.25">
      <c r="J187" s="9" t="s">
        <v>671</v>
      </c>
      <c r="K187" s="10">
        <v>2</v>
      </c>
      <c r="V187" s="9" t="s">
        <v>2045</v>
      </c>
      <c r="W187" s="10">
        <v>1</v>
      </c>
    </row>
    <row r="188" spans="10:23" x14ac:dyDescent="0.25">
      <c r="J188" s="9" t="s">
        <v>865</v>
      </c>
      <c r="K188" s="10">
        <v>1</v>
      </c>
      <c r="V188" s="9" t="s">
        <v>2046</v>
      </c>
      <c r="W188" s="10">
        <v>1</v>
      </c>
    </row>
    <row r="189" spans="10:23" x14ac:dyDescent="0.25">
      <c r="J189" s="9" t="s">
        <v>502</v>
      </c>
      <c r="K189" s="10">
        <v>2</v>
      </c>
      <c r="V189" s="9" t="s">
        <v>2047</v>
      </c>
      <c r="W189" s="10">
        <v>1</v>
      </c>
    </row>
    <row r="190" spans="10:23" x14ac:dyDescent="0.25">
      <c r="J190" s="9" t="s">
        <v>185</v>
      </c>
      <c r="K190" s="10">
        <v>2</v>
      </c>
      <c r="V190" s="9" t="s">
        <v>2048</v>
      </c>
      <c r="W190" s="10">
        <v>1</v>
      </c>
    </row>
    <row r="191" spans="10:23" x14ac:dyDescent="0.25">
      <c r="J191" s="9" t="s">
        <v>580</v>
      </c>
      <c r="K191" s="10">
        <v>1</v>
      </c>
      <c r="V191" s="9" t="s">
        <v>2049</v>
      </c>
      <c r="W191" s="10">
        <v>1</v>
      </c>
    </row>
    <row r="192" spans="10:23" x14ac:dyDescent="0.25">
      <c r="J192" s="9" t="s">
        <v>1038</v>
      </c>
      <c r="K192" s="10">
        <v>2</v>
      </c>
      <c r="V192" s="9" t="s">
        <v>2050</v>
      </c>
      <c r="W192" s="10">
        <v>1</v>
      </c>
    </row>
    <row r="193" spans="10:23" x14ac:dyDescent="0.25">
      <c r="J193" s="9" t="s">
        <v>831</v>
      </c>
      <c r="K193" s="10">
        <v>2</v>
      </c>
      <c r="V193" s="9" t="s">
        <v>2051</v>
      </c>
      <c r="W193" s="10">
        <v>1</v>
      </c>
    </row>
    <row r="194" spans="10:23" x14ac:dyDescent="0.25">
      <c r="J194" s="9" t="s">
        <v>269</v>
      </c>
      <c r="K194" s="10">
        <v>2</v>
      </c>
      <c r="V194" s="9" t="s">
        <v>298</v>
      </c>
      <c r="W194" s="10">
        <v>1</v>
      </c>
    </row>
    <row r="195" spans="10:23" x14ac:dyDescent="0.25">
      <c r="J195" s="9" t="s">
        <v>261</v>
      </c>
      <c r="K195" s="10">
        <v>1</v>
      </c>
      <c r="V195" s="9" t="s">
        <v>2054</v>
      </c>
      <c r="W195" s="10">
        <v>1</v>
      </c>
    </row>
    <row r="196" spans="10:23" x14ac:dyDescent="0.25">
      <c r="J196" s="9" t="s">
        <v>1032</v>
      </c>
      <c r="K196" s="10">
        <v>1</v>
      </c>
      <c r="V196" s="9" t="s">
        <v>2055</v>
      </c>
      <c r="W196" s="10">
        <v>1</v>
      </c>
    </row>
    <row r="197" spans="10:23" x14ac:dyDescent="0.25">
      <c r="J197" s="9" t="s">
        <v>1332</v>
      </c>
      <c r="K197" s="10">
        <v>10</v>
      </c>
      <c r="V197" s="9" t="s">
        <v>2056</v>
      </c>
      <c r="W197" s="10">
        <v>1</v>
      </c>
    </row>
    <row r="198" spans="10:23" x14ac:dyDescent="0.25">
      <c r="J198" s="9" t="s">
        <v>413</v>
      </c>
      <c r="K198" s="10">
        <v>2</v>
      </c>
      <c r="V198" s="9" t="s">
        <v>2059</v>
      </c>
      <c r="W198" s="10">
        <v>1</v>
      </c>
    </row>
    <row r="199" spans="10:23" x14ac:dyDescent="0.25">
      <c r="J199" s="9" t="s">
        <v>187</v>
      </c>
      <c r="K199" s="10">
        <v>1</v>
      </c>
      <c r="V199" s="9" t="s">
        <v>2060</v>
      </c>
      <c r="W199" s="10">
        <v>1</v>
      </c>
    </row>
    <row r="200" spans="10:23" x14ac:dyDescent="0.25">
      <c r="J200" s="9" t="s">
        <v>365</v>
      </c>
      <c r="K200" s="10">
        <v>2</v>
      </c>
      <c r="V200" s="9" t="s">
        <v>2061</v>
      </c>
      <c r="W200" s="10">
        <v>1</v>
      </c>
    </row>
    <row r="201" spans="10:23" x14ac:dyDescent="0.25">
      <c r="J201" s="9" t="s">
        <v>540</v>
      </c>
      <c r="K201" s="10">
        <v>1</v>
      </c>
      <c r="V201" s="9" t="s">
        <v>2064</v>
      </c>
      <c r="W201" s="10">
        <v>1</v>
      </c>
    </row>
    <row r="202" spans="10:23" x14ac:dyDescent="0.25">
      <c r="J202" s="9" t="s">
        <v>676</v>
      </c>
      <c r="K202" s="10">
        <v>1</v>
      </c>
      <c r="V202" s="9" t="s">
        <v>2065</v>
      </c>
      <c r="W202" s="10">
        <v>1</v>
      </c>
    </row>
    <row r="203" spans="10:23" x14ac:dyDescent="0.25">
      <c r="J203" s="9" t="s">
        <v>815</v>
      </c>
      <c r="K203" s="10">
        <v>1</v>
      </c>
      <c r="V203" s="9" t="s">
        <v>2066</v>
      </c>
      <c r="W203" s="10">
        <v>1</v>
      </c>
    </row>
    <row r="204" spans="10:23" x14ac:dyDescent="0.25">
      <c r="J204" s="9" t="s">
        <v>1554</v>
      </c>
      <c r="K204" s="10">
        <v>2</v>
      </c>
      <c r="V204" s="9" t="s">
        <v>2069</v>
      </c>
      <c r="W204" s="10">
        <v>1</v>
      </c>
    </row>
    <row r="205" spans="10:23" x14ac:dyDescent="0.25">
      <c r="J205" s="9" t="s">
        <v>1436</v>
      </c>
      <c r="K205" s="10">
        <v>10</v>
      </c>
      <c r="V205" s="9" t="s">
        <v>2070</v>
      </c>
      <c r="W205" s="10">
        <v>1</v>
      </c>
    </row>
    <row r="206" spans="10:23" x14ac:dyDescent="0.25">
      <c r="J206" s="9" t="s">
        <v>970</v>
      </c>
      <c r="K206" s="10">
        <v>1</v>
      </c>
      <c r="V206" s="9" t="s">
        <v>2071</v>
      </c>
      <c r="W206" s="10">
        <v>1</v>
      </c>
    </row>
    <row r="207" spans="10:23" x14ac:dyDescent="0.25">
      <c r="J207" s="9" t="s">
        <v>251</v>
      </c>
      <c r="K207" s="10">
        <v>1</v>
      </c>
      <c r="V207" s="9" t="s">
        <v>2074</v>
      </c>
      <c r="W207" s="10">
        <v>1</v>
      </c>
    </row>
    <row r="208" spans="10:23" x14ac:dyDescent="0.25">
      <c r="J208" s="9" t="s">
        <v>1052</v>
      </c>
      <c r="K208" s="10">
        <v>1</v>
      </c>
      <c r="V208" s="9" t="s">
        <v>2075</v>
      </c>
      <c r="W208" s="10">
        <v>1</v>
      </c>
    </row>
    <row r="209" spans="10:23" x14ac:dyDescent="0.25">
      <c r="J209" s="9" t="s">
        <v>532</v>
      </c>
      <c r="K209" s="10">
        <v>2</v>
      </c>
      <c r="V209" s="9" t="s">
        <v>2076</v>
      </c>
      <c r="W209" s="10">
        <v>1</v>
      </c>
    </row>
    <row r="210" spans="10:23" x14ac:dyDescent="0.25">
      <c r="J210" s="9" t="s">
        <v>732</v>
      </c>
      <c r="K210" s="10">
        <v>1</v>
      </c>
      <c r="V210" s="9" t="s">
        <v>2079</v>
      </c>
      <c r="W210" s="10">
        <v>1</v>
      </c>
    </row>
    <row r="211" spans="10:23" x14ac:dyDescent="0.25">
      <c r="J211" s="9" t="s">
        <v>340</v>
      </c>
      <c r="K211" s="10">
        <v>1</v>
      </c>
      <c r="V211" s="9" t="s">
        <v>2080</v>
      </c>
      <c r="W211" s="10">
        <v>1</v>
      </c>
    </row>
    <row r="212" spans="10:23" x14ac:dyDescent="0.25">
      <c r="J212" s="9" t="s">
        <v>722</v>
      </c>
      <c r="K212" s="10">
        <v>1</v>
      </c>
      <c r="V212" s="9" t="s">
        <v>2081</v>
      </c>
      <c r="W212" s="10">
        <v>1</v>
      </c>
    </row>
    <row r="213" spans="10:23" x14ac:dyDescent="0.25">
      <c r="J213" s="9" t="s">
        <v>592</v>
      </c>
      <c r="K213" s="10">
        <v>2</v>
      </c>
      <c r="V213" s="9" t="s">
        <v>304</v>
      </c>
      <c r="W213" s="10">
        <v>1</v>
      </c>
    </row>
    <row r="214" spans="10:23" x14ac:dyDescent="0.25">
      <c r="J214" s="9" t="s">
        <v>281</v>
      </c>
      <c r="K214" s="10">
        <v>1</v>
      </c>
      <c r="V214" s="9" t="s">
        <v>2084</v>
      </c>
      <c r="W214" s="10">
        <v>1</v>
      </c>
    </row>
    <row r="215" spans="10:23" x14ac:dyDescent="0.25">
      <c r="J215" s="9" t="s">
        <v>702</v>
      </c>
      <c r="K215" s="10">
        <v>1</v>
      </c>
      <c r="V215" s="9" t="s">
        <v>2085</v>
      </c>
      <c r="W215" s="10">
        <v>1</v>
      </c>
    </row>
    <row r="216" spans="10:23" x14ac:dyDescent="0.25">
      <c r="J216" s="9" t="s">
        <v>643</v>
      </c>
      <c r="K216" s="10">
        <v>2</v>
      </c>
      <c r="V216" s="9" t="s">
        <v>2086</v>
      </c>
      <c r="W216" s="10">
        <v>1</v>
      </c>
    </row>
    <row r="217" spans="10:23" x14ac:dyDescent="0.25">
      <c r="J217" s="9" t="s">
        <v>756</v>
      </c>
      <c r="K217" s="10">
        <v>1</v>
      </c>
      <c r="V217" s="9" t="s">
        <v>2089</v>
      </c>
      <c r="W217" s="10">
        <v>1</v>
      </c>
    </row>
    <row r="218" spans="10:23" x14ac:dyDescent="0.25">
      <c r="J218" s="9" t="s">
        <v>397</v>
      </c>
      <c r="K218" s="10">
        <v>1</v>
      </c>
      <c r="V218" s="9" t="s">
        <v>2090</v>
      </c>
      <c r="W218" s="10">
        <v>1</v>
      </c>
    </row>
    <row r="219" spans="10:23" x14ac:dyDescent="0.25">
      <c r="J219" s="9" t="s">
        <v>1522</v>
      </c>
      <c r="K219" s="10">
        <v>9</v>
      </c>
      <c r="V219" s="9" t="s">
        <v>2091</v>
      </c>
      <c r="W219" s="10">
        <v>1</v>
      </c>
    </row>
    <row r="220" spans="10:23" x14ac:dyDescent="0.25">
      <c r="J220" s="9" t="s">
        <v>1169</v>
      </c>
      <c r="K220" s="10">
        <v>1</v>
      </c>
      <c r="V220" s="9" t="s">
        <v>67</v>
      </c>
      <c r="W220" s="10">
        <v>1</v>
      </c>
    </row>
    <row r="221" spans="10:23" x14ac:dyDescent="0.25">
      <c r="J221" s="9" t="s">
        <v>1222</v>
      </c>
      <c r="K221" s="10">
        <v>1</v>
      </c>
      <c r="V221" s="9" t="s">
        <v>306</v>
      </c>
      <c r="W221" s="10">
        <v>1</v>
      </c>
    </row>
    <row r="222" spans="10:23" x14ac:dyDescent="0.25">
      <c r="J222" s="9" t="s">
        <v>649</v>
      </c>
      <c r="K222" s="10">
        <v>2</v>
      </c>
      <c r="V222" s="9" t="s">
        <v>2094</v>
      </c>
      <c r="W222" s="10">
        <v>1</v>
      </c>
    </row>
    <row r="223" spans="10:23" x14ac:dyDescent="0.25">
      <c r="J223" s="9" t="s">
        <v>303</v>
      </c>
      <c r="K223" s="10">
        <v>1</v>
      </c>
      <c r="V223" s="9" t="s">
        <v>2095</v>
      </c>
      <c r="W223" s="10">
        <v>1</v>
      </c>
    </row>
    <row r="224" spans="10:23" x14ac:dyDescent="0.25">
      <c r="J224" s="9" t="s">
        <v>1098</v>
      </c>
      <c r="K224" s="10">
        <v>2</v>
      </c>
      <c r="V224" s="9" t="s">
        <v>2096</v>
      </c>
      <c r="W224" s="10">
        <v>1</v>
      </c>
    </row>
    <row r="225" spans="10:23" x14ac:dyDescent="0.25">
      <c r="J225" s="9" t="s">
        <v>1442</v>
      </c>
      <c r="K225" s="10">
        <v>10</v>
      </c>
      <c r="V225" s="9" t="s">
        <v>2099</v>
      </c>
      <c r="W225" s="10">
        <v>1</v>
      </c>
    </row>
    <row r="226" spans="10:23" x14ac:dyDescent="0.25">
      <c r="J226" s="9" t="s">
        <v>934</v>
      </c>
      <c r="K226" s="10">
        <v>1</v>
      </c>
      <c r="V226" s="9" t="s">
        <v>2100</v>
      </c>
      <c r="W226" s="10">
        <v>1</v>
      </c>
    </row>
    <row r="227" spans="10:23" x14ac:dyDescent="0.25">
      <c r="J227" s="9" t="s">
        <v>263</v>
      </c>
      <c r="K227" s="10">
        <v>1</v>
      </c>
      <c r="V227" s="9" t="s">
        <v>2101</v>
      </c>
      <c r="W227" s="10">
        <v>1</v>
      </c>
    </row>
    <row r="228" spans="10:23" x14ac:dyDescent="0.25">
      <c r="J228" s="9" t="s">
        <v>720</v>
      </c>
      <c r="K228" s="10">
        <v>2</v>
      </c>
      <c r="V228" s="9" t="s">
        <v>308</v>
      </c>
      <c r="W228" s="10">
        <v>1</v>
      </c>
    </row>
    <row r="229" spans="10:23" x14ac:dyDescent="0.25">
      <c r="J229" s="9" t="s">
        <v>1179</v>
      </c>
      <c r="K229" s="10">
        <v>1</v>
      </c>
      <c r="V229" s="9" t="s">
        <v>2104</v>
      </c>
      <c r="W229" s="10">
        <v>1</v>
      </c>
    </row>
    <row r="230" spans="10:23" x14ac:dyDescent="0.25">
      <c r="J230" s="9" t="s">
        <v>273</v>
      </c>
      <c r="K230" s="10">
        <v>1</v>
      </c>
      <c r="V230" s="9" t="s">
        <v>2105</v>
      </c>
      <c r="W230" s="10">
        <v>1</v>
      </c>
    </row>
    <row r="231" spans="10:23" x14ac:dyDescent="0.25">
      <c r="J231" s="9" t="s">
        <v>181</v>
      </c>
      <c r="K231" s="10">
        <v>1</v>
      </c>
      <c r="V231" s="9" t="s">
        <v>2106</v>
      </c>
      <c r="W231" s="10">
        <v>1</v>
      </c>
    </row>
    <row r="232" spans="10:23" x14ac:dyDescent="0.25">
      <c r="J232" s="9" t="s">
        <v>645</v>
      </c>
      <c r="K232" s="10">
        <v>1</v>
      </c>
      <c r="V232" s="9" t="s">
        <v>2109</v>
      </c>
      <c r="W232" s="10">
        <v>1</v>
      </c>
    </row>
    <row r="233" spans="10:23" x14ac:dyDescent="0.25">
      <c r="J233" s="9" t="s">
        <v>766</v>
      </c>
      <c r="K233" s="10">
        <v>1</v>
      </c>
      <c r="V233" s="9" t="s">
        <v>2110</v>
      </c>
      <c r="W233" s="10">
        <v>1</v>
      </c>
    </row>
    <row r="234" spans="10:23" x14ac:dyDescent="0.25">
      <c r="J234" s="9" t="s">
        <v>1224</v>
      </c>
      <c r="K234" s="10">
        <v>2</v>
      </c>
      <c r="V234" s="9" t="s">
        <v>2111</v>
      </c>
      <c r="W234" s="10">
        <v>1</v>
      </c>
    </row>
    <row r="235" spans="10:23" x14ac:dyDescent="0.25">
      <c r="J235" s="9" t="s">
        <v>550</v>
      </c>
      <c r="K235" s="10">
        <v>1</v>
      </c>
      <c r="V235" s="9" t="s">
        <v>2113</v>
      </c>
      <c r="W235" s="10">
        <v>1</v>
      </c>
    </row>
    <row r="236" spans="10:23" x14ac:dyDescent="0.25">
      <c r="J236" s="9" t="s">
        <v>470</v>
      </c>
      <c r="K236" s="10">
        <v>2</v>
      </c>
      <c r="V236" s="9" t="s">
        <v>2116</v>
      </c>
      <c r="W236" s="10">
        <v>1</v>
      </c>
    </row>
    <row r="237" spans="10:23" x14ac:dyDescent="0.25">
      <c r="J237" s="9" t="s">
        <v>215</v>
      </c>
      <c r="K237" s="10">
        <v>2</v>
      </c>
      <c r="V237" s="9" t="s">
        <v>2117</v>
      </c>
      <c r="W237" s="10">
        <v>1</v>
      </c>
    </row>
    <row r="238" spans="10:23" x14ac:dyDescent="0.25">
      <c r="J238" s="9" t="s">
        <v>612</v>
      </c>
      <c r="K238" s="10">
        <v>2</v>
      </c>
      <c r="V238" s="9" t="s">
        <v>2118</v>
      </c>
      <c r="W238" s="10">
        <v>1</v>
      </c>
    </row>
    <row r="239" spans="10:23" x14ac:dyDescent="0.25">
      <c r="J239" s="9" t="s">
        <v>1157</v>
      </c>
      <c r="K239" s="10">
        <v>1</v>
      </c>
      <c r="V239" s="9" t="s">
        <v>2121</v>
      </c>
      <c r="W239" s="10">
        <v>1</v>
      </c>
    </row>
    <row r="240" spans="10:23" x14ac:dyDescent="0.25">
      <c r="J240" s="9" t="s">
        <v>205</v>
      </c>
      <c r="K240" s="10">
        <v>2</v>
      </c>
      <c r="V240" s="9" t="s">
        <v>2122</v>
      </c>
      <c r="W240" s="10">
        <v>1</v>
      </c>
    </row>
    <row r="241" spans="10:23" x14ac:dyDescent="0.25">
      <c r="J241" s="9" t="s">
        <v>659</v>
      </c>
      <c r="K241" s="10">
        <v>2</v>
      </c>
      <c r="V241" s="9" t="s">
        <v>2123</v>
      </c>
      <c r="W241" s="10">
        <v>1</v>
      </c>
    </row>
    <row r="242" spans="10:23" x14ac:dyDescent="0.25">
      <c r="J242" s="9" t="s">
        <v>437</v>
      </c>
      <c r="K242" s="10">
        <v>2</v>
      </c>
      <c r="V242" s="9" t="s">
        <v>2126</v>
      </c>
      <c r="W242" s="10">
        <v>1</v>
      </c>
    </row>
    <row r="243" spans="10:23" x14ac:dyDescent="0.25">
      <c r="J243" s="9" t="s">
        <v>1291</v>
      </c>
      <c r="K243" s="10">
        <v>1</v>
      </c>
      <c r="V243" s="9" t="s">
        <v>2127</v>
      </c>
      <c r="W243" s="10">
        <v>1</v>
      </c>
    </row>
    <row r="244" spans="10:23" x14ac:dyDescent="0.25">
      <c r="J244" s="9" t="s">
        <v>271</v>
      </c>
      <c r="K244" s="10">
        <v>1</v>
      </c>
      <c r="V244" s="9" t="s">
        <v>2128</v>
      </c>
      <c r="W244" s="10">
        <v>1</v>
      </c>
    </row>
    <row r="245" spans="10:23" x14ac:dyDescent="0.25">
      <c r="J245" s="9" t="s">
        <v>1262</v>
      </c>
      <c r="K245" s="10">
        <v>1</v>
      </c>
      <c r="V245" s="9" t="s">
        <v>2129</v>
      </c>
      <c r="W245" s="10">
        <v>1</v>
      </c>
    </row>
    <row r="246" spans="10:23" x14ac:dyDescent="0.25">
      <c r="J246" s="9" t="s">
        <v>127</v>
      </c>
      <c r="K246" s="10">
        <v>2</v>
      </c>
      <c r="V246" s="9" t="s">
        <v>2130</v>
      </c>
      <c r="W246" s="10">
        <v>1</v>
      </c>
    </row>
    <row r="247" spans="10:23" x14ac:dyDescent="0.25">
      <c r="J247" s="9" t="s">
        <v>405</v>
      </c>
      <c r="K247" s="10">
        <v>2</v>
      </c>
      <c r="V247" s="9" t="s">
        <v>2131</v>
      </c>
      <c r="W247" s="10">
        <v>1</v>
      </c>
    </row>
    <row r="248" spans="10:23" x14ac:dyDescent="0.25">
      <c r="J248" s="9" t="s">
        <v>624</v>
      </c>
      <c r="K248" s="10">
        <v>1</v>
      </c>
      <c r="V248" s="9" t="s">
        <v>2132</v>
      </c>
      <c r="W248" s="10">
        <v>1</v>
      </c>
    </row>
    <row r="249" spans="10:23" x14ac:dyDescent="0.25">
      <c r="J249" s="9" t="s">
        <v>1362</v>
      </c>
      <c r="K249" s="10">
        <v>10</v>
      </c>
      <c r="V249" s="9" t="s">
        <v>314</v>
      </c>
      <c r="W249" s="10">
        <v>1</v>
      </c>
    </row>
    <row r="250" spans="10:23" x14ac:dyDescent="0.25">
      <c r="J250" s="9" t="s">
        <v>918</v>
      </c>
      <c r="K250" s="10">
        <v>2</v>
      </c>
      <c r="V250" s="9" t="s">
        <v>2133</v>
      </c>
      <c r="W250" s="10">
        <v>1</v>
      </c>
    </row>
    <row r="251" spans="10:23" x14ac:dyDescent="0.25">
      <c r="J251" s="9" t="s">
        <v>574</v>
      </c>
      <c r="K251" s="10">
        <v>2</v>
      </c>
      <c r="V251" s="9" t="s">
        <v>2134</v>
      </c>
      <c r="W251" s="10">
        <v>1</v>
      </c>
    </row>
    <row r="252" spans="10:23" x14ac:dyDescent="0.25">
      <c r="J252" s="9" t="s">
        <v>1004</v>
      </c>
      <c r="K252" s="10">
        <v>1</v>
      </c>
      <c r="V252" s="9" t="s">
        <v>2135</v>
      </c>
      <c r="W252" s="10">
        <v>1</v>
      </c>
    </row>
    <row r="253" spans="10:23" x14ac:dyDescent="0.25">
      <c r="J253" s="9" t="s">
        <v>291</v>
      </c>
      <c r="K253" s="10">
        <v>1</v>
      </c>
      <c r="V253" s="9" t="s">
        <v>2136</v>
      </c>
      <c r="W253" s="10">
        <v>1</v>
      </c>
    </row>
    <row r="254" spans="10:23" x14ac:dyDescent="0.25">
      <c r="J254" s="9" t="s">
        <v>1444</v>
      </c>
      <c r="K254" s="10">
        <v>10</v>
      </c>
      <c r="V254" s="9" t="s">
        <v>2137</v>
      </c>
      <c r="W254" s="10">
        <v>1</v>
      </c>
    </row>
    <row r="255" spans="10:23" x14ac:dyDescent="0.25">
      <c r="J255" s="9" t="s">
        <v>1280</v>
      </c>
      <c r="K255" s="10">
        <v>1</v>
      </c>
      <c r="V255" s="9" t="s">
        <v>2138</v>
      </c>
      <c r="W255" s="10">
        <v>1</v>
      </c>
    </row>
    <row r="256" spans="10:23" x14ac:dyDescent="0.25">
      <c r="J256" s="9" t="s">
        <v>1293</v>
      </c>
      <c r="K256" s="10">
        <v>10</v>
      </c>
      <c r="V256" s="9" t="s">
        <v>2139</v>
      </c>
      <c r="W256" s="10">
        <v>1</v>
      </c>
    </row>
    <row r="257" spans="10:23" x14ac:dyDescent="0.25">
      <c r="J257" s="9" t="s">
        <v>461</v>
      </c>
      <c r="K257" s="10">
        <v>2</v>
      </c>
      <c r="V257" s="9" t="s">
        <v>2140</v>
      </c>
      <c r="W257" s="10">
        <v>1</v>
      </c>
    </row>
    <row r="258" spans="10:23" x14ac:dyDescent="0.25">
      <c r="J258" s="9" t="s">
        <v>1524</v>
      </c>
      <c r="K258" s="10">
        <v>10</v>
      </c>
      <c r="V258" s="9" t="s">
        <v>2141</v>
      </c>
      <c r="W258" s="10">
        <v>1</v>
      </c>
    </row>
    <row r="259" spans="10:23" x14ac:dyDescent="0.25">
      <c r="J259" s="9" t="s">
        <v>247</v>
      </c>
      <c r="K259" s="10">
        <v>2</v>
      </c>
      <c r="V259" s="9" t="s">
        <v>2142</v>
      </c>
      <c r="W259" s="10">
        <v>1</v>
      </c>
    </row>
    <row r="260" spans="10:23" x14ac:dyDescent="0.25">
      <c r="J260" s="9" t="s">
        <v>217</v>
      </c>
      <c r="K260" s="10">
        <v>2</v>
      </c>
      <c r="V260" s="9" t="s">
        <v>316</v>
      </c>
      <c r="W260" s="10">
        <v>1</v>
      </c>
    </row>
    <row r="261" spans="10:23" x14ac:dyDescent="0.25">
      <c r="J261" s="9" t="s">
        <v>1342</v>
      </c>
      <c r="K261" s="10">
        <v>8</v>
      </c>
      <c r="V261" s="9" t="s">
        <v>2143</v>
      </c>
      <c r="W261" s="10">
        <v>1</v>
      </c>
    </row>
    <row r="262" spans="10:23" x14ac:dyDescent="0.25">
      <c r="J262" s="9" t="s">
        <v>1100</v>
      </c>
      <c r="K262" s="10">
        <v>2</v>
      </c>
      <c r="V262" s="9" t="s">
        <v>2146</v>
      </c>
      <c r="W262" s="10">
        <v>1</v>
      </c>
    </row>
    <row r="263" spans="10:23" x14ac:dyDescent="0.25">
      <c r="J263" s="9" t="s">
        <v>494</v>
      </c>
      <c r="K263" s="10">
        <v>2</v>
      </c>
      <c r="V263" s="9" t="s">
        <v>2147</v>
      </c>
      <c r="W263" s="10">
        <v>1</v>
      </c>
    </row>
    <row r="264" spans="10:23" x14ac:dyDescent="0.25">
      <c r="J264" s="9" t="s">
        <v>99</v>
      </c>
      <c r="K264" s="10">
        <v>2</v>
      </c>
      <c r="V264" s="9" t="s">
        <v>2148</v>
      </c>
      <c r="W264" s="10">
        <v>1</v>
      </c>
    </row>
    <row r="265" spans="10:23" x14ac:dyDescent="0.25">
      <c r="J265" s="9" t="s">
        <v>992</v>
      </c>
      <c r="K265" s="10">
        <v>1</v>
      </c>
      <c r="V265" s="9" t="s">
        <v>2151</v>
      </c>
      <c r="W265" s="10">
        <v>1</v>
      </c>
    </row>
    <row r="266" spans="10:23" x14ac:dyDescent="0.25">
      <c r="J266" s="9" t="s">
        <v>259</v>
      </c>
      <c r="K266" s="10">
        <v>2</v>
      </c>
      <c r="V266" s="9" t="s">
        <v>2152</v>
      </c>
      <c r="W266" s="10">
        <v>1</v>
      </c>
    </row>
    <row r="267" spans="10:23" x14ac:dyDescent="0.25">
      <c r="J267" s="9" t="s">
        <v>1000</v>
      </c>
      <c r="K267" s="10">
        <v>2</v>
      </c>
      <c r="V267" s="9" t="s">
        <v>318</v>
      </c>
      <c r="W267" s="10">
        <v>1</v>
      </c>
    </row>
    <row r="268" spans="10:23" x14ac:dyDescent="0.25">
      <c r="J268" s="9" t="s">
        <v>696</v>
      </c>
      <c r="K268" s="10">
        <v>1</v>
      </c>
      <c r="V268" s="9" t="s">
        <v>2153</v>
      </c>
      <c r="W268" s="10">
        <v>1</v>
      </c>
    </row>
    <row r="269" spans="10:23" x14ac:dyDescent="0.25">
      <c r="J269" s="9" t="s">
        <v>159</v>
      </c>
      <c r="K269" s="10">
        <v>2</v>
      </c>
      <c r="V269" s="9" t="s">
        <v>2156</v>
      </c>
      <c r="W269" s="10">
        <v>1</v>
      </c>
    </row>
    <row r="270" spans="10:23" x14ac:dyDescent="0.25">
      <c r="J270" s="9" t="s">
        <v>1370</v>
      </c>
      <c r="K270" s="10">
        <v>1</v>
      </c>
      <c r="V270" s="9" t="s">
        <v>2157</v>
      </c>
      <c r="W270" s="10">
        <v>1</v>
      </c>
    </row>
    <row r="271" spans="10:23" x14ac:dyDescent="0.25">
      <c r="J271" s="9" t="s">
        <v>1118</v>
      </c>
      <c r="K271" s="10">
        <v>2</v>
      </c>
      <c r="V271" s="9" t="s">
        <v>2158</v>
      </c>
      <c r="W271" s="10">
        <v>1</v>
      </c>
    </row>
    <row r="272" spans="10:23" x14ac:dyDescent="0.25">
      <c r="J272" s="9" t="s">
        <v>49</v>
      </c>
      <c r="K272" s="10">
        <v>1</v>
      </c>
      <c r="V272" s="9" t="s">
        <v>2161</v>
      </c>
      <c r="W272" s="10">
        <v>1</v>
      </c>
    </row>
    <row r="273" spans="10:23" x14ac:dyDescent="0.25">
      <c r="J273" s="9" t="s">
        <v>1534</v>
      </c>
      <c r="K273" s="10">
        <v>10</v>
      </c>
      <c r="V273" s="9" t="s">
        <v>2162</v>
      </c>
      <c r="W273" s="10">
        <v>1</v>
      </c>
    </row>
    <row r="274" spans="10:23" x14ac:dyDescent="0.25">
      <c r="J274" s="9" t="s">
        <v>137</v>
      </c>
      <c r="K274" s="10">
        <v>2</v>
      </c>
      <c r="V274" s="9" t="s">
        <v>2163</v>
      </c>
      <c r="W274" s="10">
        <v>1</v>
      </c>
    </row>
    <row r="275" spans="10:23" x14ac:dyDescent="0.25">
      <c r="J275" s="9" t="s">
        <v>1145</v>
      </c>
      <c r="K275" s="10">
        <v>1</v>
      </c>
      <c r="V275" s="9" t="s">
        <v>2166</v>
      </c>
      <c r="W275" s="10">
        <v>1</v>
      </c>
    </row>
    <row r="276" spans="10:23" x14ac:dyDescent="0.25">
      <c r="J276" s="9" t="s">
        <v>1414</v>
      </c>
      <c r="K276" s="10">
        <v>10</v>
      </c>
      <c r="V276" s="9" t="s">
        <v>2167</v>
      </c>
      <c r="W276" s="10">
        <v>1</v>
      </c>
    </row>
    <row r="277" spans="10:23" x14ac:dyDescent="0.25">
      <c r="J277" s="9" t="s">
        <v>315</v>
      </c>
      <c r="K277" s="10">
        <v>2</v>
      </c>
      <c r="V277" s="9" t="s">
        <v>2168</v>
      </c>
      <c r="W277" s="10">
        <v>1</v>
      </c>
    </row>
    <row r="278" spans="10:23" x14ac:dyDescent="0.25">
      <c r="J278" s="9" t="s">
        <v>614</v>
      </c>
      <c r="K278" s="10">
        <v>1</v>
      </c>
      <c r="V278" s="9" t="s">
        <v>2171</v>
      </c>
      <c r="W278" s="10">
        <v>1</v>
      </c>
    </row>
    <row r="279" spans="10:23" x14ac:dyDescent="0.25">
      <c r="J279" s="9" t="s">
        <v>447</v>
      </c>
      <c r="K279" s="10">
        <v>2</v>
      </c>
      <c r="V279" s="9" t="s">
        <v>2172</v>
      </c>
      <c r="W279" s="10">
        <v>1</v>
      </c>
    </row>
    <row r="280" spans="10:23" x14ac:dyDescent="0.25">
      <c r="J280" s="9" t="s">
        <v>45</v>
      </c>
      <c r="K280" s="10">
        <v>2</v>
      </c>
      <c r="V280" s="9" t="s">
        <v>2173</v>
      </c>
      <c r="W280" s="10">
        <v>1</v>
      </c>
    </row>
    <row r="281" spans="10:23" x14ac:dyDescent="0.25">
      <c r="J281" s="9" t="s">
        <v>1462</v>
      </c>
      <c r="K281" s="10">
        <v>10</v>
      </c>
      <c r="V281" s="9" t="s">
        <v>2176</v>
      </c>
      <c r="W281" s="10">
        <v>1</v>
      </c>
    </row>
    <row r="282" spans="10:23" x14ac:dyDescent="0.25">
      <c r="J282" s="9" t="s">
        <v>1520</v>
      </c>
      <c r="K282" s="10">
        <v>9</v>
      </c>
      <c r="V282" s="9" t="s">
        <v>2177</v>
      </c>
      <c r="W282" s="10">
        <v>1</v>
      </c>
    </row>
    <row r="283" spans="10:23" x14ac:dyDescent="0.25">
      <c r="J283" s="9" t="s">
        <v>762</v>
      </c>
      <c r="K283" s="10">
        <v>1</v>
      </c>
      <c r="V283" s="9" t="s">
        <v>2178</v>
      </c>
      <c r="W283" s="10">
        <v>1</v>
      </c>
    </row>
    <row r="284" spans="10:23" x14ac:dyDescent="0.25">
      <c r="J284" s="9" t="s">
        <v>796</v>
      </c>
      <c r="K284" s="10">
        <v>1</v>
      </c>
      <c r="V284" s="9" t="s">
        <v>2181</v>
      </c>
      <c r="W284" s="10">
        <v>1</v>
      </c>
    </row>
    <row r="285" spans="10:23" x14ac:dyDescent="0.25">
      <c r="J285" s="9" t="s">
        <v>249</v>
      </c>
      <c r="K285" s="10">
        <v>2</v>
      </c>
      <c r="V285" s="9" t="s">
        <v>2182</v>
      </c>
      <c r="W285" s="10">
        <v>1</v>
      </c>
    </row>
    <row r="286" spans="10:23" x14ac:dyDescent="0.25">
      <c r="J286" s="9" t="s">
        <v>373</v>
      </c>
      <c r="K286" s="10">
        <v>2</v>
      </c>
      <c r="V286" s="9" t="s">
        <v>324</v>
      </c>
      <c r="W286" s="10">
        <v>1</v>
      </c>
    </row>
    <row r="287" spans="10:23" x14ac:dyDescent="0.25">
      <c r="J287" s="9" t="s">
        <v>338</v>
      </c>
      <c r="K287" s="10">
        <v>2</v>
      </c>
      <c r="V287" s="9" t="s">
        <v>2183</v>
      </c>
      <c r="W287" s="10">
        <v>1</v>
      </c>
    </row>
    <row r="288" spans="10:23" x14ac:dyDescent="0.25">
      <c r="J288" s="9" t="s">
        <v>1368</v>
      </c>
      <c r="K288" s="10">
        <v>1</v>
      </c>
      <c r="V288" s="9" t="s">
        <v>2186</v>
      </c>
      <c r="W288" s="10">
        <v>1</v>
      </c>
    </row>
    <row r="289" spans="10:23" x14ac:dyDescent="0.25">
      <c r="J289" s="9" t="s">
        <v>782</v>
      </c>
      <c r="K289" s="10">
        <v>1</v>
      </c>
      <c r="V289" s="9" t="s">
        <v>2187</v>
      </c>
      <c r="W289" s="10">
        <v>1</v>
      </c>
    </row>
    <row r="290" spans="10:23" x14ac:dyDescent="0.25">
      <c r="J290" s="9" t="s">
        <v>1230</v>
      </c>
      <c r="K290" s="10">
        <v>1</v>
      </c>
      <c r="V290" s="9" t="s">
        <v>2188</v>
      </c>
      <c r="W290" s="10">
        <v>1</v>
      </c>
    </row>
    <row r="291" spans="10:23" x14ac:dyDescent="0.25">
      <c r="J291" s="9" t="s">
        <v>867</v>
      </c>
      <c r="K291" s="10">
        <v>2</v>
      </c>
      <c r="V291" s="9" t="s">
        <v>2191</v>
      </c>
      <c r="W291" s="10">
        <v>1</v>
      </c>
    </row>
    <row r="292" spans="10:23" x14ac:dyDescent="0.25">
      <c r="J292" s="9" t="s">
        <v>156</v>
      </c>
      <c r="K292" s="10">
        <v>2</v>
      </c>
      <c r="V292" s="9" t="s">
        <v>2192</v>
      </c>
      <c r="W292" s="10">
        <v>1</v>
      </c>
    </row>
    <row r="293" spans="10:23" x14ac:dyDescent="0.25">
      <c r="J293" s="9" t="s">
        <v>1328</v>
      </c>
      <c r="K293" s="10">
        <v>1</v>
      </c>
      <c r="V293" s="9" t="s">
        <v>325</v>
      </c>
      <c r="W293" s="10">
        <v>1</v>
      </c>
    </row>
    <row r="294" spans="10:23" x14ac:dyDescent="0.25">
      <c r="J294" s="9" t="s">
        <v>152</v>
      </c>
      <c r="K294" s="10">
        <v>1</v>
      </c>
      <c r="V294" s="9" t="s">
        <v>2193</v>
      </c>
      <c r="W294" s="10">
        <v>1</v>
      </c>
    </row>
    <row r="295" spans="10:23" x14ac:dyDescent="0.25">
      <c r="J295" s="9" t="s">
        <v>307</v>
      </c>
      <c r="K295" s="10">
        <v>2</v>
      </c>
      <c r="V295" s="9" t="s">
        <v>2196</v>
      </c>
      <c r="W295" s="10">
        <v>1</v>
      </c>
    </row>
    <row r="296" spans="10:23" x14ac:dyDescent="0.25">
      <c r="J296" s="9" t="s">
        <v>700</v>
      </c>
      <c r="K296" s="10">
        <v>2</v>
      </c>
      <c r="V296" s="9" t="s">
        <v>2197</v>
      </c>
      <c r="W296" s="10">
        <v>1</v>
      </c>
    </row>
    <row r="297" spans="10:23" x14ac:dyDescent="0.25">
      <c r="J297" s="9" t="s">
        <v>1203</v>
      </c>
      <c r="K297" s="10">
        <v>1</v>
      </c>
      <c r="V297" s="9" t="s">
        <v>2198</v>
      </c>
      <c r="W297" s="10">
        <v>1</v>
      </c>
    </row>
    <row r="298" spans="10:23" x14ac:dyDescent="0.25">
      <c r="J298" s="9" t="s">
        <v>363</v>
      </c>
      <c r="K298" s="10">
        <v>2</v>
      </c>
      <c r="V298" s="9" t="s">
        <v>2201</v>
      </c>
      <c r="W298" s="10">
        <v>1</v>
      </c>
    </row>
    <row r="299" spans="10:23" x14ac:dyDescent="0.25">
      <c r="J299" s="9" t="s">
        <v>800</v>
      </c>
      <c r="K299" s="10">
        <v>2</v>
      </c>
      <c r="V299" s="9" t="s">
        <v>2202</v>
      </c>
      <c r="W299" s="10">
        <v>1</v>
      </c>
    </row>
    <row r="300" spans="10:23" x14ac:dyDescent="0.25">
      <c r="J300" s="9" t="s">
        <v>610</v>
      </c>
      <c r="K300" s="10">
        <v>2</v>
      </c>
      <c r="V300" s="9" t="s">
        <v>327</v>
      </c>
      <c r="W300" s="10">
        <v>1</v>
      </c>
    </row>
    <row r="301" spans="10:23" x14ac:dyDescent="0.25">
      <c r="J301" s="9" t="s">
        <v>1472</v>
      </c>
      <c r="K301" s="10">
        <v>10</v>
      </c>
      <c r="V301" s="9" t="s">
        <v>2203</v>
      </c>
      <c r="W301" s="10">
        <v>1</v>
      </c>
    </row>
    <row r="302" spans="10:23" x14ac:dyDescent="0.25">
      <c r="J302" s="9" t="s">
        <v>982</v>
      </c>
      <c r="K302" s="10">
        <v>1</v>
      </c>
      <c r="V302" s="9" t="s">
        <v>2205</v>
      </c>
      <c r="W302" s="10">
        <v>1</v>
      </c>
    </row>
    <row r="303" spans="10:23" x14ac:dyDescent="0.25">
      <c r="J303" s="9" t="s">
        <v>1070</v>
      </c>
      <c r="K303" s="10">
        <v>2</v>
      </c>
      <c r="V303" s="9" t="s">
        <v>2208</v>
      </c>
      <c r="W303" s="10">
        <v>1</v>
      </c>
    </row>
    <row r="304" spans="10:23" x14ac:dyDescent="0.25">
      <c r="J304" s="9" t="s">
        <v>825</v>
      </c>
      <c r="K304" s="10">
        <v>1</v>
      </c>
      <c r="V304" s="9" t="s">
        <v>2209</v>
      </c>
      <c r="W304" s="10">
        <v>1</v>
      </c>
    </row>
    <row r="305" spans="10:23" x14ac:dyDescent="0.25">
      <c r="J305" s="9" t="s">
        <v>465</v>
      </c>
      <c r="K305" s="10">
        <v>2</v>
      </c>
      <c r="V305" s="9" t="s">
        <v>2210</v>
      </c>
      <c r="W305" s="10">
        <v>1</v>
      </c>
    </row>
    <row r="306" spans="10:23" x14ac:dyDescent="0.25">
      <c r="J306" s="9" t="s">
        <v>239</v>
      </c>
      <c r="K306" s="10">
        <v>2</v>
      </c>
      <c r="V306" s="9" t="s">
        <v>2213</v>
      </c>
      <c r="W306" s="10">
        <v>1</v>
      </c>
    </row>
    <row r="307" spans="10:23" x14ac:dyDescent="0.25">
      <c r="J307" s="9" t="s">
        <v>1163</v>
      </c>
      <c r="K307" s="10">
        <v>1</v>
      </c>
      <c r="V307" s="9" t="s">
        <v>2214</v>
      </c>
      <c r="W307" s="10">
        <v>1</v>
      </c>
    </row>
    <row r="308" spans="10:23" x14ac:dyDescent="0.25">
      <c r="J308" s="9" t="s">
        <v>141</v>
      </c>
      <c r="K308" s="10">
        <v>2</v>
      </c>
      <c r="V308" s="9" t="s">
        <v>2215</v>
      </c>
      <c r="W308" s="10">
        <v>1</v>
      </c>
    </row>
    <row r="309" spans="10:23" x14ac:dyDescent="0.25">
      <c r="J309" s="9" t="s">
        <v>119</v>
      </c>
      <c r="K309" s="10">
        <v>2</v>
      </c>
      <c r="V309" s="9" t="s">
        <v>2218</v>
      </c>
      <c r="W309" s="10">
        <v>1</v>
      </c>
    </row>
    <row r="310" spans="10:23" x14ac:dyDescent="0.25">
      <c r="J310" s="9" t="s">
        <v>283</v>
      </c>
      <c r="K310" s="10">
        <v>1</v>
      </c>
      <c r="V310" s="9" t="s">
        <v>2219</v>
      </c>
      <c r="W310" s="10">
        <v>1</v>
      </c>
    </row>
    <row r="311" spans="10:23" x14ac:dyDescent="0.25">
      <c r="J311" s="9" t="s">
        <v>1315</v>
      </c>
      <c r="K311" s="10">
        <v>9</v>
      </c>
      <c r="V311" s="9" t="s">
        <v>2220</v>
      </c>
      <c r="W311" s="10">
        <v>1</v>
      </c>
    </row>
    <row r="312" spans="10:23" x14ac:dyDescent="0.25">
      <c r="J312" s="9" t="s">
        <v>1240</v>
      </c>
      <c r="K312" s="10">
        <v>1</v>
      </c>
      <c r="V312" s="9" t="s">
        <v>2221</v>
      </c>
      <c r="W312" s="10">
        <v>1</v>
      </c>
    </row>
    <row r="313" spans="10:23" x14ac:dyDescent="0.25">
      <c r="J313" s="9" t="s">
        <v>1132</v>
      </c>
      <c r="K313" s="10">
        <v>1</v>
      </c>
      <c r="V313" s="9" t="s">
        <v>2222</v>
      </c>
      <c r="W313" s="10">
        <v>1</v>
      </c>
    </row>
    <row r="314" spans="10:23" x14ac:dyDescent="0.25">
      <c r="J314" s="9" t="s">
        <v>770</v>
      </c>
      <c r="K314" s="10">
        <v>2</v>
      </c>
      <c r="V314" s="9" t="s">
        <v>2223</v>
      </c>
      <c r="W314" s="10">
        <v>1</v>
      </c>
    </row>
    <row r="315" spans="10:23" x14ac:dyDescent="0.25">
      <c r="J315" s="9" t="s">
        <v>768</v>
      </c>
      <c r="K315" s="10">
        <v>2</v>
      </c>
      <c r="V315" s="9" t="s">
        <v>2224</v>
      </c>
      <c r="W315" s="10">
        <v>1</v>
      </c>
    </row>
    <row r="316" spans="10:23" x14ac:dyDescent="0.25">
      <c r="J316" s="9" t="s">
        <v>229</v>
      </c>
      <c r="K316" s="10">
        <v>2</v>
      </c>
      <c r="V316" s="9" t="s">
        <v>2225</v>
      </c>
      <c r="W316" s="10">
        <v>1</v>
      </c>
    </row>
    <row r="317" spans="10:23" x14ac:dyDescent="0.25">
      <c r="J317" s="9" t="s">
        <v>504</v>
      </c>
      <c r="K317" s="10">
        <v>2</v>
      </c>
      <c r="V317" s="9" t="s">
        <v>2226</v>
      </c>
      <c r="W317" s="10">
        <v>1</v>
      </c>
    </row>
    <row r="318" spans="10:23" x14ac:dyDescent="0.25">
      <c r="J318" s="9" t="s">
        <v>349</v>
      </c>
      <c r="K318" s="10">
        <v>1</v>
      </c>
      <c r="V318" s="9" t="s">
        <v>2227</v>
      </c>
      <c r="W318" s="10">
        <v>1</v>
      </c>
    </row>
    <row r="319" spans="10:23" x14ac:dyDescent="0.25">
      <c r="J319" s="9" t="s">
        <v>1278</v>
      </c>
      <c r="K319" s="10">
        <v>9</v>
      </c>
      <c r="V319" s="9" t="s">
        <v>2228</v>
      </c>
      <c r="W319" s="10">
        <v>1</v>
      </c>
    </row>
    <row r="320" spans="10:23" x14ac:dyDescent="0.25">
      <c r="J320" s="9" t="s">
        <v>58</v>
      </c>
      <c r="K320" s="10">
        <v>1</v>
      </c>
      <c r="V320" s="9" t="s">
        <v>2229</v>
      </c>
      <c r="W320" s="10">
        <v>1</v>
      </c>
    </row>
    <row r="321" spans="10:23" x14ac:dyDescent="0.25">
      <c r="J321" s="9" t="s">
        <v>301</v>
      </c>
      <c r="K321" s="10">
        <v>1</v>
      </c>
      <c r="V321" s="9" t="s">
        <v>2230</v>
      </c>
      <c r="W321" s="10">
        <v>1</v>
      </c>
    </row>
    <row r="322" spans="10:23" x14ac:dyDescent="0.25">
      <c r="J322" s="9" t="s">
        <v>201</v>
      </c>
      <c r="K322" s="10">
        <v>1</v>
      </c>
      <c r="V322" s="9" t="s">
        <v>2231</v>
      </c>
      <c r="W322" s="10">
        <v>1</v>
      </c>
    </row>
    <row r="323" spans="10:23" x14ac:dyDescent="0.25">
      <c r="J323" s="9" t="s">
        <v>1092</v>
      </c>
      <c r="K323" s="10">
        <v>1</v>
      </c>
      <c r="V323" s="9" t="s">
        <v>2232</v>
      </c>
      <c r="W323" s="10">
        <v>1</v>
      </c>
    </row>
    <row r="324" spans="10:23" x14ac:dyDescent="0.25">
      <c r="J324" s="9" t="s">
        <v>1484</v>
      </c>
      <c r="K324" s="10">
        <v>10</v>
      </c>
      <c r="V324" s="9" t="s">
        <v>333</v>
      </c>
      <c r="W324" s="10">
        <v>1</v>
      </c>
    </row>
    <row r="325" spans="10:23" x14ac:dyDescent="0.25">
      <c r="J325" s="9" t="s">
        <v>457</v>
      </c>
      <c r="K325" s="10">
        <v>1</v>
      </c>
      <c r="V325" s="9" t="s">
        <v>2233</v>
      </c>
      <c r="W325" s="10">
        <v>1</v>
      </c>
    </row>
    <row r="326" spans="10:23" x14ac:dyDescent="0.25">
      <c r="J326" s="9" t="s">
        <v>1354</v>
      </c>
      <c r="K326" s="10">
        <v>10</v>
      </c>
      <c r="V326" s="9" t="s">
        <v>2234</v>
      </c>
      <c r="W326" s="10">
        <v>1</v>
      </c>
    </row>
    <row r="327" spans="10:23" x14ac:dyDescent="0.25">
      <c r="J327" s="9" t="s">
        <v>1232</v>
      </c>
      <c r="K327" s="10">
        <v>1</v>
      </c>
      <c r="V327" s="9" t="s">
        <v>2235</v>
      </c>
      <c r="W327" s="10">
        <v>1</v>
      </c>
    </row>
    <row r="328" spans="10:23" x14ac:dyDescent="0.25">
      <c r="J328" s="9" t="s">
        <v>1212</v>
      </c>
      <c r="K328" s="10">
        <v>1</v>
      </c>
      <c r="V328" s="9" t="s">
        <v>2238</v>
      </c>
      <c r="W328" s="10">
        <v>1</v>
      </c>
    </row>
    <row r="329" spans="10:23" x14ac:dyDescent="0.25">
      <c r="J329" s="9" t="s">
        <v>837</v>
      </c>
      <c r="K329" s="10">
        <v>2</v>
      </c>
      <c r="V329" s="9" t="s">
        <v>2239</v>
      </c>
      <c r="W329" s="10">
        <v>1</v>
      </c>
    </row>
    <row r="330" spans="10:23" x14ac:dyDescent="0.25">
      <c r="J330" s="9" t="s">
        <v>1510</v>
      </c>
      <c r="K330" s="10">
        <v>10</v>
      </c>
      <c r="V330" s="9" t="s">
        <v>2240</v>
      </c>
      <c r="W330" s="10">
        <v>1</v>
      </c>
    </row>
    <row r="331" spans="10:23" x14ac:dyDescent="0.25">
      <c r="J331" s="9" t="s">
        <v>1283</v>
      </c>
      <c r="K331" s="10">
        <v>8</v>
      </c>
      <c r="V331" s="9" t="s">
        <v>335</v>
      </c>
      <c r="W331" s="10">
        <v>1</v>
      </c>
    </row>
    <row r="332" spans="10:23" x14ac:dyDescent="0.25">
      <c r="J332" s="9" t="s">
        <v>71</v>
      </c>
      <c r="K332" s="10">
        <v>1</v>
      </c>
      <c r="V332" s="9" t="s">
        <v>2243</v>
      </c>
      <c r="W332" s="10">
        <v>1</v>
      </c>
    </row>
    <row r="333" spans="10:23" x14ac:dyDescent="0.25">
      <c r="J333" s="9" t="s">
        <v>149</v>
      </c>
      <c r="K333" s="10">
        <v>2</v>
      </c>
      <c r="V333" s="9" t="s">
        <v>2244</v>
      </c>
      <c r="W333" s="10">
        <v>1</v>
      </c>
    </row>
    <row r="334" spans="10:23" x14ac:dyDescent="0.25">
      <c r="J334" s="9" t="s">
        <v>1502</v>
      </c>
      <c r="K334" s="10">
        <v>10</v>
      </c>
      <c r="V334" s="9" t="s">
        <v>2245</v>
      </c>
      <c r="W334" s="10">
        <v>1</v>
      </c>
    </row>
    <row r="335" spans="10:23" x14ac:dyDescent="0.25">
      <c r="J335" s="9" t="s">
        <v>1323</v>
      </c>
      <c r="K335" s="10">
        <v>8</v>
      </c>
      <c r="V335" s="9" t="s">
        <v>2248</v>
      </c>
      <c r="W335" s="10">
        <v>1</v>
      </c>
    </row>
    <row r="336" spans="10:23" x14ac:dyDescent="0.25">
      <c r="J336" s="9" t="s">
        <v>139</v>
      </c>
      <c r="K336" s="10">
        <v>2</v>
      </c>
      <c r="V336" s="9" t="s">
        <v>2249</v>
      </c>
      <c r="W336" s="10">
        <v>1</v>
      </c>
    </row>
    <row r="337" spans="10:23" x14ac:dyDescent="0.25">
      <c r="J337" s="9" t="s">
        <v>1434</v>
      </c>
      <c r="K337" s="10">
        <v>10</v>
      </c>
      <c r="V337" s="9" t="s">
        <v>2250</v>
      </c>
      <c r="W337" s="10">
        <v>1</v>
      </c>
    </row>
    <row r="338" spans="10:23" x14ac:dyDescent="0.25">
      <c r="J338" s="9" t="s">
        <v>1254</v>
      </c>
      <c r="K338" s="10">
        <v>10</v>
      </c>
      <c r="V338" s="9" t="s">
        <v>337</v>
      </c>
      <c r="W338" s="10">
        <v>1</v>
      </c>
    </row>
    <row r="339" spans="10:23" x14ac:dyDescent="0.25">
      <c r="J339" s="9" t="s">
        <v>594</v>
      </c>
      <c r="K339" s="10">
        <v>1</v>
      </c>
      <c r="V339" s="9" t="s">
        <v>2253</v>
      </c>
      <c r="W339" s="10">
        <v>1</v>
      </c>
    </row>
    <row r="340" spans="10:23" x14ac:dyDescent="0.25">
      <c r="J340" s="9" t="s">
        <v>602</v>
      </c>
      <c r="K340" s="10">
        <v>2</v>
      </c>
      <c r="V340" s="9" t="s">
        <v>2254</v>
      </c>
      <c r="W340" s="10">
        <v>1</v>
      </c>
    </row>
    <row r="341" spans="10:23" x14ac:dyDescent="0.25">
      <c r="J341" s="9" t="s">
        <v>1002</v>
      </c>
      <c r="K341" s="10">
        <v>1</v>
      </c>
      <c r="V341" s="9" t="s">
        <v>2255</v>
      </c>
      <c r="W341" s="10">
        <v>1</v>
      </c>
    </row>
    <row r="342" spans="10:23" x14ac:dyDescent="0.25">
      <c r="J342" s="9" t="s">
        <v>641</v>
      </c>
      <c r="K342" s="10">
        <v>2</v>
      </c>
      <c r="V342" s="9" t="s">
        <v>2258</v>
      </c>
      <c r="W342" s="10">
        <v>1</v>
      </c>
    </row>
    <row r="343" spans="10:23" x14ac:dyDescent="0.25">
      <c r="J343" s="9" t="s">
        <v>476</v>
      </c>
      <c r="K343" s="10">
        <v>1</v>
      </c>
      <c r="V343" s="9" t="s">
        <v>2259</v>
      </c>
      <c r="W343" s="10">
        <v>1</v>
      </c>
    </row>
    <row r="344" spans="10:23" x14ac:dyDescent="0.25">
      <c r="J344" s="9" t="s">
        <v>1008</v>
      </c>
      <c r="K344" s="10">
        <v>2</v>
      </c>
      <c r="V344" s="9" t="s">
        <v>2260</v>
      </c>
      <c r="W344" s="10">
        <v>1</v>
      </c>
    </row>
    <row r="345" spans="10:23" x14ac:dyDescent="0.25">
      <c r="J345" s="9" t="s">
        <v>1167</v>
      </c>
      <c r="K345" s="10">
        <v>1</v>
      </c>
      <c r="V345" s="9" t="s">
        <v>2263</v>
      </c>
      <c r="W345" s="10">
        <v>1</v>
      </c>
    </row>
    <row r="346" spans="10:23" x14ac:dyDescent="0.25">
      <c r="J346" s="9" t="s">
        <v>332</v>
      </c>
      <c r="K346" s="10">
        <v>1</v>
      </c>
      <c r="V346" s="9" t="s">
        <v>2264</v>
      </c>
      <c r="W346" s="10">
        <v>1</v>
      </c>
    </row>
    <row r="347" spans="10:23" x14ac:dyDescent="0.25">
      <c r="J347" s="9" t="s">
        <v>74</v>
      </c>
      <c r="K347" s="10">
        <v>2</v>
      </c>
      <c r="V347" s="9" t="s">
        <v>2265</v>
      </c>
      <c r="W347" s="10">
        <v>1</v>
      </c>
    </row>
    <row r="348" spans="10:23" x14ac:dyDescent="0.25">
      <c r="J348" s="9" t="s">
        <v>661</v>
      </c>
      <c r="K348" s="10">
        <v>2</v>
      </c>
      <c r="V348" s="9" t="s">
        <v>2268</v>
      </c>
      <c r="W348" s="10">
        <v>1</v>
      </c>
    </row>
    <row r="349" spans="10:23" x14ac:dyDescent="0.25">
      <c r="J349" s="9" t="s">
        <v>524</v>
      </c>
      <c r="K349" s="10">
        <v>2</v>
      </c>
      <c r="V349" s="9" t="s">
        <v>2269</v>
      </c>
      <c r="W349" s="10">
        <v>1</v>
      </c>
    </row>
    <row r="350" spans="10:23" x14ac:dyDescent="0.25">
      <c r="J350" s="9" t="s">
        <v>425</v>
      </c>
      <c r="K350" s="10">
        <v>2</v>
      </c>
      <c r="V350" s="9" t="s">
        <v>2270</v>
      </c>
      <c r="W350" s="10">
        <v>1</v>
      </c>
    </row>
    <row r="351" spans="10:23" x14ac:dyDescent="0.25">
      <c r="J351" s="9" t="s">
        <v>821</v>
      </c>
      <c r="K351" s="10">
        <v>2</v>
      </c>
      <c r="V351" s="9" t="s">
        <v>2273</v>
      </c>
      <c r="W351" s="10">
        <v>1</v>
      </c>
    </row>
    <row r="352" spans="10:23" x14ac:dyDescent="0.25">
      <c r="J352" s="9" t="s">
        <v>833</v>
      </c>
      <c r="K352" s="10">
        <v>1</v>
      </c>
      <c r="V352" s="9" t="s">
        <v>2274</v>
      </c>
      <c r="W352" s="10">
        <v>1</v>
      </c>
    </row>
    <row r="353" spans="10:23" x14ac:dyDescent="0.25">
      <c r="J353" s="9" t="s">
        <v>1189</v>
      </c>
      <c r="K353" s="10">
        <v>2</v>
      </c>
      <c r="V353" s="9" t="s">
        <v>2275</v>
      </c>
      <c r="W353" s="10">
        <v>1</v>
      </c>
    </row>
    <row r="354" spans="10:23" x14ac:dyDescent="0.25">
      <c r="J354" s="9" t="s">
        <v>869</v>
      </c>
      <c r="K354" s="10">
        <v>2</v>
      </c>
      <c r="V354" s="9" t="s">
        <v>2278</v>
      </c>
      <c r="W354" s="10">
        <v>1</v>
      </c>
    </row>
    <row r="355" spans="10:23" x14ac:dyDescent="0.25">
      <c r="J355" s="9" t="s">
        <v>655</v>
      </c>
      <c r="K355" s="10">
        <v>1</v>
      </c>
      <c r="V355" s="9" t="s">
        <v>2279</v>
      </c>
      <c r="W355" s="10">
        <v>1</v>
      </c>
    </row>
    <row r="356" spans="10:23" x14ac:dyDescent="0.25">
      <c r="J356" s="9" t="s">
        <v>853</v>
      </c>
      <c r="K356" s="10">
        <v>1</v>
      </c>
      <c r="V356" s="9" t="s">
        <v>2280</v>
      </c>
      <c r="W356" s="10">
        <v>1</v>
      </c>
    </row>
    <row r="357" spans="10:23" x14ac:dyDescent="0.25">
      <c r="J357" s="9" t="s">
        <v>776</v>
      </c>
      <c r="K357" s="10">
        <v>1</v>
      </c>
      <c r="V357" s="9" t="s">
        <v>343</v>
      </c>
      <c r="W357" s="10">
        <v>1</v>
      </c>
    </row>
    <row r="358" spans="10:23" x14ac:dyDescent="0.25">
      <c r="J358" s="9" t="s">
        <v>1068</v>
      </c>
      <c r="K358" s="10">
        <v>2</v>
      </c>
      <c r="V358" s="9" t="s">
        <v>2283</v>
      </c>
      <c r="W358" s="10">
        <v>1</v>
      </c>
    </row>
    <row r="359" spans="10:23" x14ac:dyDescent="0.25">
      <c r="J359" s="9" t="s">
        <v>377</v>
      </c>
      <c r="K359" s="10">
        <v>1</v>
      </c>
      <c r="V359" s="9" t="s">
        <v>2284</v>
      </c>
      <c r="W359" s="10">
        <v>1</v>
      </c>
    </row>
    <row r="360" spans="10:23" x14ac:dyDescent="0.25">
      <c r="J360" s="9" t="s">
        <v>1030</v>
      </c>
      <c r="K360" s="10">
        <v>2</v>
      </c>
      <c r="V360" s="9" t="s">
        <v>2285</v>
      </c>
      <c r="W360" s="10">
        <v>1</v>
      </c>
    </row>
    <row r="361" spans="10:23" x14ac:dyDescent="0.25">
      <c r="J361" s="9" t="s">
        <v>305</v>
      </c>
      <c r="K361" s="10">
        <v>2</v>
      </c>
      <c r="V361" s="9" t="s">
        <v>2288</v>
      </c>
      <c r="W361" s="10">
        <v>1</v>
      </c>
    </row>
    <row r="362" spans="10:23" x14ac:dyDescent="0.25">
      <c r="J362" s="9" t="s">
        <v>851</v>
      </c>
      <c r="K362" s="10">
        <v>1</v>
      </c>
      <c r="V362" s="9" t="s">
        <v>2289</v>
      </c>
      <c r="W362" s="10">
        <v>1</v>
      </c>
    </row>
    <row r="363" spans="10:23" x14ac:dyDescent="0.25">
      <c r="J363" s="9" t="s">
        <v>1548</v>
      </c>
      <c r="K363" s="10">
        <v>2</v>
      </c>
      <c r="V363" s="9" t="s">
        <v>2290</v>
      </c>
      <c r="W363" s="10">
        <v>1</v>
      </c>
    </row>
    <row r="364" spans="10:23" x14ac:dyDescent="0.25">
      <c r="J364" s="9" t="s">
        <v>1460</v>
      </c>
      <c r="K364" s="10">
        <v>10</v>
      </c>
      <c r="V364" s="9" t="s">
        <v>73</v>
      </c>
      <c r="W364" s="10">
        <v>1</v>
      </c>
    </row>
    <row r="365" spans="10:23" x14ac:dyDescent="0.25">
      <c r="J365" s="9" t="s">
        <v>86</v>
      </c>
      <c r="K365" s="10">
        <v>2</v>
      </c>
      <c r="V365" s="9" t="s">
        <v>345</v>
      </c>
      <c r="W365" s="10">
        <v>1</v>
      </c>
    </row>
    <row r="366" spans="10:23" x14ac:dyDescent="0.25">
      <c r="J366" s="9" t="s">
        <v>411</v>
      </c>
      <c r="K366" s="10">
        <v>1</v>
      </c>
      <c r="V366" s="9" t="s">
        <v>2293</v>
      </c>
      <c r="W366" s="10">
        <v>1</v>
      </c>
    </row>
    <row r="367" spans="10:23" x14ac:dyDescent="0.25">
      <c r="J367" s="9" t="s">
        <v>657</v>
      </c>
      <c r="K367" s="10">
        <v>1</v>
      </c>
      <c r="V367" s="9" t="s">
        <v>2294</v>
      </c>
      <c r="W367" s="10">
        <v>1</v>
      </c>
    </row>
    <row r="368" spans="10:23" x14ac:dyDescent="0.25">
      <c r="J368" s="9" t="s">
        <v>1116</v>
      </c>
      <c r="K368" s="10">
        <v>1</v>
      </c>
      <c r="V368" s="9" t="s">
        <v>2295</v>
      </c>
      <c r="W368" s="10">
        <v>1</v>
      </c>
    </row>
    <row r="369" spans="10:23" x14ac:dyDescent="0.25">
      <c r="J369" s="9" t="s">
        <v>1544</v>
      </c>
      <c r="K369" s="10">
        <v>2</v>
      </c>
      <c r="V369" s="9" t="s">
        <v>2297</v>
      </c>
      <c r="W369" s="10">
        <v>1</v>
      </c>
    </row>
    <row r="370" spans="10:23" x14ac:dyDescent="0.25">
      <c r="J370" s="9" t="s">
        <v>667</v>
      </c>
      <c r="K370" s="10">
        <v>1</v>
      </c>
      <c r="V370" s="9" t="s">
        <v>2300</v>
      </c>
      <c r="W370" s="10">
        <v>1</v>
      </c>
    </row>
    <row r="371" spans="10:23" x14ac:dyDescent="0.25">
      <c r="J371" s="9" t="s">
        <v>1426</v>
      </c>
      <c r="K371" s="10">
        <v>10</v>
      </c>
      <c r="V371" s="9" t="s">
        <v>2301</v>
      </c>
      <c r="W371" s="10">
        <v>1</v>
      </c>
    </row>
    <row r="372" spans="10:23" x14ac:dyDescent="0.25">
      <c r="J372" s="9" t="s">
        <v>620</v>
      </c>
      <c r="K372" s="10">
        <v>2</v>
      </c>
      <c r="V372" s="9" t="s">
        <v>2302</v>
      </c>
      <c r="W372" s="10">
        <v>1</v>
      </c>
    </row>
    <row r="373" spans="10:23" x14ac:dyDescent="0.25">
      <c r="J373" s="9" t="s">
        <v>847</v>
      </c>
      <c r="K373" s="10">
        <v>2</v>
      </c>
      <c r="V373" s="9" t="s">
        <v>346</v>
      </c>
      <c r="W373" s="10">
        <v>1</v>
      </c>
    </row>
    <row r="374" spans="10:23" x14ac:dyDescent="0.25">
      <c r="J374" s="9" t="s">
        <v>855</v>
      </c>
      <c r="K374" s="10">
        <v>2</v>
      </c>
      <c r="V374" s="9" t="s">
        <v>2305</v>
      </c>
      <c r="W374" s="10">
        <v>1</v>
      </c>
    </row>
    <row r="375" spans="10:23" x14ac:dyDescent="0.25">
      <c r="J375" s="9" t="s">
        <v>36</v>
      </c>
      <c r="K375" s="10">
        <v>2</v>
      </c>
      <c r="V375" s="9" t="s">
        <v>2306</v>
      </c>
      <c r="W375" s="10">
        <v>1</v>
      </c>
    </row>
    <row r="376" spans="10:23" x14ac:dyDescent="0.25">
      <c r="J376" s="9" t="s">
        <v>552</v>
      </c>
      <c r="K376" s="10">
        <v>2</v>
      </c>
      <c r="V376" s="9" t="s">
        <v>2307</v>
      </c>
      <c r="W376" s="10">
        <v>1</v>
      </c>
    </row>
    <row r="377" spans="10:23" x14ac:dyDescent="0.25">
      <c r="J377" s="9" t="s">
        <v>877</v>
      </c>
      <c r="K377" s="10">
        <v>2</v>
      </c>
      <c r="V377" s="9" t="s">
        <v>2310</v>
      </c>
      <c r="W377" s="10">
        <v>1</v>
      </c>
    </row>
    <row r="378" spans="10:23" x14ac:dyDescent="0.25">
      <c r="J378" s="9" t="s">
        <v>183</v>
      </c>
      <c r="K378" s="10">
        <v>1</v>
      </c>
      <c r="V378" s="9" t="s">
        <v>2311</v>
      </c>
      <c r="W378" s="10">
        <v>1</v>
      </c>
    </row>
    <row r="379" spans="10:23" x14ac:dyDescent="0.25">
      <c r="J379" s="9" t="s">
        <v>1014</v>
      </c>
      <c r="K379" s="10">
        <v>1</v>
      </c>
      <c r="V379" s="9" t="s">
        <v>2312</v>
      </c>
      <c r="W379" s="10">
        <v>1</v>
      </c>
    </row>
    <row r="380" spans="10:23" x14ac:dyDescent="0.25">
      <c r="J380" s="9" t="s">
        <v>1540</v>
      </c>
      <c r="K380" s="10">
        <v>1</v>
      </c>
      <c r="V380" s="9" t="s">
        <v>2313</v>
      </c>
      <c r="W380" s="10">
        <v>1</v>
      </c>
    </row>
    <row r="381" spans="10:23" x14ac:dyDescent="0.25">
      <c r="J381" s="9" t="s">
        <v>129</v>
      </c>
      <c r="K381" s="10">
        <v>2</v>
      </c>
      <c r="V381" s="9" t="s">
        <v>2314</v>
      </c>
      <c r="W381" s="10">
        <v>1</v>
      </c>
    </row>
    <row r="382" spans="10:23" x14ac:dyDescent="0.25">
      <c r="J382" s="9" t="s">
        <v>1195</v>
      </c>
      <c r="K382" s="10">
        <v>2</v>
      </c>
      <c r="V382" s="9" t="s">
        <v>2315</v>
      </c>
      <c r="W382" s="10">
        <v>1</v>
      </c>
    </row>
    <row r="383" spans="10:23" x14ac:dyDescent="0.25">
      <c r="J383" s="9" t="s">
        <v>1072</v>
      </c>
      <c r="K383" s="10">
        <v>1</v>
      </c>
      <c r="V383" s="9" t="s">
        <v>352</v>
      </c>
      <c r="W383" s="10">
        <v>1</v>
      </c>
    </row>
    <row r="384" spans="10:23" x14ac:dyDescent="0.25">
      <c r="J384" s="9" t="s">
        <v>253</v>
      </c>
      <c r="K384" s="10">
        <v>1</v>
      </c>
      <c r="V384" s="9" t="s">
        <v>354</v>
      </c>
      <c r="W384" s="10">
        <v>1</v>
      </c>
    </row>
    <row r="385" spans="10:23" x14ac:dyDescent="0.25">
      <c r="J385" s="9" t="s">
        <v>467</v>
      </c>
      <c r="K385" s="10">
        <v>1</v>
      </c>
      <c r="V385" s="9" t="s">
        <v>356</v>
      </c>
      <c r="W385" s="10">
        <v>1</v>
      </c>
    </row>
    <row r="386" spans="10:23" x14ac:dyDescent="0.25">
      <c r="J386" s="9" t="s">
        <v>1307</v>
      </c>
      <c r="K386" s="10">
        <v>9</v>
      </c>
      <c r="V386" s="9" t="s">
        <v>362</v>
      </c>
      <c r="W386" s="10">
        <v>1</v>
      </c>
    </row>
    <row r="387" spans="10:23" x14ac:dyDescent="0.25">
      <c r="J387" s="9" t="s">
        <v>225</v>
      </c>
      <c r="K387" s="10">
        <v>2</v>
      </c>
      <c r="V387" s="9" t="s">
        <v>364</v>
      </c>
      <c r="W387" s="10">
        <v>1</v>
      </c>
    </row>
    <row r="388" spans="10:23" x14ac:dyDescent="0.25">
      <c r="J388" s="9" t="s">
        <v>1248</v>
      </c>
      <c r="K388" s="10">
        <v>9</v>
      </c>
      <c r="V388" s="9" t="s">
        <v>366</v>
      </c>
      <c r="W388" s="10">
        <v>1</v>
      </c>
    </row>
    <row r="389" spans="10:23" x14ac:dyDescent="0.25">
      <c r="J389" s="9" t="s">
        <v>167</v>
      </c>
      <c r="K389" s="10">
        <v>1</v>
      </c>
      <c r="V389" s="9" t="s">
        <v>372</v>
      </c>
      <c r="W389" s="10">
        <v>1</v>
      </c>
    </row>
    <row r="390" spans="10:23" x14ac:dyDescent="0.25">
      <c r="J390" s="9" t="s">
        <v>179</v>
      </c>
      <c r="K390" s="10">
        <v>1</v>
      </c>
      <c r="V390" s="9" t="s">
        <v>374</v>
      </c>
      <c r="W390" s="10">
        <v>1</v>
      </c>
    </row>
    <row r="391" spans="10:23" x14ac:dyDescent="0.25">
      <c r="J391" s="9" t="s">
        <v>576</v>
      </c>
      <c r="K391" s="10">
        <v>1</v>
      </c>
      <c r="V391" s="9" t="s">
        <v>376</v>
      </c>
      <c r="W391" s="10">
        <v>1</v>
      </c>
    </row>
    <row r="392" spans="10:23" x14ac:dyDescent="0.25">
      <c r="J392" s="9" t="s">
        <v>1396</v>
      </c>
      <c r="K392" s="10">
        <v>10</v>
      </c>
      <c r="V392" s="9" t="s">
        <v>382</v>
      </c>
      <c r="W392" s="10">
        <v>1</v>
      </c>
    </row>
    <row r="393" spans="10:23" x14ac:dyDescent="0.25">
      <c r="J393" s="9" t="s">
        <v>972</v>
      </c>
      <c r="K393" s="10">
        <v>1</v>
      </c>
      <c r="V393" s="9" t="s">
        <v>79</v>
      </c>
      <c r="W393" s="10">
        <v>1</v>
      </c>
    </row>
    <row r="394" spans="10:23" x14ac:dyDescent="0.25">
      <c r="J394" s="9" t="s">
        <v>367</v>
      </c>
      <c r="K394" s="10">
        <v>1</v>
      </c>
      <c r="V394" s="9" t="s">
        <v>384</v>
      </c>
      <c r="W394" s="10">
        <v>1</v>
      </c>
    </row>
    <row r="395" spans="10:23" x14ac:dyDescent="0.25">
      <c r="J395" s="9" t="s">
        <v>245</v>
      </c>
      <c r="K395" s="10">
        <v>2</v>
      </c>
      <c r="V395" s="9" t="s">
        <v>386</v>
      </c>
      <c r="W395" s="10">
        <v>1</v>
      </c>
    </row>
    <row r="396" spans="10:23" x14ac:dyDescent="0.25">
      <c r="J396" s="9" t="s">
        <v>431</v>
      </c>
      <c r="K396" s="10">
        <v>1</v>
      </c>
      <c r="V396" s="9" t="s">
        <v>392</v>
      </c>
      <c r="W396" s="10">
        <v>1</v>
      </c>
    </row>
    <row r="397" spans="10:23" x14ac:dyDescent="0.25">
      <c r="J397" s="9" t="s">
        <v>514</v>
      </c>
      <c r="K397" s="10">
        <v>2</v>
      </c>
      <c r="V397" s="9" t="s">
        <v>394</v>
      </c>
      <c r="W397" s="10">
        <v>1</v>
      </c>
    </row>
    <row r="398" spans="10:23" x14ac:dyDescent="0.25">
      <c r="J398" s="9" t="s">
        <v>1317</v>
      </c>
      <c r="K398" s="10">
        <v>9</v>
      </c>
      <c r="V398" s="9" t="s">
        <v>396</v>
      </c>
      <c r="W398" s="10">
        <v>1</v>
      </c>
    </row>
    <row r="399" spans="10:23" x14ac:dyDescent="0.25">
      <c r="J399" s="9" t="s">
        <v>1218</v>
      </c>
      <c r="K399" s="10">
        <v>1</v>
      </c>
      <c r="V399" s="9" t="s">
        <v>402</v>
      </c>
      <c r="W399" s="10">
        <v>1</v>
      </c>
    </row>
    <row r="400" spans="10:23" x14ac:dyDescent="0.25">
      <c r="J400" s="9" t="s">
        <v>926</v>
      </c>
      <c r="K400" s="10">
        <v>2</v>
      </c>
      <c r="V400" s="9" t="s">
        <v>404</v>
      </c>
      <c r="W400" s="10">
        <v>1</v>
      </c>
    </row>
    <row r="401" spans="10:23" x14ac:dyDescent="0.25">
      <c r="J401" s="9" t="s">
        <v>1394</v>
      </c>
      <c r="K401" s="10">
        <v>10</v>
      </c>
      <c r="V401" s="9" t="s">
        <v>406</v>
      </c>
      <c r="W401" s="10">
        <v>1</v>
      </c>
    </row>
    <row r="402" spans="10:23" x14ac:dyDescent="0.25">
      <c r="J402" s="9" t="s">
        <v>393</v>
      </c>
      <c r="K402" s="10">
        <v>2</v>
      </c>
      <c r="V402" s="9" t="s">
        <v>412</v>
      </c>
      <c r="W402" s="10">
        <v>1</v>
      </c>
    </row>
    <row r="403" spans="10:23" x14ac:dyDescent="0.25">
      <c r="J403" s="9" t="s">
        <v>1018</v>
      </c>
      <c r="K403" s="10">
        <v>2</v>
      </c>
      <c r="V403" s="9" t="s">
        <v>414</v>
      </c>
      <c r="W403" s="10">
        <v>1</v>
      </c>
    </row>
    <row r="404" spans="10:23" x14ac:dyDescent="0.25">
      <c r="J404" s="9" t="s">
        <v>344</v>
      </c>
      <c r="K404" s="10">
        <v>2</v>
      </c>
      <c r="V404" s="9" t="s">
        <v>416</v>
      </c>
      <c r="W404" s="10">
        <v>1</v>
      </c>
    </row>
    <row r="405" spans="10:23" x14ac:dyDescent="0.25">
      <c r="J405" s="9" t="s">
        <v>500</v>
      </c>
      <c r="K405" s="10">
        <v>1</v>
      </c>
      <c r="V405" s="9" t="s">
        <v>422</v>
      </c>
      <c r="W405" s="10">
        <v>1</v>
      </c>
    </row>
    <row r="406" spans="10:23" x14ac:dyDescent="0.25">
      <c r="J406" s="9" t="s">
        <v>299</v>
      </c>
      <c r="K406" s="10">
        <v>2</v>
      </c>
      <c r="V406" s="9" t="s">
        <v>85</v>
      </c>
      <c r="W406" s="10">
        <v>1</v>
      </c>
    </row>
    <row r="407" spans="10:23" x14ac:dyDescent="0.25">
      <c r="J407" s="9" t="s">
        <v>255</v>
      </c>
      <c r="K407" s="10">
        <v>2</v>
      </c>
      <c r="V407" s="9" t="s">
        <v>424</v>
      </c>
      <c r="W407" s="10">
        <v>1</v>
      </c>
    </row>
    <row r="408" spans="10:23" x14ac:dyDescent="0.25">
      <c r="J408" s="9" t="s">
        <v>231</v>
      </c>
      <c r="K408" s="10">
        <v>1</v>
      </c>
      <c r="V408" s="9" t="s">
        <v>426</v>
      </c>
      <c r="W408" s="10">
        <v>1</v>
      </c>
    </row>
    <row r="409" spans="10:23" x14ac:dyDescent="0.25">
      <c r="J409" s="9" t="s">
        <v>1366</v>
      </c>
      <c r="K409" s="10">
        <v>10</v>
      </c>
      <c r="V409" s="9" t="s">
        <v>432</v>
      </c>
      <c r="W409" s="10">
        <v>1</v>
      </c>
    </row>
    <row r="410" spans="10:23" x14ac:dyDescent="0.25">
      <c r="J410" s="9" t="s">
        <v>1416</v>
      </c>
      <c r="K410" s="10">
        <v>10</v>
      </c>
      <c r="V410" s="9" t="s">
        <v>434</v>
      </c>
      <c r="W410" s="10">
        <v>1</v>
      </c>
    </row>
    <row r="411" spans="10:23" x14ac:dyDescent="0.25">
      <c r="J411" s="9" t="s">
        <v>203</v>
      </c>
      <c r="K411" s="10">
        <v>1</v>
      </c>
      <c r="V411" s="9" t="s">
        <v>436</v>
      </c>
      <c r="W411" s="10">
        <v>1</v>
      </c>
    </row>
    <row r="412" spans="10:23" x14ac:dyDescent="0.25">
      <c r="J412" s="9" t="s">
        <v>1376</v>
      </c>
      <c r="K412" s="10">
        <v>10</v>
      </c>
      <c r="V412" s="9" t="s">
        <v>442</v>
      </c>
      <c r="W412" s="10">
        <v>1</v>
      </c>
    </row>
    <row r="413" spans="10:23" x14ac:dyDescent="0.25">
      <c r="J413" s="9" t="s">
        <v>798</v>
      </c>
      <c r="K413" s="10">
        <v>2</v>
      </c>
      <c r="V413" s="9" t="s">
        <v>444</v>
      </c>
      <c r="W413" s="10">
        <v>1</v>
      </c>
    </row>
    <row r="414" spans="10:23" x14ac:dyDescent="0.25">
      <c r="J414" s="9" t="s">
        <v>600</v>
      </c>
      <c r="K414" s="10">
        <v>2</v>
      </c>
      <c r="V414" s="9" t="s">
        <v>446</v>
      </c>
      <c r="W414" s="10">
        <v>1</v>
      </c>
    </row>
    <row r="415" spans="10:23" x14ac:dyDescent="0.25">
      <c r="J415" s="9" t="s">
        <v>1301</v>
      </c>
      <c r="K415" s="10">
        <v>1</v>
      </c>
      <c r="V415" s="9" t="s">
        <v>452</v>
      </c>
      <c r="W415" s="10">
        <v>1</v>
      </c>
    </row>
    <row r="416" spans="10:23" x14ac:dyDescent="0.25">
      <c r="J416" s="9" t="s">
        <v>52</v>
      </c>
      <c r="K416" s="10">
        <v>1</v>
      </c>
      <c r="V416" s="9" t="s">
        <v>454</v>
      </c>
      <c r="W416" s="10">
        <v>1</v>
      </c>
    </row>
    <row r="417" spans="10:23" x14ac:dyDescent="0.25">
      <c r="J417" s="9" t="s">
        <v>1390</v>
      </c>
      <c r="K417" s="10">
        <v>1</v>
      </c>
      <c r="V417" s="9" t="s">
        <v>456</v>
      </c>
      <c r="W417" s="10">
        <v>1</v>
      </c>
    </row>
    <row r="418" spans="10:23" x14ac:dyDescent="0.25">
      <c r="J418" s="9" t="s">
        <v>445</v>
      </c>
      <c r="K418" s="10">
        <v>2</v>
      </c>
      <c r="V418" s="9" t="s">
        <v>458</v>
      </c>
      <c r="W418" s="10">
        <v>1</v>
      </c>
    </row>
    <row r="419" spans="10:23" x14ac:dyDescent="0.25">
      <c r="J419" s="9" t="s">
        <v>1392</v>
      </c>
      <c r="K419" s="10">
        <v>10</v>
      </c>
      <c r="V419" s="9" t="s">
        <v>460</v>
      </c>
      <c r="W419" s="10">
        <v>1</v>
      </c>
    </row>
    <row r="420" spans="10:23" x14ac:dyDescent="0.25">
      <c r="J420" s="9" t="s">
        <v>323</v>
      </c>
      <c r="K420" s="10">
        <v>1</v>
      </c>
      <c r="V420" s="9" t="s">
        <v>462</v>
      </c>
      <c r="W420" s="10">
        <v>1</v>
      </c>
    </row>
    <row r="421" spans="10:23" x14ac:dyDescent="0.25">
      <c r="J421" s="9" t="s">
        <v>1171</v>
      </c>
      <c r="K421" s="10">
        <v>1</v>
      </c>
      <c r="V421" s="9" t="s">
        <v>90</v>
      </c>
      <c r="W421" s="10">
        <v>1</v>
      </c>
    </row>
    <row r="422" spans="10:23" x14ac:dyDescent="0.25">
      <c r="J422" s="9" t="s">
        <v>1197</v>
      </c>
      <c r="K422" s="10">
        <v>2</v>
      </c>
      <c r="V422" s="9" t="s">
        <v>464</v>
      </c>
      <c r="W422" s="10">
        <v>1</v>
      </c>
    </row>
    <row r="423" spans="10:23" x14ac:dyDescent="0.25">
      <c r="J423" s="9" t="s">
        <v>1026</v>
      </c>
      <c r="K423" s="10">
        <v>2</v>
      </c>
      <c r="V423" s="9" t="s">
        <v>466</v>
      </c>
      <c r="W423" s="10">
        <v>1</v>
      </c>
    </row>
    <row r="424" spans="10:23" x14ac:dyDescent="0.25">
      <c r="J424" s="9" t="s">
        <v>401</v>
      </c>
      <c r="K424" s="10">
        <v>1</v>
      </c>
      <c r="V424" s="9" t="s">
        <v>468</v>
      </c>
      <c r="W424" s="10">
        <v>1</v>
      </c>
    </row>
    <row r="425" spans="10:23" x14ac:dyDescent="0.25">
      <c r="J425" s="9" t="s">
        <v>97</v>
      </c>
      <c r="K425" s="10">
        <v>1</v>
      </c>
      <c r="V425" s="9" t="s">
        <v>469</v>
      </c>
      <c r="W425" s="10">
        <v>1</v>
      </c>
    </row>
    <row r="426" spans="10:23" x14ac:dyDescent="0.25">
      <c r="J426" s="9" t="s">
        <v>736</v>
      </c>
      <c r="K426" s="10">
        <v>1</v>
      </c>
      <c r="V426" s="9" t="s">
        <v>471</v>
      </c>
      <c r="W426" s="10">
        <v>1</v>
      </c>
    </row>
    <row r="427" spans="10:23" x14ac:dyDescent="0.25">
      <c r="J427" s="9" t="s">
        <v>899</v>
      </c>
      <c r="K427" s="10">
        <v>2</v>
      </c>
      <c r="V427" s="9" t="s">
        <v>473</v>
      </c>
      <c r="W427" s="10">
        <v>1</v>
      </c>
    </row>
    <row r="428" spans="10:23" x14ac:dyDescent="0.25">
      <c r="J428" s="9" t="s">
        <v>1201</v>
      </c>
      <c r="K428" s="10">
        <v>1</v>
      </c>
      <c r="V428" s="9" t="s">
        <v>475</v>
      </c>
      <c r="W428" s="10">
        <v>1</v>
      </c>
    </row>
    <row r="429" spans="10:23" x14ac:dyDescent="0.25">
      <c r="J429" s="9" t="s">
        <v>1412</v>
      </c>
      <c r="K429" s="10">
        <v>10</v>
      </c>
      <c r="V429" s="9" t="s">
        <v>481</v>
      </c>
      <c r="W429" s="10">
        <v>1</v>
      </c>
    </row>
    <row r="430" spans="10:23" x14ac:dyDescent="0.25">
      <c r="J430" s="9" t="s">
        <v>920</v>
      </c>
      <c r="K430" s="10">
        <v>1</v>
      </c>
      <c r="V430" s="9" t="s">
        <v>483</v>
      </c>
      <c r="W430" s="10">
        <v>1</v>
      </c>
    </row>
    <row r="431" spans="10:23" x14ac:dyDescent="0.25">
      <c r="J431" s="9" t="s">
        <v>421</v>
      </c>
      <c r="K431" s="10">
        <v>1</v>
      </c>
      <c r="V431" s="9" t="s">
        <v>485</v>
      </c>
      <c r="W431" s="10">
        <v>1</v>
      </c>
    </row>
    <row r="432" spans="10:23" x14ac:dyDescent="0.25">
      <c r="J432" s="9" t="s">
        <v>95</v>
      </c>
      <c r="K432" s="10">
        <v>2</v>
      </c>
      <c r="V432" s="9" t="s">
        <v>491</v>
      </c>
      <c r="W432" s="10">
        <v>1</v>
      </c>
    </row>
    <row r="433" spans="10:23" x14ac:dyDescent="0.25">
      <c r="J433" s="9" t="s">
        <v>105</v>
      </c>
      <c r="K433" s="10">
        <v>1</v>
      </c>
      <c r="V433" s="9" t="s">
        <v>493</v>
      </c>
      <c r="W433" s="10">
        <v>1</v>
      </c>
    </row>
    <row r="434" spans="10:23" x14ac:dyDescent="0.25">
      <c r="J434" s="9" t="s">
        <v>1066</v>
      </c>
      <c r="K434" s="10">
        <v>1</v>
      </c>
      <c r="V434" s="9" t="s">
        <v>495</v>
      </c>
      <c r="W434" s="10">
        <v>1</v>
      </c>
    </row>
    <row r="435" spans="10:23" x14ac:dyDescent="0.25">
      <c r="J435" s="9" t="s">
        <v>131</v>
      </c>
      <c r="K435" s="10">
        <v>2</v>
      </c>
      <c r="V435" s="9" t="s">
        <v>501</v>
      </c>
      <c r="W435" s="10">
        <v>1</v>
      </c>
    </row>
    <row r="436" spans="10:23" x14ac:dyDescent="0.25">
      <c r="J436" s="9" t="s">
        <v>891</v>
      </c>
      <c r="K436" s="10">
        <v>1</v>
      </c>
      <c r="V436" s="9" t="s">
        <v>94</v>
      </c>
      <c r="W436" s="10">
        <v>1</v>
      </c>
    </row>
    <row r="437" spans="10:23" x14ac:dyDescent="0.25">
      <c r="J437" s="9" t="s">
        <v>1106</v>
      </c>
      <c r="K437" s="10">
        <v>1</v>
      </c>
      <c r="V437" s="9" t="s">
        <v>503</v>
      </c>
      <c r="W437" s="10">
        <v>1</v>
      </c>
    </row>
    <row r="438" spans="10:23" x14ac:dyDescent="0.25">
      <c r="J438" s="9" t="s">
        <v>1220</v>
      </c>
      <c r="K438" s="10">
        <v>1</v>
      </c>
      <c r="V438" s="9" t="s">
        <v>505</v>
      </c>
      <c r="W438" s="10">
        <v>1</v>
      </c>
    </row>
    <row r="439" spans="10:23" x14ac:dyDescent="0.25">
      <c r="J439" s="9" t="s">
        <v>277</v>
      </c>
      <c r="K439" s="10">
        <v>1</v>
      </c>
      <c r="V439" s="9" t="s">
        <v>511</v>
      </c>
      <c r="W439" s="10">
        <v>1</v>
      </c>
    </row>
    <row r="440" spans="10:23" x14ac:dyDescent="0.25">
      <c r="J440" s="9" t="s">
        <v>1344</v>
      </c>
      <c r="K440" s="10">
        <v>8</v>
      </c>
      <c r="V440" s="9" t="s">
        <v>513</v>
      </c>
      <c r="W440" s="10">
        <v>1</v>
      </c>
    </row>
    <row r="441" spans="10:23" x14ac:dyDescent="0.25">
      <c r="J441" s="9" t="s">
        <v>171</v>
      </c>
      <c r="K441" s="10">
        <v>1</v>
      </c>
      <c r="V441" s="9" t="s">
        <v>515</v>
      </c>
      <c r="W441" s="10">
        <v>1</v>
      </c>
    </row>
    <row r="442" spans="10:23" x14ac:dyDescent="0.25">
      <c r="J442" s="9" t="s">
        <v>653</v>
      </c>
      <c r="K442" s="10">
        <v>2</v>
      </c>
      <c r="V442" s="9" t="s">
        <v>521</v>
      </c>
      <c r="W442" s="10">
        <v>1</v>
      </c>
    </row>
    <row r="443" spans="10:23" x14ac:dyDescent="0.25">
      <c r="J443" s="9" t="s">
        <v>1046</v>
      </c>
      <c r="K443" s="10">
        <v>1</v>
      </c>
      <c r="V443" s="9" t="s">
        <v>523</v>
      </c>
      <c r="W443" s="10">
        <v>1</v>
      </c>
    </row>
    <row r="444" spans="10:23" x14ac:dyDescent="0.25">
      <c r="J444" s="9" t="s">
        <v>1260</v>
      </c>
      <c r="K444" s="10">
        <v>1</v>
      </c>
      <c r="V444" s="9" t="s">
        <v>525</v>
      </c>
      <c r="W444" s="10">
        <v>1</v>
      </c>
    </row>
    <row r="445" spans="10:23" x14ac:dyDescent="0.25">
      <c r="J445" s="9" t="s">
        <v>1518</v>
      </c>
      <c r="K445" s="10">
        <v>1</v>
      </c>
      <c r="V445" s="9" t="s">
        <v>531</v>
      </c>
      <c r="W445" s="10">
        <v>1</v>
      </c>
    </row>
    <row r="446" spans="10:23" x14ac:dyDescent="0.25">
      <c r="J446" s="9" t="s">
        <v>928</v>
      </c>
      <c r="K446" s="10">
        <v>2</v>
      </c>
      <c r="V446" s="9" t="s">
        <v>533</v>
      </c>
      <c r="W446" s="10">
        <v>1</v>
      </c>
    </row>
    <row r="447" spans="10:23" x14ac:dyDescent="0.25">
      <c r="J447" s="9" t="s">
        <v>1120</v>
      </c>
      <c r="K447" s="10">
        <v>2</v>
      </c>
      <c r="V447" s="9" t="s">
        <v>535</v>
      </c>
      <c r="W447" s="10">
        <v>1</v>
      </c>
    </row>
    <row r="448" spans="10:23" x14ac:dyDescent="0.25">
      <c r="J448" s="9" t="s">
        <v>522</v>
      </c>
      <c r="K448" s="10">
        <v>2</v>
      </c>
      <c r="V448" s="9" t="s">
        <v>541</v>
      </c>
      <c r="W448" s="10">
        <v>1</v>
      </c>
    </row>
    <row r="449" spans="10:23" x14ac:dyDescent="0.25">
      <c r="J449" s="9" t="s">
        <v>193</v>
      </c>
      <c r="K449" s="10">
        <v>1</v>
      </c>
      <c r="V449" s="9" t="s">
        <v>98</v>
      </c>
      <c r="W449" s="10">
        <v>1</v>
      </c>
    </row>
    <row r="450" spans="10:23" x14ac:dyDescent="0.25">
      <c r="J450" s="9" t="s">
        <v>1285</v>
      </c>
      <c r="K450" s="10">
        <v>7</v>
      </c>
      <c r="V450" s="9" t="s">
        <v>543</v>
      </c>
      <c r="W450" s="10">
        <v>1</v>
      </c>
    </row>
    <row r="451" spans="10:23" x14ac:dyDescent="0.25">
      <c r="J451" s="9" t="s">
        <v>566</v>
      </c>
      <c r="K451" s="10">
        <v>1</v>
      </c>
      <c r="V451" s="9" t="s">
        <v>545</v>
      </c>
      <c r="W451" s="10">
        <v>1</v>
      </c>
    </row>
    <row r="452" spans="10:23" x14ac:dyDescent="0.25">
      <c r="J452" s="9" t="s">
        <v>1173</v>
      </c>
      <c r="K452" s="10">
        <v>1</v>
      </c>
      <c r="V452" s="9" t="s">
        <v>551</v>
      </c>
      <c r="W452" s="10">
        <v>1</v>
      </c>
    </row>
    <row r="453" spans="10:23" x14ac:dyDescent="0.25">
      <c r="J453" s="9" t="s">
        <v>165</v>
      </c>
      <c r="K453" s="10">
        <v>2</v>
      </c>
      <c r="V453" s="9" t="s">
        <v>553</v>
      </c>
      <c r="W453" s="10">
        <v>1</v>
      </c>
    </row>
    <row r="454" spans="10:23" x14ac:dyDescent="0.25">
      <c r="J454" s="9" t="s">
        <v>311</v>
      </c>
      <c r="K454" s="10">
        <v>1</v>
      </c>
      <c r="V454" s="9" t="s">
        <v>555</v>
      </c>
      <c r="W454" s="10">
        <v>1</v>
      </c>
    </row>
    <row r="455" spans="10:23" x14ac:dyDescent="0.25">
      <c r="J455" s="9" t="s">
        <v>385</v>
      </c>
      <c r="K455" s="10">
        <v>2</v>
      </c>
      <c r="V455" s="9" t="s">
        <v>561</v>
      </c>
      <c r="W455" s="10">
        <v>1</v>
      </c>
    </row>
    <row r="456" spans="10:23" x14ac:dyDescent="0.25">
      <c r="J456" s="9" t="s">
        <v>1464</v>
      </c>
      <c r="K456" s="10">
        <v>8</v>
      </c>
      <c r="V456" s="9" t="s">
        <v>563</v>
      </c>
      <c r="W456" s="10">
        <v>1</v>
      </c>
    </row>
    <row r="457" spans="10:23" x14ac:dyDescent="0.25">
      <c r="J457" s="9" t="s">
        <v>287</v>
      </c>
      <c r="K457" s="10">
        <v>1</v>
      </c>
      <c r="V457" s="9" t="s">
        <v>565</v>
      </c>
      <c r="W457" s="10">
        <v>1</v>
      </c>
    </row>
    <row r="458" spans="10:23" x14ac:dyDescent="0.25">
      <c r="J458" s="9" t="s">
        <v>1165</v>
      </c>
      <c r="K458" s="10">
        <v>2</v>
      </c>
      <c r="V458" s="9" t="s">
        <v>571</v>
      </c>
      <c r="W458" s="10">
        <v>1</v>
      </c>
    </row>
    <row r="459" spans="10:23" x14ac:dyDescent="0.25">
      <c r="J459" s="9" t="s">
        <v>946</v>
      </c>
      <c r="K459" s="10">
        <v>2</v>
      </c>
      <c r="V459" s="9" t="s">
        <v>573</v>
      </c>
      <c r="W459" s="10">
        <v>1</v>
      </c>
    </row>
    <row r="460" spans="10:23" x14ac:dyDescent="0.25">
      <c r="J460" s="9" t="s">
        <v>1480</v>
      </c>
      <c r="K460" s="10">
        <v>10</v>
      </c>
      <c r="V460" s="9" t="s">
        <v>575</v>
      </c>
      <c r="W460" s="10">
        <v>1</v>
      </c>
    </row>
    <row r="461" spans="10:23" x14ac:dyDescent="0.25">
      <c r="J461" s="9" t="s">
        <v>1155</v>
      </c>
      <c r="K461" s="10">
        <v>2</v>
      </c>
      <c r="V461" s="9" t="s">
        <v>581</v>
      </c>
      <c r="W461" s="10">
        <v>1</v>
      </c>
    </row>
    <row r="462" spans="10:23" x14ac:dyDescent="0.25">
      <c r="J462" s="9" t="s">
        <v>1010</v>
      </c>
      <c r="K462" s="10">
        <v>2</v>
      </c>
      <c r="V462" s="9" t="s">
        <v>582</v>
      </c>
      <c r="W462" s="10">
        <v>1</v>
      </c>
    </row>
    <row r="463" spans="10:23" x14ac:dyDescent="0.25">
      <c r="J463" s="9" t="s">
        <v>395</v>
      </c>
      <c r="K463" s="10">
        <v>2</v>
      </c>
      <c r="V463" s="9" t="s">
        <v>584</v>
      </c>
      <c r="W463" s="10">
        <v>1</v>
      </c>
    </row>
    <row r="464" spans="10:23" x14ac:dyDescent="0.25">
      <c r="J464" s="9" t="s">
        <v>554</v>
      </c>
      <c r="K464" s="10">
        <v>2</v>
      </c>
      <c r="V464" s="9" t="s">
        <v>589</v>
      </c>
      <c r="W464" s="10">
        <v>1</v>
      </c>
    </row>
    <row r="465" spans="10:23" x14ac:dyDescent="0.25">
      <c r="J465" s="9" t="s">
        <v>682</v>
      </c>
      <c r="K465" s="10">
        <v>1</v>
      </c>
      <c r="V465" s="9" t="s">
        <v>591</v>
      </c>
      <c r="W465" s="10">
        <v>1</v>
      </c>
    </row>
    <row r="466" spans="10:23" x14ac:dyDescent="0.25">
      <c r="J466" s="9" t="s">
        <v>459</v>
      </c>
      <c r="K466" s="10">
        <v>1</v>
      </c>
      <c r="V466" s="9" t="s">
        <v>593</v>
      </c>
      <c r="W466" s="10">
        <v>1</v>
      </c>
    </row>
    <row r="467" spans="10:23" x14ac:dyDescent="0.25">
      <c r="J467" s="9" t="s">
        <v>958</v>
      </c>
      <c r="K467" s="10">
        <v>2</v>
      </c>
      <c r="V467" s="9" t="s">
        <v>599</v>
      </c>
      <c r="W467" s="10">
        <v>1</v>
      </c>
    </row>
    <row r="468" spans="10:23" x14ac:dyDescent="0.25">
      <c r="J468" s="9" t="s">
        <v>1289</v>
      </c>
      <c r="K468" s="10">
        <v>1</v>
      </c>
      <c r="V468" s="9" t="s">
        <v>601</v>
      </c>
      <c r="W468" s="10">
        <v>1</v>
      </c>
    </row>
    <row r="469" spans="10:23" x14ac:dyDescent="0.25">
      <c r="J469" s="9" t="s">
        <v>1187</v>
      </c>
      <c r="K469" s="10">
        <v>2</v>
      </c>
      <c r="V469" s="9" t="s">
        <v>603</v>
      </c>
      <c r="W469" s="10">
        <v>1</v>
      </c>
    </row>
    <row r="470" spans="10:23" x14ac:dyDescent="0.25">
      <c r="J470" s="9" t="s">
        <v>829</v>
      </c>
      <c r="K470" s="10">
        <v>2</v>
      </c>
      <c r="V470" s="9" t="s">
        <v>609</v>
      </c>
      <c r="W470" s="10">
        <v>1</v>
      </c>
    </row>
    <row r="471" spans="10:23" x14ac:dyDescent="0.25">
      <c r="J471" s="9" t="s">
        <v>1147</v>
      </c>
      <c r="K471" s="10">
        <v>2</v>
      </c>
      <c r="V471" s="9" t="s">
        <v>611</v>
      </c>
      <c r="W471" s="10">
        <v>1</v>
      </c>
    </row>
    <row r="472" spans="10:23" x14ac:dyDescent="0.25">
      <c r="J472" s="9" t="s">
        <v>197</v>
      </c>
      <c r="K472" s="10">
        <v>2</v>
      </c>
      <c r="V472" s="9" t="s">
        <v>613</v>
      </c>
      <c r="W472" s="10">
        <v>1</v>
      </c>
    </row>
    <row r="473" spans="10:23" x14ac:dyDescent="0.25">
      <c r="J473" s="9" t="s">
        <v>562</v>
      </c>
      <c r="K473" s="10">
        <v>2</v>
      </c>
      <c r="V473" s="9" t="s">
        <v>619</v>
      </c>
      <c r="W473" s="10">
        <v>1</v>
      </c>
    </row>
    <row r="474" spans="10:23" x14ac:dyDescent="0.25">
      <c r="J474" s="9" t="s">
        <v>265</v>
      </c>
      <c r="K474" s="10">
        <v>1</v>
      </c>
      <c r="V474" s="9" t="s">
        <v>106</v>
      </c>
      <c r="W474" s="10">
        <v>1</v>
      </c>
    </row>
    <row r="475" spans="10:23" x14ac:dyDescent="0.25">
      <c r="J475" s="9" t="s">
        <v>1446</v>
      </c>
      <c r="K475" s="10">
        <v>8</v>
      </c>
      <c r="V475" s="9" t="s">
        <v>621</v>
      </c>
      <c r="W475" s="10">
        <v>1</v>
      </c>
    </row>
    <row r="476" spans="10:23" x14ac:dyDescent="0.25">
      <c r="J476" s="9" t="s">
        <v>336</v>
      </c>
      <c r="K476" s="10">
        <v>2</v>
      </c>
      <c r="V476" s="9" t="s">
        <v>623</v>
      </c>
      <c r="W476" s="10">
        <v>1</v>
      </c>
    </row>
    <row r="477" spans="10:23" x14ac:dyDescent="0.25">
      <c r="J477" s="9" t="s">
        <v>746</v>
      </c>
      <c r="K477" s="10">
        <v>1</v>
      </c>
      <c r="V477" s="9" t="s">
        <v>629</v>
      </c>
      <c r="W477" s="10">
        <v>1</v>
      </c>
    </row>
    <row r="478" spans="10:23" x14ac:dyDescent="0.25">
      <c r="J478" s="9" t="s">
        <v>243</v>
      </c>
      <c r="K478" s="10">
        <v>1</v>
      </c>
      <c r="V478" s="9" t="s">
        <v>631</v>
      </c>
      <c r="W478" s="10">
        <v>1</v>
      </c>
    </row>
    <row r="479" spans="10:23" x14ac:dyDescent="0.25">
      <c r="J479" s="9" t="s">
        <v>630</v>
      </c>
      <c r="K479" s="10">
        <v>2</v>
      </c>
      <c r="V479" s="9" t="s">
        <v>633</v>
      </c>
      <c r="W479" s="10">
        <v>1</v>
      </c>
    </row>
    <row r="480" spans="10:23" x14ac:dyDescent="0.25">
      <c r="J480" s="9" t="s">
        <v>357</v>
      </c>
      <c r="K480" s="10">
        <v>1</v>
      </c>
      <c r="V480" s="9" t="s">
        <v>638</v>
      </c>
      <c r="W480" s="10">
        <v>1</v>
      </c>
    </row>
    <row r="481" spans="10:23" x14ac:dyDescent="0.25">
      <c r="J481" s="9" t="s">
        <v>427</v>
      </c>
      <c r="K481" s="10">
        <v>2</v>
      </c>
      <c r="V481" s="9" t="s">
        <v>108</v>
      </c>
      <c r="W481" s="10">
        <v>1</v>
      </c>
    </row>
    <row r="482" spans="10:23" x14ac:dyDescent="0.25">
      <c r="J482" s="9" t="s">
        <v>313</v>
      </c>
      <c r="K482" s="10">
        <v>1</v>
      </c>
      <c r="V482" s="9" t="s">
        <v>640</v>
      </c>
      <c r="W482" s="10">
        <v>1</v>
      </c>
    </row>
    <row r="483" spans="10:23" x14ac:dyDescent="0.25">
      <c r="J483" s="9" t="s">
        <v>907</v>
      </c>
      <c r="K483" s="10">
        <v>2</v>
      </c>
      <c r="V483" s="9" t="s">
        <v>642</v>
      </c>
      <c r="W483" s="10">
        <v>1</v>
      </c>
    </row>
    <row r="484" spans="10:23" x14ac:dyDescent="0.25">
      <c r="J484" s="9" t="s">
        <v>1020</v>
      </c>
      <c r="K484" s="10">
        <v>2</v>
      </c>
      <c r="V484" s="9" t="s">
        <v>648</v>
      </c>
      <c r="W484" s="10">
        <v>1</v>
      </c>
    </row>
    <row r="485" spans="10:23" x14ac:dyDescent="0.25">
      <c r="J485" s="9" t="s">
        <v>109</v>
      </c>
      <c r="K485" s="10">
        <v>2</v>
      </c>
      <c r="V485" s="9" t="s">
        <v>650</v>
      </c>
      <c r="W485" s="10">
        <v>1</v>
      </c>
    </row>
    <row r="486" spans="10:23" x14ac:dyDescent="0.25">
      <c r="J486" s="9" t="s">
        <v>1550</v>
      </c>
      <c r="K486" s="10">
        <v>2</v>
      </c>
      <c r="V486" s="9" t="s">
        <v>652</v>
      </c>
      <c r="W486" s="10">
        <v>1</v>
      </c>
    </row>
    <row r="487" spans="10:23" x14ac:dyDescent="0.25">
      <c r="J487" s="9" t="s">
        <v>807</v>
      </c>
      <c r="K487" s="10">
        <v>2</v>
      </c>
      <c r="V487" s="9" t="s">
        <v>658</v>
      </c>
      <c r="W487" s="10">
        <v>1</v>
      </c>
    </row>
    <row r="488" spans="10:23" x14ac:dyDescent="0.25">
      <c r="J488" s="9" t="s">
        <v>622</v>
      </c>
      <c r="K488" s="10">
        <v>2</v>
      </c>
      <c r="V488" s="9" t="s">
        <v>110</v>
      </c>
      <c r="W488" s="10">
        <v>1</v>
      </c>
    </row>
    <row r="489" spans="10:23" x14ac:dyDescent="0.25">
      <c r="J489" s="9" t="s">
        <v>289</v>
      </c>
      <c r="K489" s="10">
        <v>2</v>
      </c>
      <c r="V489" s="9" t="s">
        <v>660</v>
      </c>
      <c r="W489" s="10">
        <v>1</v>
      </c>
    </row>
    <row r="490" spans="10:23" x14ac:dyDescent="0.25">
      <c r="J490" s="9" t="s">
        <v>738</v>
      </c>
      <c r="K490" s="10">
        <v>2</v>
      </c>
      <c r="V490" s="9" t="s">
        <v>662</v>
      </c>
      <c r="W490" s="10">
        <v>1</v>
      </c>
    </row>
    <row r="491" spans="10:23" x14ac:dyDescent="0.25">
      <c r="J491" s="9" t="s">
        <v>1205</v>
      </c>
      <c r="K491" s="10">
        <v>2</v>
      </c>
      <c r="V491" s="9" t="s">
        <v>668</v>
      </c>
      <c r="W491" s="10">
        <v>1</v>
      </c>
    </row>
    <row r="492" spans="10:23" x14ac:dyDescent="0.25">
      <c r="J492" s="9" t="s">
        <v>845</v>
      </c>
      <c r="K492" s="10">
        <v>2</v>
      </c>
      <c r="V492" s="9" t="s">
        <v>670</v>
      </c>
      <c r="W492" s="10">
        <v>1</v>
      </c>
    </row>
    <row r="493" spans="10:23" x14ac:dyDescent="0.25">
      <c r="J493" s="9" t="s">
        <v>1380</v>
      </c>
      <c r="K493" s="10">
        <v>1</v>
      </c>
      <c r="V493" s="9" t="s">
        <v>672</v>
      </c>
      <c r="W493" s="10">
        <v>1</v>
      </c>
    </row>
    <row r="494" spans="10:23" x14ac:dyDescent="0.25">
      <c r="J494" s="9" t="s">
        <v>1175</v>
      </c>
      <c r="K494" s="10">
        <v>2</v>
      </c>
      <c r="V494" s="9" t="s">
        <v>677</v>
      </c>
      <c r="W494" s="10">
        <v>1</v>
      </c>
    </row>
    <row r="495" spans="10:23" x14ac:dyDescent="0.25">
      <c r="J495" s="9" t="s">
        <v>492</v>
      </c>
      <c r="K495" s="10">
        <v>2</v>
      </c>
      <c r="V495" s="9" t="s">
        <v>679</v>
      </c>
      <c r="W495" s="10">
        <v>1</v>
      </c>
    </row>
    <row r="496" spans="10:23" x14ac:dyDescent="0.25">
      <c r="J496" s="9" t="s">
        <v>375</v>
      </c>
      <c r="K496" s="10">
        <v>2</v>
      </c>
      <c r="V496" s="9" t="s">
        <v>681</v>
      </c>
      <c r="W496" s="10">
        <v>1</v>
      </c>
    </row>
    <row r="497" spans="10:23" x14ac:dyDescent="0.25">
      <c r="J497" s="9" t="s">
        <v>1422</v>
      </c>
      <c r="K497" s="10">
        <v>10</v>
      </c>
      <c r="V497" s="9" t="s">
        <v>687</v>
      </c>
      <c r="W497" s="10">
        <v>1</v>
      </c>
    </row>
    <row r="498" spans="10:23" x14ac:dyDescent="0.25">
      <c r="J498" s="9" t="s">
        <v>439</v>
      </c>
      <c r="K498" s="10">
        <v>1</v>
      </c>
      <c r="V498" s="9" t="s">
        <v>689</v>
      </c>
      <c r="W498" s="10">
        <v>1</v>
      </c>
    </row>
    <row r="499" spans="10:23" x14ac:dyDescent="0.25">
      <c r="J499" s="9" t="s">
        <v>1536</v>
      </c>
      <c r="K499" s="10">
        <v>1</v>
      </c>
      <c r="V499" s="9" t="s">
        <v>691</v>
      </c>
      <c r="W499" s="10">
        <v>1</v>
      </c>
    </row>
    <row r="500" spans="10:23" x14ac:dyDescent="0.25">
      <c r="J500" s="9" t="s">
        <v>257</v>
      </c>
      <c r="K500" s="10">
        <v>2</v>
      </c>
      <c r="V500" s="9" t="s">
        <v>697</v>
      </c>
      <c r="W500" s="10">
        <v>1</v>
      </c>
    </row>
    <row r="501" spans="10:23" x14ac:dyDescent="0.25">
      <c r="J501" s="9" t="s">
        <v>686</v>
      </c>
      <c r="K501" s="10">
        <v>1</v>
      </c>
      <c r="V501" s="9" t="s">
        <v>699</v>
      </c>
      <c r="W501" s="10">
        <v>1</v>
      </c>
    </row>
    <row r="502" spans="10:23" x14ac:dyDescent="0.25">
      <c r="J502" s="9" t="s">
        <v>1313</v>
      </c>
      <c r="K502" s="10">
        <v>10</v>
      </c>
      <c r="V502" s="9" t="s">
        <v>701</v>
      </c>
      <c r="W502" s="10">
        <v>1</v>
      </c>
    </row>
    <row r="503" spans="10:23" x14ac:dyDescent="0.25">
      <c r="J503" s="9" t="s">
        <v>905</v>
      </c>
      <c r="K503" s="10">
        <v>1</v>
      </c>
      <c r="V503" s="9" t="s">
        <v>707</v>
      </c>
      <c r="W503" s="10">
        <v>1</v>
      </c>
    </row>
    <row r="504" spans="10:23" x14ac:dyDescent="0.25">
      <c r="J504" s="9" t="s">
        <v>990</v>
      </c>
      <c r="K504" s="10">
        <v>2</v>
      </c>
      <c r="V504" s="9" t="s">
        <v>709</v>
      </c>
      <c r="W504" s="10">
        <v>1</v>
      </c>
    </row>
    <row r="505" spans="10:23" x14ac:dyDescent="0.25">
      <c r="J505" s="9" t="s">
        <v>1126</v>
      </c>
      <c r="K505" s="10">
        <v>1</v>
      </c>
      <c r="V505" s="9" t="s">
        <v>711</v>
      </c>
      <c r="W505" s="10">
        <v>1</v>
      </c>
    </row>
    <row r="506" spans="10:23" x14ac:dyDescent="0.25">
      <c r="J506" s="9" t="s">
        <v>750</v>
      </c>
      <c r="K506" s="10">
        <v>2</v>
      </c>
      <c r="V506" s="9" t="s">
        <v>717</v>
      </c>
      <c r="W506" s="10">
        <v>1</v>
      </c>
    </row>
    <row r="507" spans="10:23" x14ac:dyDescent="0.25">
      <c r="J507" s="9" t="s">
        <v>1258</v>
      </c>
      <c r="K507" s="10">
        <v>9</v>
      </c>
      <c r="V507" s="9" t="s">
        <v>116</v>
      </c>
      <c r="W507" s="10">
        <v>1</v>
      </c>
    </row>
    <row r="508" spans="10:23" x14ac:dyDescent="0.25">
      <c r="J508" s="9" t="s">
        <v>1149</v>
      </c>
      <c r="K508" s="10">
        <v>2</v>
      </c>
      <c r="V508" s="9" t="s">
        <v>719</v>
      </c>
      <c r="W508" s="10">
        <v>1</v>
      </c>
    </row>
    <row r="509" spans="10:23" x14ac:dyDescent="0.25">
      <c r="J509" s="9" t="s">
        <v>1048</v>
      </c>
      <c r="K509" s="10">
        <v>2</v>
      </c>
      <c r="V509" s="9" t="s">
        <v>721</v>
      </c>
      <c r="W509" s="10">
        <v>1</v>
      </c>
    </row>
    <row r="510" spans="10:23" x14ac:dyDescent="0.25">
      <c r="J510" s="9" t="s">
        <v>1151</v>
      </c>
      <c r="K510" s="10">
        <v>1</v>
      </c>
      <c r="V510" s="9" t="s">
        <v>727</v>
      </c>
      <c r="W510" s="10">
        <v>1</v>
      </c>
    </row>
    <row r="511" spans="10:23" x14ac:dyDescent="0.25">
      <c r="J511" s="9" t="s">
        <v>1402</v>
      </c>
      <c r="K511" s="10">
        <v>10</v>
      </c>
      <c r="V511" s="9" t="s">
        <v>729</v>
      </c>
      <c r="W511" s="10">
        <v>1</v>
      </c>
    </row>
    <row r="512" spans="10:23" x14ac:dyDescent="0.25">
      <c r="J512" s="9" t="s">
        <v>506</v>
      </c>
      <c r="K512" s="10">
        <v>1</v>
      </c>
      <c r="V512" s="9" t="s">
        <v>731</v>
      </c>
      <c r="W512" s="10">
        <v>1</v>
      </c>
    </row>
    <row r="513" spans="10:23" x14ac:dyDescent="0.25">
      <c r="J513" s="9" t="s">
        <v>1482</v>
      </c>
      <c r="K513" s="10">
        <v>10</v>
      </c>
      <c r="V513" s="9" t="s">
        <v>737</v>
      </c>
      <c r="W513" s="10">
        <v>1</v>
      </c>
    </row>
    <row r="514" spans="10:23" x14ac:dyDescent="0.25">
      <c r="J514" s="9" t="s">
        <v>924</v>
      </c>
      <c r="K514" s="10">
        <v>1</v>
      </c>
      <c r="V514" s="9" t="s">
        <v>118</v>
      </c>
      <c r="W514" s="10">
        <v>1</v>
      </c>
    </row>
    <row r="515" spans="10:23" x14ac:dyDescent="0.25">
      <c r="J515" s="9" t="s">
        <v>482</v>
      </c>
      <c r="K515" s="10">
        <v>2</v>
      </c>
      <c r="V515" s="9" t="s">
        <v>739</v>
      </c>
      <c r="W515" s="10">
        <v>1</v>
      </c>
    </row>
    <row r="516" spans="10:23" x14ac:dyDescent="0.25">
      <c r="J516" s="9" t="s">
        <v>510</v>
      </c>
      <c r="K516" s="10">
        <v>1</v>
      </c>
      <c r="V516" s="9" t="s">
        <v>741</v>
      </c>
      <c r="W516" s="10">
        <v>1</v>
      </c>
    </row>
    <row r="517" spans="10:23" x14ac:dyDescent="0.25">
      <c r="J517" s="9" t="s">
        <v>792</v>
      </c>
      <c r="K517" s="10">
        <v>1</v>
      </c>
      <c r="V517" s="9" t="s">
        <v>747</v>
      </c>
      <c r="W517" s="10">
        <v>1</v>
      </c>
    </row>
    <row r="518" spans="10:23" x14ac:dyDescent="0.25">
      <c r="J518" s="9" t="s">
        <v>1076</v>
      </c>
      <c r="K518" s="10">
        <v>1</v>
      </c>
      <c r="V518" s="9" t="s">
        <v>749</v>
      </c>
      <c r="W518" s="10">
        <v>1</v>
      </c>
    </row>
    <row r="519" spans="10:23" x14ac:dyDescent="0.25">
      <c r="J519" s="9" t="s">
        <v>618</v>
      </c>
      <c r="K519" s="10">
        <v>1</v>
      </c>
      <c r="V519" s="9" t="s">
        <v>751</v>
      </c>
      <c r="W519" s="10">
        <v>1</v>
      </c>
    </row>
    <row r="520" spans="10:23" x14ac:dyDescent="0.25">
      <c r="J520" s="9" t="s">
        <v>1264</v>
      </c>
      <c r="K520" s="10">
        <v>8</v>
      </c>
      <c r="V520" s="9" t="s">
        <v>757</v>
      </c>
      <c r="W520" s="10">
        <v>1</v>
      </c>
    </row>
    <row r="521" spans="10:23" x14ac:dyDescent="0.25">
      <c r="J521" s="9" t="s">
        <v>1088</v>
      </c>
      <c r="K521" s="10">
        <v>2</v>
      </c>
      <c r="V521" s="9" t="s">
        <v>120</v>
      </c>
      <c r="W521" s="10">
        <v>1</v>
      </c>
    </row>
    <row r="522" spans="10:23" x14ac:dyDescent="0.25">
      <c r="J522" s="9" t="s">
        <v>1130</v>
      </c>
      <c r="K522" s="10">
        <v>2</v>
      </c>
      <c r="V522" s="9" t="s">
        <v>759</v>
      </c>
      <c r="W522" s="10">
        <v>1</v>
      </c>
    </row>
    <row r="523" spans="10:23" x14ac:dyDescent="0.25">
      <c r="J523" s="9" t="s">
        <v>526</v>
      </c>
      <c r="K523" s="10">
        <v>1</v>
      </c>
      <c r="V523" s="9" t="s">
        <v>761</v>
      </c>
      <c r="W523" s="10">
        <v>1</v>
      </c>
    </row>
    <row r="524" spans="10:23" x14ac:dyDescent="0.25">
      <c r="J524" s="9" t="s">
        <v>976</v>
      </c>
      <c r="K524" s="10">
        <v>1</v>
      </c>
      <c r="V524" s="9" t="s">
        <v>767</v>
      </c>
      <c r="W524" s="10">
        <v>1</v>
      </c>
    </row>
    <row r="525" spans="10:23" x14ac:dyDescent="0.25">
      <c r="J525" s="9" t="s">
        <v>237</v>
      </c>
      <c r="K525" s="10">
        <v>2</v>
      </c>
      <c r="V525" s="9" t="s">
        <v>769</v>
      </c>
      <c r="W525" s="10">
        <v>1</v>
      </c>
    </row>
    <row r="526" spans="10:23" x14ac:dyDescent="0.25">
      <c r="J526" s="9" t="s">
        <v>637</v>
      </c>
      <c r="K526" s="10">
        <v>1</v>
      </c>
      <c r="V526" s="9" t="s">
        <v>771</v>
      </c>
      <c r="W526" s="10">
        <v>1</v>
      </c>
    </row>
    <row r="527" spans="10:23" x14ac:dyDescent="0.25">
      <c r="J527" s="9" t="s">
        <v>443</v>
      </c>
      <c r="K527" s="10">
        <v>2</v>
      </c>
      <c r="V527" s="9" t="s">
        <v>777</v>
      </c>
      <c r="W527" s="10">
        <v>1</v>
      </c>
    </row>
    <row r="528" spans="10:23" x14ac:dyDescent="0.25">
      <c r="J528" s="9" t="s">
        <v>542</v>
      </c>
      <c r="K528" s="10">
        <v>2</v>
      </c>
      <c r="V528" s="9" t="s">
        <v>779</v>
      </c>
      <c r="W528" s="10">
        <v>1</v>
      </c>
    </row>
    <row r="529" spans="10:23" x14ac:dyDescent="0.25">
      <c r="J529" s="9" t="s">
        <v>861</v>
      </c>
      <c r="K529" s="10">
        <v>1</v>
      </c>
      <c r="V529" s="9" t="s">
        <v>781</v>
      </c>
      <c r="W529" s="10">
        <v>1</v>
      </c>
    </row>
    <row r="530" spans="10:23" x14ac:dyDescent="0.25">
      <c r="J530" s="9" t="s">
        <v>718</v>
      </c>
      <c r="K530" s="10">
        <v>2</v>
      </c>
      <c r="V530" s="9" t="s">
        <v>787</v>
      </c>
      <c r="W530" s="10">
        <v>1</v>
      </c>
    </row>
    <row r="531" spans="10:23" x14ac:dyDescent="0.25">
      <c r="J531" s="9" t="s">
        <v>544</v>
      </c>
      <c r="K531" s="10">
        <v>2</v>
      </c>
      <c r="V531" s="9" t="s">
        <v>789</v>
      </c>
      <c r="W531" s="10">
        <v>1</v>
      </c>
    </row>
    <row r="532" spans="10:23" x14ac:dyDescent="0.25">
      <c r="J532" s="9" t="s">
        <v>1386</v>
      </c>
      <c r="K532" s="10">
        <v>8</v>
      </c>
      <c r="V532" s="9" t="s">
        <v>791</v>
      </c>
      <c r="W532" s="10">
        <v>1</v>
      </c>
    </row>
    <row r="533" spans="10:23" x14ac:dyDescent="0.25">
      <c r="J533" s="9" t="s">
        <v>295</v>
      </c>
      <c r="K533" s="10">
        <v>2</v>
      </c>
      <c r="V533" s="9" t="s">
        <v>797</v>
      </c>
      <c r="W533" s="10">
        <v>1</v>
      </c>
    </row>
    <row r="534" spans="10:23" x14ac:dyDescent="0.25">
      <c r="J534" s="9" t="s">
        <v>453</v>
      </c>
      <c r="K534" s="10">
        <v>2</v>
      </c>
      <c r="V534" s="9" t="s">
        <v>799</v>
      </c>
      <c r="W534" s="10">
        <v>1</v>
      </c>
    </row>
    <row r="535" spans="10:23" x14ac:dyDescent="0.25">
      <c r="J535" s="9" t="s">
        <v>1388</v>
      </c>
      <c r="K535" s="10">
        <v>1</v>
      </c>
      <c r="V535" s="9" t="s">
        <v>801</v>
      </c>
      <c r="W535" s="10">
        <v>1</v>
      </c>
    </row>
    <row r="536" spans="10:23" x14ac:dyDescent="0.25">
      <c r="J536" s="9" t="s">
        <v>1470</v>
      </c>
      <c r="K536" s="10">
        <v>2</v>
      </c>
      <c r="V536" s="9" t="s">
        <v>806</v>
      </c>
      <c r="W536" s="10">
        <v>1</v>
      </c>
    </row>
    <row r="537" spans="10:23" x14ac:dyDescent="0.25">
      <c r="J537" s="9" t="s">
        <v>1138</v>
      </c>
      <c r="K537" s="10">
        <v>2</v>
      </c>
      <c r="V537" s="9" t="s">
        <v>808</v>
      </c>
      <c r="W537" s="10">
        <v>1</v>
      </c>
    </row>
    <row r="538" spans="10:23" x14ac:dyDescent="0.25">
      <c r="J538" s="9" t="s">
        <v>1297</v>
      </c>
      <c r="K538" s="10">
        <v>9</v>
      </c>
      <c r="V538" s="9" t="s">
        <v>810</v>
      </c>
      <c r="W538" s="10">
        <v>1</v>
      </c>
    </row>
    <row r="539" spans="10:23" x14ac:dyDescent="0.25">
      <c r="J539" s="9" t="s">
        <v>1228</v>
      </c>
      <c r="K539" s="10">
        <v>9</v>
      </c>
      <c r="V539" s="9" t="s">
        <v>816</v>
      </c>
      <c r="W539" s="10">
        <v>1</v>
      </c>
    </row>
    <row r="540" spans="10:23" x14ac:dyDescent="0.25">
      <c r="J540" s="9" t="s">
        <v>391</v>
      </c>
      <c r="K540" s="10">
        <v>1</v>
      </c>
      <c r="V540" s="9" t="s">
        <v>126</v>
      </c>
      <c r="W540" s="10">
        <v>1</v>
      </c>
    </row>
    <row r="541" spans="10:23" x14ac:dyDescent="0.25">
      <c r="J541" s="9" t="s">
        <v>1040</v>
      </c>
      <c r="K541" s="10">
        <v>2</v>
      </c>
      <c r="V541" s="9" t="s">
        <v>818</v>
      </c>
      <c r="W541" s="10">
        <v>1</v>
      </c>
    </row>
    <row r="542" spans="10:23" x14ac:dyDescent="0.25">
      <c r="J542" s="9" t="s">
        <v>319</v>
      </c>
      <c r="K542" s="10">
        <v>2</v>
      </c>
      <c r="V542" s="9" t="s">
        <v>820</v>
      </c>
      <c r="W542" s="10">
        <v>1</v>
      </c>
    </row>
    <row r="543" spans="10:23" x14ac:dyDescent="0.25">
      <c r="J543" s="9" t="s">
        <v>135</v>
      </c>
      <c r="K543" s="10">
        <v>1</v>
      </c>
      <c r="V543" s="9" t="s">
        <v>826</v>
      </c>
      <c r="W543" s="10">
        <v>1</v>
      </c>
    </row>
    <row r="544" spans="10:23" x14ac:dyDescent="0.25">
      <c r="J544" s="9" t="s">
        <v>639</v>
      </c>
      <c r="K544" s="10">
        <v>2</v>
      </c>
      <c r="V544" s="9" t="s">
        <v>828</v>
      </c>
      <c r="W544" s="10">
        <v>1</v>
      </c>
    </row>
    <row r="545" spans="10:23" x14ac:dyDescent="0.25">
      <c r="J545" s="9" t="s">
        <v>604</v>
      </c>
      <c r="K545" s="10">
        <v>1</v>
      </c>
      <c r="V545" s="9" t="s">
        <v>830</v>
      </c>
      <c r="W545" s="10">
        <v>1</v>
      </c>
    </row>
    <row r="546" spans="10:23" x14ac:dyDescent="0.25">
      <c r="J546" s="9" t="s">
        <v>480</v>
      </c>
      <c r="K546" s="10">
        <v>1</v>
      </c>
      <c r="V546" s="9" t="s">
        <v>836</v>
      </c>
      <c r="W546" s="10">
        <v>1</v>
      </c>
    </row>
    <row r="547" spans="10:23" x14ac:dyDescent="0.25">
      <c r="J547" s="9" t="s">
        <v>1108</v>
      </c>
      <c r="K547" s="10">
        <v>2</v>
      </c>
      <c r="V547" s="9" t="s">
        <v>35</v>
      </c>
      <c r="W547" s="10">
        <v>1</v>
      </c>
    </row>
    <row r="548" spans="10:23" x14ac:dyDescent="0.25">
      <c r="J548" s="9" t="s">
        <v>1141</v>
      </c>
      <c r="K548" s="10">
        <v>1</v>
      </c>
      <c r="V548" s="9" t="s">
        <v>128</v>
      </c>
      <c r="W548" s="10">
        <v>1</v>
      </c>
    </row>
    <row r="549" spans="10:23" x14ac:dyDescent="0.25">
      <c r="J549" s="9" t="s">
        <v>1474</v>
      </c>
      <c r="K549" s="10">
        <v>10</v>
      </c>
      <c r="V549" s="9" t="s">
        <v>838</v>
      </c>
      <c r="W549" s="10">
        <v>1</v>
      </c>
    </row>
    <row r="550" spans="10:23" x14ac:dyDescent="0.25">
      <c r="J550" s="9" t="s">
        <v>1090</v>
      </c>
      <c r="K550" s="10">
        <v>2</v>
      </c>
      <c r="V550" s="9" t="s">
        <v>840</v>
      </c>
      <c r="W550" s="10">
        <v>1</v>
      </c>
    </row>
    <row r="551" spans="10:23" x14ac:dyDescent="0.25">
      <c r="J551" s="9" t="s">
        <v>748</v>
      </c>
      <c r="K551" s="10">
        <v>2</v>
      </c>
      <c r="V551" s="9" t="s">
        <v>842</v>
      </c>
      <c r="W551" s="10">
        <v>1</v>
      </c>
    </row>
    <row r="552" spans="10:23" x14ac:dyDescent="0.25">
      <c r="J552" s="9" t="s">
        <v>1552</v>
      </c>
      <c r="K552" s="10">
        <v>2</v>
      </c>
      <c r="V552" s="9" t="s">
        <v>844</v>
      </c>
      <c r="W552" s="10">
        <v>1</v>
      </c>
    </row>
    <row r="553" spans="10:23" x14ac:dyDescent="0.25">
      <c r="J553" s="9" t="s">
        <v>449</v>
      </c>
      <c r="K553" s="10">
        <v>1</v>
      </c>
      <c r="V553" s="9" t="s">
        <v>846</v>
      </c>
      <c r="W553" s="10">
        <v>1</v>
      </c>
    </row>
    <row r="554" spans="10:23" x14ac:dyDescent="0.25">
      <c r="J554" s="9" t="s">
        <v>83</v>
      </c>
      <c r="K554" s="10">
        <v>1</v>
      </c>
      <c r="V554" s="9" t="s">
        <v>848</v>
      </c>
      <c r="W554" s="10">
        <v>1</v>
      </c>
    </row>
    <row r="555" spans="10:23" x14ac:dyDescent="0.25">
      <c r="J555" s="9" t="s">
        <v>1078</v>
      </c>
      <c r="K555" s="10">
        <v>2</v>
      </c>
      <c r="V555" s="9" t="s">
        <v>850</v>
      </c>
      <c r="W555" s="10">
        <v>1</v>
      </c>
    </row>
    <row r="556" spans="10:23" x14ac:dyDescent="0.25">
      <c r="J556" s="9" t="s">
        <v>944</v>
      </c>
      <c r="K556" s="10">
        <v>1</v>
      </c>
      <c r="V556" s="9" t="s">
        <v>852</v>
      </c>
      <c r="W556" s="10">
        <v>1</v>
      </c>
    </row>
    <row r="557" spans="10:23" x14ac:dyDescent="0.25">
      <c r="J557" s="9" t="s">
        <v>1256</v>
      </c>
      <c r="K557" s="10">
        <v>9</v>
      </c>
      <c r="V557" s="9" t="s">
        <v>854</v>
      </c>
      <c r="W557" s="10">
        <v>1</v>
      </c>
    </row>
    <row r="558" spans="10:23" x14ac:dyDescent="0.25">
      <c r="J558" s="9" t="s">
        <v>169</v>
      </c>
      <c r="K558" s="10">
        <v>1</v>
      </c>
      <c r="V558" s="9" t="s">
        <v>856</v>
      </c>
      <c r="W558" s="10">
        <v>1</v>
      </c>
    </row>
    <row r="559" spans="10:23" x14ac:dyDescent="0.25">
      <c r="J559" s="9" t="s">
        <v>546</v>
      </c>
      <c r="K559" s="10">
        <v>1</v>
      </c>
      <c r="V559" s="9" t="s">
        <v>130</v>
      </c>
      <c r="W559" s="10">
        <v>1</v>
      </c>
    </row>
    <row r="560" spans="10:23" x14ac:dyDescent="0.25">
      <c r="J560" s="9" t="s">
        <v>207</v>
      </c>
      <c r="K560" s="10">
        <v>2</v>
      </c>
      <c r="V560" s="9" t="s">
        <v>858</v>
      </c>
      <c r="W560" s="10">
        <v>1</v>
      </c>
    </row>
    <row r="561" spans="10:23" x14ac:dyDescent="0.25">
      <c r="J561" s="9" t="s">
        <v>1110</v>
      </c>
      <c r="K561" s="10">
        <v>2</v>
      </c>
      <c r="V561" s="9" t="s">
        <v>860</v>
      </c>
      <c r="W561" s="10">
        <v>1</v>
      </c>
    </row>
    <row r="562" spans="10:23" x14ac:dyDescent="0.25">
      <c r="J562" s="9" t="s">
        <v>455</v>
      </c>
      <c r="K562" s="10">
        <v>2</v>
      </c>
      <c r="V562" s="9" t="s">
        <v>866</v>
      </c>
      <c r="W562" s="10">
        <v>1</v>
      </c>
    </row>
    <row r="563" spans="10:23" x14ac:dyDescent="0.25">
      <c r="J563" s="9" t="s">
        <v>841</v>
      </c>
      <c r="K563" s="10">
        <v>2</v>
      </c>
      <c r="V563" s="9" t="s">
        <v>868</v>
      </c>
      <c r="W563" s="10">
        <v>1</v>
      </c>
    </row>
    <row r="564" spans="10:23" x14ac:dyDescent="0.25">
      <c r="J564" s="9" t="s">
        <v>484</v>
      </c>
      <c r="K564" s="10">
        <v>2</v>
      </c>
      <c r="V564" s="9" t="s">
        <v>870</v>
      </c>
      <c r="W564" s="10">
        <v>1</v>
      </c>
    </row>
    <row r="565" spans="10:23" x14ac:dyDescent="0.25">
      <c r="J565" s="9" t="s">
        <v>189</v>
      </c>
      <c r="K565" s="10">
        <v>1</v>
      </c>
      <c r="V565" s="9" t="s">
        <v>876</v>
      </c>
      <c r="W565" s="10">
        <v>1</v>
      </c>
    </row>
    <row r="566" spans="10:23" x14ac:dyDescent="0.25">
      <c r="J566" s="9" t="s">
        <v>451</v>
      </c>
      <c r="K566" s="10">
        <v>1</v>
      </c>
      <c r="V566" s="9" t="s">
        <v>878</v>
      </c>
      <c r="W566" s="10">
        <v>1</v>
      </c>
    </row>
    <row r="567" spans="10:23" x14ac:dyDescent="0.25">
      <c r="J567" s="9" t="s">
        <v>726</v>
      </c>
      <c r="K567" s="10">
        <v>1</v>
      </c>
      <c r="V567" s="9" t="s">
        <v>880</v>
      </c>
      <c r="W567" s="10">
        <v>1</v>
      </c>
    </row>
    <row r="568" spans="10:23" x14ac:dyDescent="0.25">
      <c r="J568" s="9" t="s">
        <v>1336</v>
      </c>
      <c r="K568" s="10">
        <v>10</v>
      </c>
      <c r="V568" s="9" t="s">
        <v>886</v>
      </c>
      <c r="W568" s="10">
        <v>1</v>
      </c>
    </row>
    <row r="569" spans="10:23" x14ac:dyDescent="0.25">
      <c r="J569" s="9" t="s">
        <v>1236</v>
      </c>
      <c r="K569" s="10">
        <v>9</v>
      </c>
      <c r="V569" s="9" t="s">
        <v>888</v>
      </c>
      <c r="W569" s="10">
        <v>1</v>
      </c>
    </row>
    <row r="570" spans="10:23" x14ac:dyDescent="0.25">
      <c r="J570" s="9" t="s">
        <v>1122</v>
      </c>
      <c r="K570" s="10">
        <v>1</v>
      </c>
      <c r="V570" s="9" t="s">
        <v>890</v>
      </c>
      <c r="W570" s="10">
        <v>1</v>
      </c>
    </row>
    <row r="571" spans="10:23" x14ac:dyDescent="0.25">
      <c r="J571" s="9" t="s">
        <v>1250</v>
      </c>
      <c r="K571" s="10">
        <v>1</v>
      </c>
      <c r="V571" s="9" t="s">
        <v>896</v>
      </c>
      <c r="W571" s="10">
        <v>1</v>
      </c>
    </row>
    <row r="572" spans="10:23" x14ac:dyDescent="0.25">
      <c r="J572" s="9" t="s">
        <v>121</v>
      </c>
      <c r="K572" s="10">
        <v>2</v>
      </c>
      <c r="V572" s="9" t="s">
        <v>898</v>
      </c>
      <c r="W572" s="10">
        <v>1</v>
      </c>
    </row>
    <row r="573" spans="10:23" x14ac:dyDescent="0.25">
      <c r="J573" s="9" t="s">
        <v>1287</v>
      </c>
      <c r="K573" s="10">
        <v>1</v>
      </c>
      <c r="V573" s="9" t="s">
        <v>900</v>
      </c>
      <c r="W573" s="10">
        <v>1</v>
      </c>
    </row>
    <row r="574" spans="10:23" x14ac:dyDescent="0.25">
      <c r="J574" s="9" t="s">
        <v>938</v>
      </c>
      <c r="K574" s="10">
        <v>2</v>
      </c>
      <c r="V574" s="9" t="s">
        <v>906</v>
      </c>
      <c r="W574" s="10">
        <v>1</v>
      </c>
    </row>
    <row r="575" spans="10:23" x14ac:dyDescent="0.25">
      <c r="J575" s="9" t="s">
        <v>1226</v>
      </c>
      <c r="K575" s="10">
        <v>1</v>
      </c>
      <c r="V575" s="9" t="s">
        <v>908</v>
      </c>
      <c r="W575" s="10">
        <v>1</v>
      </c>
    </row>
    <row r="576" spans="10:23" x14ac:dyDescent="0.25">
      <c r="J576" s="9" t="s">
        <v>355</v>
      </c>
      <c r="K576" s="10">
        <v>2</v>
      </c>
      <c r="V576" s="9" t="s">
        <v>910</v>
      </c>
      <c r="W576" s="10">
        <v>1</v>
      </c>
    </row>
    <row r="577" spans="10:23" x14ac:dyDescent="0.25">
      <c r="J577" s="9" t="s">
        <v>1542</v>
      </c>
      <c r="K577" s="10">
        <v>1</v>
      </c>
      <c r="V577" s="9" t="s">
        <v>916</v>
      </c>
      <c r="W577" s="10">
        <v>1</v>
      </c>
    </row>
    <row r="578" spans="10:23" x14ac:dyDescent="0.25">
      <c r="J578" s="9" t="s">
        <v>1319</v>
      </c>
      <c r="K578" s="10">
        <v>1</v>
      </c>
      <c r="V578" s="9" t="s">
        <v>136</v>
      </c>
      <c r="W578" s="10">
        <v>1</v>
      </c>
    </row>
    <row r="579" spans="10:23" x14ac:dyDescent="0.25">
      <c r="J579" s="9" t="s">
        <v>1276</v>
      </c>
      <c r="K579" s="10">
        <v>9</v>
      </c>
      <c r="V579" s="9" t="s">
        <v>917</v>
      </c>
      <c r="W579" s="10">
        <v>1</v>
      </c>
    </row>
    <row r="580" spans="10:23" x14ac:dyDescent="0.25">
      <c r="J580" s="9" t="s">
        <v>154</v>
      </c>
      <c r="K580" s="10">
        <v>1</v>
      </c>
      <c r="V580" s="9" t="s">
        <v>919</v>
      </c>
      <c r="W580" s="10">
        <v>1</v>
      </c>
    </row>
    <row r="581" spans="10:23" x14ac:dyDescent="0.25">
      <c r="J581" s="9" t="s">
        <v>1012</v>
      </c>
      <c r="K581" s="10">
        <v>1</v>
      </c>
      <c r="V581" s="9" t="s">
        <v>925</v>
      </c>
      <c r="W581" s="10">
        <v>1</v>
      </c>
    </row>
    <row r="582" spans="10:23" x14ac:dyDescent="0.25">
      <c r="J582" s="9" t="s">
        <v>1268</v>
      </c>
      <c r="K582" s="10">
        <v>9</v>
      </c>
      <c r="V582" s="9" t="s">
        <v>927</v>
      </c>
      <c r="W582" s="10">
        <v>1</v>
      </c>
    </row>
    <row r="583" spans="10:23" x14ac:dyDescent="0.25">
      <c r="J583" s="9" t="s">
        <v>710</v>
      </c>
      <c r="K583" s="10">
        <v>2</v>
      </c>
      <c r="V583" s="9" t="s">
        <v>929</v>
      </c>
      <c r="W583" s="10">
        <v>1</v>
      </c>
    </row>
    <row r="584" spans="10:23" x14ac:dyDescent="0.25">
      <c r="J584" s="9" t="s">
        <v>173</v>
      </c>
      <c r="K584" s="10">
        <v>1</v>
      </c>
      <c r="V584" s="9" t="s">
        <v>935</v>
      </c>
      <c r="W584" s="10">
        <v>1</v>
      </c>
    </row>
    <row r="585" spans="10:23" x14ac:dyDescent="0.25">
      <c r="J585" s="9" t="s">
        <v>1159</v>
      </c>
      <c r="K585" s="10">
        <v>1</v>
      </c>
      <c r="V585" s="9" t="s">
        <v>138</v>
      </c>
      <c r="W585" s="10">
        <v>1</v>
      </c>
    </row>
    <row r="586" spans="10:23" x14ac:dyDescent="0.25">
      <c r="J586" s="9" t="s">
        <v>1512</v>
      </c>
      <c r="K586" s="10">
        <v>10</v>
      </c>
      <c r="V586" s="9" t="s">
        <v>937</v>
      </c>
      <c r="W586" s="10">
        <v>1</v>
      </c>
    </row>
    <row r="587" spans="10:23" x14ac:dyDescent="0.25">
      <c r="J587" s="9" t="s">
        <v>1062</v>
      </c>
      <c r="K587" s="10">
        <v>1</v>
      </c>
      <c r="V587" s="9" t="s">
        <v>939</v>
      </c>
      <c r="W587" s="10">
        <v>1</v>
      </c>
    </row>
    <row r="588" spans="10:23" x14ac:dyDescent="0.25">
      <c r="J588" s="9" t="s">
        <v>897</v>
      </c>
      <c r="K588" s="10">
        <v>2</v>
      </c>
      <c r="V588" s="9" t="s">
        <v>945</v>
      </c>
      <c r="W588" s="10">
        <v>1</v>
      </c>
    </row>
    <row r="589" spans="10:23" x14ac:dyDescent="0.25">
      <c r="J589" s="9" t="s">
        <v>1060</v>
      </c>
      <c r="K589" s="10">
        <v>2</v>
      </c>
      <c r="V589" s="9" t="s">
        <v>947</v>
      </c>
      <c r="W589" s="10">
        <v>1</v>
      </c>
    </row>
    <row r="590" spans="10:23" x14ac:dyDescent="0.25">
      <c r="J590" s="9" t="s">
        <v>520</v>
      </c>
      <c r="K590" s="10">
        <v>1</v>
      </c>
      <c r="V590" s="9" t="s">
        <v>949</v>
      </c>
      <c r="W590" s="10">
        <v>1</v>
      </c>
    </row>
    <row r="591" spans="10:23" x14ac:dyDescent="0.25">
      <c r="J591" s="9" t="s">
        <v>978</v>
      </c>
      <c r="K591" s="10">
        <v>2</v>
      </c>
      <c r="V591" s="9" t="s">
        <v>955</v>
      </c>
      <c r="W591" s="10">
        <v>1</v>
      </c>
    </row>
    <row r="592" spans="10:23" x14ac:dyDescent="0.25">
      <c r="J592" s="9" t="s">
        <v>107</v>
      </c>
      <c r="K592" s="10">
        <v>2</v>
      </c>
      <c r="V592" s="9" t="s">
        <v>140</v>
      </c>
      <c r="W592" s="10">
        <v>1</v>
      </c>
    </row>
    <row r="593" spans="10:23" x14ac:dyDescent="0.25">
      <c r="J593" s="9" t="s">
        <v>1364</v>
      </c>
      <c r="K593" s="10">
        <v>10</v>
      </c>
      <c r="V593" s="9" t="s">
        <v>957</v>
      </c>
      <c r="W593" s="10">
        <v>1</v>
      </c>
    </row>
    <row r="594" spans="10:23" x14ac:dyDescent="0.25">
      <c r="J594" s="9" t="s">
        <v>1352</v>
      </c>
      <c r="K594" s="10">
        <v>10</v>
      </c>
      <c r="V594" s="9" t="s">
        <v>959</v>
      </c>
      <c r="W594" s="10">
        <v>1</v>
      </c>
    </row>
    <row r="595" spans="10:23" x14ac:dyDescent="0.25">
      <c r="J595" s="9" t="s">
        <v>708</v>
      </c>
      <c r="K595" s="10">
        <v>2</v>
      </c>
      <c r="V595" s="9" t="s">
        <v>965</v>
      </c>
      <c r="W595" s="10">
        <v>1</v>
      </c>
    </row>
    <row r="596" spans="10:23" x14ac:dyDescent="0.25">
      <c r="J596" s="9" t="s">
        <v>117</v>
      </c>
      <c r="K596" s="10">
        <v>2</v>
      </c>
      <c r="V596" s="9" t="s">
        <v>967</v>
      </c>
      <c r="W596" s="10">
        <v>1</v>
      </c>
    </row>
    <row r="597" spans="10:23" x14ac:dyDescent="0.25">
      <c r="J597" s="9" t="s">
        <v>371</v>
      </c>
      <c r="K597" s="10">
        <v>1</v>
      </c>
      <c r="V597" s="9" t="s">
        <v>969</v>
      </c>
      <c r="W597" s="10">
        <v>1</v>
      </c>
    </row>
    <row r="598" spans="10:23" x14ac:dyDescent="0.25">
      <c r="J598" s="9" t="s">
        <v>1238</v>
      </c>
      <c r="K598" s="10">
        <v>9</v>
      </c>
      <c r="V598" s="9" t="s">
        <v>975</v>
      </c>
      <c r="W598" s="10">
        <v>1</v>
      </c>
    </row>
    <row r="599" spans="10:23" x14ac:dyDescent="0.25">
      <c r="J599" s="9" t="s">
        <v>1274</v>
      </c>
      <c r="K599" s="10">
        <v>10</v>
      </c>
      <c r="V599" s="9" t="s">
        <v>977</v>
      </c>
      <c r="W599" s="10">
        <v>1</v>
      </c>
    </row>
    <row r="600" spans="10:23" x14ac:dyDescent="0.25">
      <c r="J600" s="9" t="s">
        <v>809</v>
      </c>
      <c r="K600" s="10">
        <v>2</v>
      </c>
      <c r="V600" s="9" t="s">
        <v>979</v>
      </c>
      <c r="W600" s="10">
        <v>1</v>
      </c>
    </row>
    <row r="601" spans="10:23" x14ac:dyDescent="0.25">
      <c r="J601" s="9" t="s">
        <v>706</v>
      </c>
      <c r="K601" s="10">
        <v>1</v>
      </c>
      <c r="V601" s="9" t="s">
        <v>985</v>
      </c>
      <c r="W601" s="10">
        <v>1</v>
      </c>
    </row>
    <row r="602" spans="10:23" x14ac:dyDescent="0.25">
      <c r="J602" s="9" t="s">
        <v>760</v>
      </c>
      <c r="K602" s="10">
        <v>2</v>
      </c>
      <c r="V602" s="9" t="s">
        <v>987</v>
      </c>
      <c r="W602" s="10">
        <v>1</v>
      </c>
    </row>
    <row r="603" spans="10:23" x14ac:dyDescent="0.25">
      <c r="J603" s="9" t="s">
        <v>330</v>
      </c>
      <c r="K603" s="10">
        <v>1</v>
      </c>
      <c r="V603" s="9" t="s">
        <v>989</v>
      </c>
      <c r="W603" s="10">
        <v>1</v>
      </c>
    </row>
    <row r="604" spans="10:23" x14ac:dyDescent="0.25">
      <c r="J604" s="9" t="s">
        <v>219</v>
      </c>
      <c r="K604" s="10">
        <v>2</v>
      </c>
      <c r="V604" s="9" t="s">
        <v>995</v>
      </c>
      <c r="W604" s="10">
        <v>1</v>
      </c>
    </row>
    <row r="605" spans="10:23" x14ac:dyDescent="0.25">
      <c r="J605" s="9" t="s">
        <v>954</v>
      </c>
      <c r="K605" s="10">
        <v>1</v>
      </c>
      <c r="V605" s="9" t="s">
        <v>997</v>
      </c>
      <c r="W605" s="10">
        <v>1</v>
      </c>
    </row>
    <row r="606" spans="10:23" x14ac:dyDescent="0.25">
      <c r="J606" s="9" t="s">
        <v>351</v>
      </c>
      <c r="K606" s="10">
        <v>1</v>
      </c>
      <c r="V606" s="9" t="s">
        <v>999</v>
      </c>
      <c r="W606" s="10">
        <v>1</v>
      </c>
    </row>
    <row r="607" spans="10:23" x14ac:dyDescent="0.25">
      <c r="J607" s="9" t="s">
        <v>786</v>
      </c>
      <c r="K607" s="10">
        <v>1</v>
      </c>
      <c r="V607" s="9" t="s">
        <v>1005</v>
      </c>
      <c r="W607" s="10">
        <v>1</v>
      </c>
    </row>
    <row r="608" spans="10:23" x14ac:dyDescent="0.25">
      <c r="J608" s="9" t="s">
        <v>297</v>
      </c>
      <c r="K608" s="10">
        <v>2</v>
      </c>
      <c r="V608" s="9" t="s">
        <v>1007</v>
      </c>
      <c r="W608" s="10">
        <v>1</v>
      </c>
    </row>
    <row r="609" spans="10:23" x14ac:dyDescent="0.25">
      <c r="J609" s="9" t="s">
        <v>223</v>
      </c>
      <c r="K609" s="10">
        <v>1</v>
      </c>
      <c r="V609" s="9" t="s">
        <v>1009</v>
      </c>
      <c r="W609" s="10">
        <v>1</v>
      </c>
    </row>
    <row r="610" spans="10:23" x14ac:dyDescent="0.25">
      <c r="J610" s="9" t="s">
        <v>560</v>
      </c>
      <c r="K610" s="10">
        <v>1</v>
      </c>
      <c r="V610" s="9" t="s">
        <v>1015</v>
      </c>
      <c r="W610" s="10">
        <v>1</v>
      </c>
    </row>
    <row r="611" spans="10:23" x14ac:dyDescent="0.25">
      <c r="J611" s="9" t="s">
        <v>857</v>
      </c>
      <c r="K611" s="10">
        <v>2</v>
      </c>
      <c r="V611" s="9" t="s">
        <v>146</v>
      </c>
      <c r="W611" s="10">
        <v>1</v>
      </c>
    </row>
    <row r="612" spans="10:23" x14ac:dyDescent="0.25">
      <c r="J612" s="9" t="s">
        <v>1514</v>
      </c>
      <c r="K612" s="10">
        <v>10</v>
      </c>
      <c r="V612" s="9" t="s">
        <v>1017</v>
      </c>
      <c r="W612" s="10">
        <v>1</v>
      </c>
    </row>
    <row r="613" spans="10:23" x14ac:dyDescent="0.25">
      <c r="J613" s="9" t="s">
        <v>221</v>
      </c>
      <c r="K613" s="10">
        <v>1</v>
      </c>
      <c r="V613" s="9" t="s">
        <v>1019</v>
      </c>
      <c r="W613" s="10">
        <v>1</v>
      </c>
    </row>
    <row r="614" spans="10:23" x14ac:dyDescent="0.25">
      <c r="J614" s="9" t="s">
        <v>1161</v>
      </c>
      <c r="K614" s="10">
        <v>1</v>
      </c>
      <c r="V614" s="9" t="s">
        <v>1025</v>
      </c>
      <c r="W614" s="10">
        <v>1</v>
      </c>
    </row>
    <row r="615" spans="10:23" x14ac:dyDescent="0.25">
      <c r="J615" s="9" t="s">
        <v>948</v>
      </c>
      <c r="K615" s="10">
        <v>2</v>
      </c>
      <c r="V615" s="9" t="s">
        <v>1027</v>
      </c>
      <c r="W615" s="10">
        <v>1</v>
      </c>
    </row>
    <row r="616" spans="10:23" x14ac:dyDescent="0.25">
      <c r="J616" s="9" t="s">
        <v>887</v>
      </c>
      <c r="K616" s="10">
        <v>2</v>
      </c>
      <c r="V616" s="9" t="s">
        <v>1029</v>
      </c>
      <c r="W616" s="10">
        <v>1</v>
      </c>
    </row>
    <row r="617" spans="10:23" x14ac:dyDescent="0.25">
      <c r="J617" s="9" t="s">
        <v>1424</v>
      </c>
      <c r="K617" s="10">
        <v>10</v>
      </c>
      <c r="V617" s="9" t="s">
        <v>1035</v>
      </c>
      <c r="W617" s="10">
        <v>1</v>
      </c>
    </row>
    <row r="618" spans="10:23" x14ac:dyDescent="0.25">
      <c r="J618" s="9" t="s">
        <v>966</v>
      </c>
      <c r="K618" s="10">
        <v>2</v>
      </c>
      <c r="V618" s="9" t="s">
        <v>41</v>
      </c>
      <c r="W618" s="10">
        <v>1</v>
      </c>
    </row>
    <row r="619" spans="10:23" x14ac:dyDescent="0.25">
      <c r="J619" s="9" t="s">
        <v>441</v>
      </c>
      <c r="K619" s="10">
        <v>1</v>
      </c>
      <c r="V619" s="9" t="s">
        <v>148</v>
      </c>
      <c r="W619" s="10">
        <v>1</v>
      </c>
    </row>
    <row r="620" spans="10:23" x14ac:dyDescent="0.25">
      <c r="J620" s="9" t="s">
        <v>1325</v>
      </c>
      <c r="K620" s="10">
        <v>7</v>
      </c>
      <c r="V620" s="9" t="s">
        <v>1037</v>
      </c>
      <c r="W620" s="10">
        <v>1</v>
      </c>
    </row>
    <row r="621" spans="10:23" x14ac:dyDescent="0.25">
      <c r="J621" s="9" t="s">
        <v>1199</v>
      </c>
      <c r="K621" s="10">
        <v>2</v>
      </c>
      <c r="V621" s="9" t="s">
        <v>1039</v>
      </c>
      <c r="W621" s="10">
        <v>1</v>
      </c>
    </row>
    <row r="622" spans="10:23" x14ac:dyDescent="0.25">
      <c r="J622" s="9" t="s">
        <v>911</v>
      </c>
      <c r="K622" s="10">
        <v>1</v>
      </c>
      <c r="V622" s="9" t="s">
        <v>1045</v>
      </c>
      <c r="W622" s="10">
        <v>1</v>
      </c>
    </row>
    <row r="623" spans="10:23" x14ac:dyDescent="0.25">
      <c r="J623" s="9" t="s">
        <v>1270</v>
      </c>
      <c r="K623" s="10">
        <v>1</v>
      </c>
      <c r="V623" s="9" t="s">
        <v>1047</v>
      </c>
      <c r="W623" s="10">
        <v>1</v>
      </c>
    </row>
    <row r="624" spans="10:23" x14ac:dyDescent="0.25">
      <c r="J624" s="9" t="s">
        <v>415</v>
      </c>
      <c r="K624" s="10">
        <v>2</v>
      </c>
      <c r="V624" s="9" t="s">
        <v>1049</v>
      </c>
      <c r="W624" s="10">
        <v>1</v>
      </c>
    </row>
    <row r="625" spans="10:23" x14ac:dyDescent="0.25">
      <c r="J625" s="9" t="s">
        <v>530</v>
      </c>
      <c r="K625" s="10">
        <v>1</v>
      </c>
      <c r="V625" s="9" t="s">
        <v>1055</v>
      </c>
      <c r="W625" s="10">
        <v>1</v>
      </c>
    </row>
    <row r="626" spans="10:23" x14ac:dyDescent="0.25">
      <c r="J626" s="9" t="s">
        <v>827</v>
      </c>
      <c r="K626" s="10">
        <v>2</v>
      </c>
      <c r="V626" s="9" t="s">
        <v>150</v>
      </c>
      <c r="W626" s="10">
        <v>1</v>
      </c>
    </row>
    <row r="627" spans="10:23" x14ac:dyDescent="0.25">
      <c r="J627" s="9" t="s">
        <v>80</v>
      </c>
      <c r="K627" s="10">
        <v>1</v>
      </c>
      <c r="V627" s="9" t="s">
        <v>1057</v>
      </c>
      <c r="W627" s="10">
        <v>1</v>
      </c>
    </row>
    <row r="628" spans="10:23" x14ac:dyDescent="0.25">
      <c r="J628" s="9" t="s">
        <v>68</v>
      </c>
      <c r="K628" s="10">
        <v>2</v>
      </c>
      <c r="V628" s="9" t="s">
        <v>1059</v>
      </c>
      <c r="W628" s="10">
        <v>1</v>
      </c>
    </row>
    <row r="629" spans="10:23" x14ac:dyDescent="0.25">
      <c r="J629" s="9" t="s">
        <v>433</v>
      </c>
      <c r="K629" s="10">
        <v>2</v>
      </c>
      <c r="V629" s="9" t="s">
        <v>1065</v>
      </c>
      <c r="W629" s="10">
        <v>1</v>
      </c>
    </row>
    <row r="630" spans="10:23" x14ac:dyDescent="0.25">
      <c r="J630" s="9" t="s">
        <v>688</v>
      </c>
      <c r="K630" s="10">
        <v>2</v>
      </c>
      <c r="V630" s="9" t="s">
        <v>1067</v>
      </c>
      <c r="W630" s="10">
        <v>1</v>
      </c>
    </row>
    <row r="631" spans="10:23" x14ac:dyDescent="0.25">
      <c r="J631" s="9" t="s">
        <v>678</v>
      </c>
      <c r="K631" s="10">
        <v>2</v>
      </c>
      <c r="V631" s="9" t="s">
        <v>1069</v>
      </c>
      <c r="W631" s="10">
        <v>1</v>
      </c>
    </row>
    <row r="632" spans="10:23" x14ac:dyDescent="0.25">
      <c r="J632" s="9" t="s">
        <v>915</v>
      </c>
      <c r="K632" s="10">
        <v>1</v>
      </c>
      <c r="V632" s="9" t="s">
        <v>1075</v>
      </c>
      <c r="W632" s="10">
        <v>1</v>
      </c>
    </row>
    <row r="633" spans="10:23" x14ac:dyDescent="0.25">
      <c r="J633" s="9" t="s">
        <v>1494</v>
      </c>
      <c r="K633" s="10">
        <v>10</v>
      </c>
      <c r="V633" s="9" t="s">
        <v>1077</v>
      </c>
      <c r="W633" s="10">
        <v>1</v>
      </c>
    </row>
    <row r="634" spans="10:23" x14ac:dyDescent="0.25">
      <c r="J634" s="9" t="s">
        <v>1451</v>
      </c>
      <c r="K634" s="10">
        <v>10</v>
      </c>
      <c r="V634" s="9" t="s">
        <v>1079</v>
      </c>
      <c r="W634" s="10">
        <v>1</v>
      </c>
    </row>
    <row r="635" spans="10:23" x14ac:dyDescent="0.25">
      <c r="J635" s="9" t="s">
        <v>175</v>
      </c>
      <c r="K635" s="10">
        <v>2</v>
      </c>
      <c r="V635" s="9" t="s">
        <v>1085</v>
      </c>
      <c r="W635" s="10">
        <v>1</v>
      </c>
    </row>
    <row r="636" spans="10:23" x14ac:dyDescent="0.25">
      <c r="J636" s="9" t="s">
        <v>293</v>
      </c>
      <c r="K636" s="10">
        <v>1</v>
      </c>
      <c r="V636" s="9" t="s">
        <v>1087</v>
      </c>
      <c r="W636" s="10">
        <v>1</v>
      </c>
    </row>
    <row r="637" spans="10:23" x14ac:dyDescent="0.25">
      <c r="J637" s="9" t="s">
        <v>802</v>
      </c>
      <c r="K637" s="10">
        <v>1</v>
      </c>
      <c r="V637" s="9" t="s">
        <v>1089</v>
      </c>
      <c r="W637" s="10">
        <v>1</v>
      </c>
    </row>
    <row r="638" spans="10:23" x14ac:dyDescent="0.25">
      <c r="J638" s="9" t="s">
        <v>419</v>
      </c>
      <c r="K638" s="10">
        <v>1</v>
      </c>
      <c r="V638" s="9" t="s">
        <v>1095</v>
      </c>
      <c r="W638" s="10">
        <v>1</v>
      </c>
    </row>
    <row r="639" spans="10:23" x14ac:dyDescent="0.25">
      <c r="J639" s="9" t="s">
        <v>309</v>
      </c>
      <c r="K639" s="10">
        <v>2</v>
      </c>
      <c r="V639" s="9" t="s">
        <v>1097</v>
      </c>
      <c r="W639" s="10">
        <v>1</v>
      </c>
    </row>
    <row r="640" spans="10:23" x14ac:dyDescent="0.25">
      <c r="J640" s="9" t="s">
        <v>1546</v>
      </c>
      <c r="K640" s="10">
        <v>2</v>
      </c>
      <c r="V640" s="9" t="s">
        <v>1099</v>
      </c>
      <c r="W640" s="10">
        <v>1</v>
      </c>
    </row>
    <row r="641" spans="10:23" x14ac:dyDescent="0.25">
      <c r="J641" s="9" t="s">
        <v>1056</v>
      </c>
      <c r="K641" s="10">
        <v>1</v>
      </c>
      <c r="V641" s="9" t="s">
        <v>1105</v>
      </c>
      <c r="W641" s="10">
        <v>1</v>
      </c>
    </row>
    <row r="642" spans="10:23" x14ac:dyDescent="0.25">
      <c r="J642" s="9" t="s">
        <v>1528</v>
      </c>
      <c r="K642" s="10">
        <v>1</v>
      </c>
      <c r="V642" s="9" t="s">
        <v>1107</v>
      </c>
      <c r="W642" s="10">
        <v>1</v>
      </c>
    </row>
    <row r="643" spans="10:23" x14ac:dyDescent="0.25">
      <c r="J643" s="9" t="s">
        <v>133</v>
      </c>
      <c r="K643" s="10">
        <v>1</v>
      </c>
      <c r="V643" s="9" t="s">
        <v>1109</v>
      </c>
      <c r="W643" s="10">
        <v>1</v>
      </c>
    </row>
    <row r="644" spans="10:23" x14ac:dyDescent="0.25">
      <c r="J644" s="9" t="s">
        <v>342</v>
      </c>
      <c r="K644" s="10">
        <v>1</v>
      </c>
      <c r="V644" s="9" t="s">
        <v>1115</v>
      </c>
      <c r="W644" s="10">
        <v>1</v>
      </c>
    </row>
    <row r="645" spans="10:23" x14ac:dyDescent="0.25">
      <c r="J645" s="9" t="s">
        <v>334</v>
      </c>
      <c r="K645" s="10">
        <v>2</v>
      </c>
      <c r="V645" s="9" t="s">
        <v>155</v>
      </c>
      <c r="W645" s="10">
        <v>1</v>
      </c>
    </row>
    <row r="646" spans="10:23" x14ac:dyDescent="0.25">
      <c r="J646" s="9" t="s">
        <v>143</v>
      </c>
      <c r="K646" s="10">
        <v>1</v>
      </c>
      <c r="V646" s="9" t="s">
        <v>1117</v>
      </c>
      <c r="W646" s="10">
        <v>1</v>
      </c>
    </row>
    <row r="647" spans="10:23" x14ac:dyDescent="0.25">
      <c r="J647" s="9" t="s">
        <v>516</v>
      </c>
      <c r="K647" s="10">
        <v>1</v>
      </c>
      <c r="V647" s="9" t="s">
        <v>1119</v>
      </c>
      <c r="W647" s="10">
        <v>1</v>
      </c>
    </row>
    <row r="648" spans="10:23" x14ac:dyDescent="0.25">
      <c r="J648" s="9" t="s">
        <v>235</v>
      </c>
      <c r="K648" s="10">
        <v>2</v>
      </c>
      <c r="V648" s="9" t="s">
        <v>1125</v>
      </c>
      <c r="W648" s="10">
        <v>1</v>
      </c>
    </row>
    <row r="649" spans="10:23" x14ac:dyDescent="0.25">
      <c r="J649" s="9" t="s">
        <v>1214</v>
      </c>
      <c r="K649" s="10">
        <v>2</v>
      </c>
      <c r="V649" s="9" t="s">
        <v>1127</v>
      </c>
      <c r="W649" s="10">
        <v>1</v>
      </c>
    </row>
    <row r="650" spans="10:23" x14ac:dyDescent="0.25">
      <c r="J650" s="9" t="s">
        <v>881</v>
      </c>
      <c r="K650" s="10">
        <v>1</v>
      </c>
      <c r="V650" s="9" t="s">
        <v>1129</v>
      </c>
      <c r="W650" s="10">
        <v>1</v>
      </c>
    </row>
    <row r="651" spans="10:23" x14ac:dyDescent="0.25">
      <c r="J651" s="9" t="s">
        <v>2318</v>
      </c>
      <c r="K651" s="10"/>
      <c r="V651" s="9" t="s">
        <v>1135</v>
      </c>
      <c r="W651" s="10">
        <v>1</v>
      </c>
    </row>
    <row r="652" spans="10:23" x14ac:dyDescent="0.25">
      <c r="J652" s="9" t="s">
        <v>2319</v>
      </c>
      <c r="K652" s="10">
        <v>1671</v>
      </c>
      <c r="V652" s="9" t="s">
        <v>157</v>
      </c>
      <c r="W652" s="10">
        <v>1</v>
      </c>
    </row>
    <row r="653" spans="10:23" x14ac:dyDescent="0.25">
      <c r="V653" s="9" t="s">
        <v>1137</v>
      </c>
      <c r="W653" s="10">
        <v>1</v>
      </c>
    </row>
    <row r="654" spans="10:23" x14ac:dyDescent="0.25">
      <c r="V654" s="9" t="s">
        <v>1139</v>
      </c>
      <c r="W654" s="10">
        <v>1</v>
      </c>
    </row>
    <row r="655" spans="10:23" x14ac:dyDescent="0.25">
      <c r="V655" s="9" t="s">
        <v>1144</v>
      </c>
      <c r="W655" s="10">
        <v>1</v>
      </c>
    </row>
    <row r="656" spans="10:23" x14ac:dyDescent="0.25">
      <c r="V656" s="9" t="s">
        <v>1146</v>
      </c>
      <c r="W656" s="10">
        <v>1</v>
      </c>
    </row>
    <row r="657" spans="22:23" x14ac:dyDescent="0.25">
      <c r="V657" s="9" t="s">
        <v>1148</v>
      </c>
      <c r="W657" s="10">
        <v>1</v>
      </c>
    </row>
    <row r="658" spans="22:23" x14ac:dyDescent="0.25">
      <c r="V658" s="9" t="s">
        <v>1154</v>
      </c>
      <c r="W658" s="10">
        <v>1</v>
      </c>
    </row>
    <row r="659" spans="22:23" x14ac:dyDescent="0.25">
      <c r="V659" s="9" t="s">
        <v>158</v>
      </c>
      <c r="W659" s="10">
        <v>1</v>
      </c>
    </row>
    <row r="660" spans="22:23" x14ac:dyDescent="0.25">
      <c r="V660" s="9" t="s">
        <v>1156</v>
      </c>
      <c r="W660" s="10">
        <v>1</v>
      </c>
    </row>
    <row r="661" spans="22:23" x14ac:dyDescent="0.25">
      <c r="V661" s="9" t="s">
        <v>1158</v>
      </c>
      <c r="W661" s="10">
        <v>1</v>
      </c>
    </row>
    <row r="662" spans="22:23" x14ac:dyDescent="0.25">
      <c r="V662" s="9" t="s">
        <v>1164</v>
      </c>
      <c r="W662" s="10">
        <v>1</v>
      </c>
    </row>
    <row r="663" spans="22:23" x14ac:dyDescent="0.25">
      <c r="V663" s="9" t="s">
        <v>1166</v>
      </c>
      <c r="W663" s="10">
        <v>1</v>
      </c>
    </row>
    <row r="664" spans="22:23" x14ac:dyDescent="0.25">
      <c r="V664" s="9" t="s">
        <v>1168</v>
      </c>
      <c r="W664" s="10">
        <v>1</v>
      </c>
    </row>
    <row r="665" spans="22:23" x14ac:dyDescent="0.25">
      <c r="V665" s="9" t="s">
        <v>1174</v>
      </c>
      <c r="W665" s="10">
        <v>1</v>
      </c>
    </row>
    <row r="666" spans="22:23" x14ac:dyDescent="0.25">
      <c r="V666" s="9" t="s">
        <v>1176</v>
      </c>
      <c r="W666" s="10">
        <v>1</v>
      </c>
    </row>
    <row r="667" spans="22:23" x14ac:dyDescent="0.25">
      <c r="V667" s="9" t="s">
        <v>1178</v>
      </c>
      <c r="W667" s="10">
        <v>1</v>
      </c>
    </row>
    <row r="668" spans="22:23" x14ac:dyDescent="0.25">
      <c r="V668" s="9" t="s">
        <v>1184</v>
      </c>
      <c r="W668" s="10">
        <v>1</v>
      </c>
    </row>
    <row r="669" spans="22:23" x14ac:dyDescent="0.25">
      <c r="V669" s="9" t="s">
        <v>1186</v>
      </c>
      <c r="W669" s="10">
        <v>1</v>
      </c>
    </row>
    <row r="670" spans="22:23" x14ac:dyDescent="0.25">
      <c r="V670" s="9" t="s">
        <v>1188</v>
      </c>
      <c r="W670" s="10">
        <v>1</v>
      </c>
    </row>
    <row r="671" spans="22:23" x14ac:dyDescent="0.25">
      <c r="V671" s="9" t="s">
        <v>1194</v>
      </c>
      <c r="W671" s="10">
        <v>1</v>
      </c>
    </row>
    <row r="672" spans="22:23" x14ac:dyDescent="0.25">
      <c r="V672" s="9" t="s">
        <v>1196</v>
      </c>
      <c r="W672" s="10">
        <v>1</v>
      </c>
    </row>
    <row r="673" spans="22:23" x14ac:dyDescent="0.25">
      <c r="V673" s="9" t="s">
        <v>1198</v>
      </c>
      <c r="W673" s="10">
        <v>1</v>
      </c>
    </row>
    <row r="674" spans="22:23" x14ac:dyDescent="0.25">
      <c r="V674" s="9" t="s">
        <v>1204</v>
      </c>
      <c r="W674" s="10">
        <v>1</v>
      </c>
    </row>
    <row r="675" spans="22:23" x14ac:dyDescent="0.25">
      <c r="V675" s="9" t="s">
        <v>1206</v>
      </c>
      <c r="W675" s="10">
        <v>1</v>
      </c>
    </row>
    <row r="676" spans="22:23" x14ac:dyDescent="0.25">
      <c r="V676" s="9" t="s">
        <v>1208</v>
      </c>
      <c r="W676" s="10">
        <v>1</v>
      </c>
    </row>
    <row r="677" spans="22:23" x14ac:dyDescent="0.25">
      <c r="V677" s="9" t="s">
        <v>1213</v>
      </c>
      <c r="W677" s="10">
        <v>1</v>
      </c>
    </row>
    <row r="678" spans="22:23" x14ac:dyDescent="0.25">
      <c r="V678" s="9" t="s">
        <v>164</v>
      </c>
      <c r="W678" s="10">
        <v>1</v>
      </c>
    </row>
    <row r="679" spans="22:23" x14ac:dyDescent="0.25">
      <c r="V679" s="9" t="s">
        <v>1215</v>
      </c>
      <c r="W679" s="10">
        <v>1</v>
      </c>
    </row>
    <row r="680" spans="22:23" x14ac:dyDescent="0.25">
      <c r="V680" s="9" t="s">
        <v>1217</v>
      </c>
      <c r="W680" s="10">
        <v>1</v>
      </c>
    </row>
    <row r="681" spans="22:23" x14ac:dyDescent="0.25">
      <c r="V681" s="9" t="s">
        <v>1223</v>
      </c>
      <c r="W681" s="10">
        <v>1</v>
      </c>
    </row>
    <row r="682" spans="22:23" x14ac:dyDescent="0.25">
      <c r="V682" s="9" t="s">
        <v>1225</v>
      </c>
      <c r="W682" s="10">
        <v>1</v>
      </c>
    </row>
    <row r="683" spans="22:23" x14ac:dyDescent="0.25">
      <c r="V683" s="9" t="s">
        <v>1227</v>
      </c>
      <c r="W683" s="10">
        <v>9</v>
      </c>
    </row>
    <row r="684" spans="22:23" x14ac:dyDescent="0.25">
      <c r="V684" s="9" t="s">
        <v>1233</v>
      </c>
      <c r="W684" s="10">
        <v>9</v>
      </c>
    </row>
    <row r="685" spans="22:23" x14ac:dyDescent="0.25">
      <c r="V685" s="9" t="s">
        <v>44</v>
      </c>
      <c r="W685" s="10">
        <v>1</v>
      </c>
    </row>
    <row r="686" spans="22:23" x14ac:dyDescent="0.25">
      <c r="V686" s="9" t="s">
        <v>166</v>
      </c>
      <c r="W686" s="10">
        <v>1</v>
      </c>
    </row>
    <row r="687" spans="22:23" x14ac:dyDescent="0.25">
      <c r="V687" s="9" t="s">
        <v>1235</v>
      </c>
      <c r="W687" s="10">
        <v>9</v>
      </c>
    </row>
    <row r="688" spans="22:23" x14ac:dyDescent="0.25">
      <c r="V688" s="9" t="s">
        <v>1237</v>
      </c>
      <c r="W688" s="10">
        <v>9</v>
      </c>
    </row>
    <row r="689" spans="22:23" x14ac:dyDescent="0.25">
      <c r="V689" s="9" t="s">
        <v>1243</v>
      </c>
      <c r="W689" s="10">
        <v>9</v>
      </c>
    </row>
    <row r="690" spans="22:23" x14ac:dyDescent="0.25">
      <c r="V690" s="9" t="s">
        <v>1245</v>
      </c>
      <c r="W690" s="10">
        <v>9</v>
      </c>
    </row>
    <row r="691" spans="22:23" x14ac:dyDescent="0.25">
      <c r="V691" s="9" t="s">
        <v>1247</v>
      </c>
      <c r="W691" s="10">
        <v>9</v>
      </c>
    </row>
    <row r="692" spans="22:23" x14ac:dyDescent="0.25">
      <c r="V692" s="9" t="s">
        <v>1253</v>
      </c>
      <c r="W692" s="10">
        <v>9</v>
      </c>
    </row>
    <row r="693" spans="22:23" x14ac:dyDescent="0.25">
      <c r="V693" s="9" t="s">
        <v>168</v>
      </c>
      <c r="W693" s="10">
        <v>1</v>
      </c>
    </row>
    <row r="694" spans="22:23" x14ac:dyDescent="0.25">
      <c r="V694" s="9" t="s">
        <v>1255</v>
      </c>
      <c r="W694" s="10">
        <v>9</v>
      </c>
    </row>
    <row r="695" spans="22:23" x14ac:dyDescent="0.25">
      <c r="V695" s="9" t="s">
        <v>1257</v>
      </c>
      <c r="W695" s="10">
        <v>9</v>
      </c>
    </row>
    <row r="696" spans="22:23" x14ac:dyDescent="0.25">
      <c r="V696" s="9" t="s">
        <v>1263</v>
      </c>
      <c r="W696" s="10">
        <v>7</v>
      </c>
    </row>
    <row r="697" spans="22:23" x14ac:dyDescent="0.25">
      <c r="V697" s="9" t="s">
        <v>1265</v>
      </c>
      <c r="W697" s="10">
        <v>9</v>
      </c>
    </row>
    <row r="698" spans="22:23" x14ac:dyDescent="0.25">
      <c r="V698" s="9" t="s">
        <v>1267</v>
      </c>
      <c r="W698" s="10">
        <v>9</v>
      </c>
    </row>
    <row r="699" spans="22:23" x14ac:dyDescent="0.25">
      <c r="V699" s="9" t="s">
        <v>1273</v>
      </c>
      <c r="W699" s="10">
        <v>9</v>
      </c>
    </row>
    <row r="700" spans="22:23" x14ac:dyDescent="0.25">
      <c r="V700" s="9" t="s">
        <v>1275</v>
      </c>
      <c r="W700" s="10">
        <v>9</v>
      </c>
    </row>
    <row r="701" spans="22:23" x14ac:dyDescent="0.25">
      <c r="V701" s="9" t="s">
        <v>1277</v>
      </c>
      <c r="W701" s="10">
        <v>9</v>
      </c>
    </row>
    <row r="702" spans="22:23" x14ac:dyDescent="0.25">
      <c r="V702" s="9" t="s">
        <v>1282</v>
      </c>
      <c r="W702" s="10">
        <v>7</v>
      </c>
    </row>
    <row r="703" spans="22:23" x14ac:dyDescent="0.25">
      <c r="V703" s="9" t="s">
        <v>1284</v>
      </c>
      <c r="W703" s="10">
        <v>7</v>
      </c>
    </row>
    <row r="704" spans="22:23" x14ac:dyDescent="0.25">
      <c r="V704" s="9" t="s">
        <v>1286</v>
      </c>
      <c r="W704" s="10">
        <v>1</v>
      </c>
    </row>
    <row r="705" spans="22:23" x14ac:dyDescent="0.25">
      <c r="V705" s="9" t="s">
        <v>1292</v>
      </c>
      <c r="W705" s="10">
        <v>9</v>
      </c>
    </row>
    <row r="706" spans="22:23" x14ac:dyDescent="0.25">
      <c r="V706" s="9" t="s">
        <v>1294</v>
      </c>
      <c r="W706" s="10">
        <v>9</v>
      </c>
    </row>
    <row r="707" spans="22:23" x14ac:dyDescent="0.25">
      <c r="V707" s="9" t="s">
        <v>1296</v>
      </c>
      <c r="W707" s="10">
        <v>9</v>
      </c>
    </row>
    <row r="708" spans="22:23" x14ac:dyDescent="0.25">
      <c r="V708" s="9" t="s">
        <v>1302</v>
      </c>
      <c r="W708" s="10">
        <v>9</v>
      </c>
    </row>
    <row r="709" spans="22:23" x14ac:dyDescent="0.25">
      <c r="V709" s="9" t="s">
        <v>1304</v>
      </c>
      <c r="W709" s="10">
        <v>9</v>
      </c>
    </row>
    <row r="710" spans="22:23" x14ac:dyDescent="0.25">
      <c r="V710" s="9" t="s">
        <v>1306</v>
      </c>
      <c r="W710" s="10">
        <v>9</v>
      </c>
    </row>
    <row r="711" spans="22:23" x14ac:dyDescent="0.25">
      <c r="V711" s="9" t="s">
        <v>1312</v>
      </c>
      <c r="W711" s="10">
        <v>9</v>
      </c>
    </row>
    <row r="712" spans="22:23" x14ac:dyDescent="0.25">
      <c r="V712" s="9" t="s">
        <v>174</v>
      </c>
      <c r="W712" s="10">
        <v>1</v>
      </c>
    </row>
    <row r="713" spans="22:23" x14ac:dyDescent="0.25">
      <c r="V713" s="9" t="s">
        <v>1314</v>
      </c>
      <c r="W713" s="10">
        <v>9</v>
      </c>
    </row>
    <row r="714" spans="22:23" x14ac:dyDescent="0.25">
      <c r="V714" s="9" t="s">
        <v>1316</v>
      </c>
      <c r="W714" s="10">
        <v>9</v>
      </c>
    </row>
    <row r="715" spans="22:23" x14ac:dyDescent="0.25">
      <c r="V715" s="9" t="s">
        <v>1322</v>
      </c>
      <c r="W715" s="10">
        <v>7</v>
      </c>
    </row>
    <row r="716" spans="22:23" x14ac:dyDescent="0.25">
      <c r="V716" s="9" t="s">
        <v>1324</v>
      </c>
      <c r="W716" s="10">
        <v>7</v>
      </c>
    </row>
    <row r="717" spans="22:23" x14ac:dyDescent="0.25">
      <c r="V717" s="9" t="s">
        <v>1326</v>
      </c>
      <c r="W717" s="10">
        <v>9</v>
      </c>
    </row>
    <row r="718" spans="22:23" x14ac:dyDescent="0.25">
      <c r="V718" s="9" t="s">
        <v>1331</v>
      </c>
      <c r="W718" s="10">
        <v>9</v>
      </c>
    </row>
    <row r="719" spans="22:23" x14ac:dyDescent="0.25">
      <c r="V719" s="9" t="s">
        <v>176</v>
      </c>
      <c r="W719" s="10">
        <v>1</v>
      </c>
    </row>
    <row r="720" spans="22:23" x14ac:dyDescent="0.25">
      <c r="V720" s="9" t="s">
        <v>1333</v>
      </c>
      <c r="W720" s="10">
        <v>9</v>
      </c>
    </row>
    <row r="721" spans="22:23" x14ac:dyDescent="0.25">
      <c r="V721" s="9" t="s">
        <v>1335</v>
      </c>
      <c r="W721" s="10">
        <v>9</v>
      </c>
    </row>
    <row r="722" spans="22:23" x14ac:dyDescent="0.25">
      <c r="V722" s="9" t="s">
        <v>1341</v>
      </c>
      <c r="W722" s="10">
        <v>7</v>
      </c>
    </row>
    <row r="723" spans="22:23" x14ac:dyDescent="0.25">
      <c r="V723" s="9" t="s">
        <v>1343</v>
      </c>
      <c r="W723" s="10">
        <v>7</v>
      </c>
    </row>
    <row r="724" spans="22:23" x14ac:dyDescent="0.25">
      <c r="V724" s="9" t="s">
        <v>1345</v>
      </c>
      <c r="W724" s="10">
        <v>7</v>
      </c>
    </row>
    <row r="725" spans="22:23" x14ac:dyDescent="0.25">
      <c r="V725" s="9" t="s">
        <v>1351</v>
      </c>
      <c r="W725" s="10">
        <v>9</v>
      </c>
    </row>
    <row r="726" spans="22:23" x14ac:dyDescent="0.25">
      <c r="V726" s="9" t="s">
        <v>178</v>
      </c>
      <c r="W726" s="10">
        <v>1</v>
      </c>
    </row>
    <row r="727" spans="22:23" x14ac:dyDescent="0.25">
      <c r="V727" s="9" t="s">
        <v>1353</v>
      </c>
      <c r="W727" s="10">
        <v>9</v>
      </c>
    </row>
    <row r="728" spans="22:23" x14ac:dyDescent="0.25">
      <c r="V728" s="9" t="s">
        <v>1355</v>
      </c>
      <c r="W728" s="10">
        <v>9</v>
      </c>
    </row>
    <row r="729" spans="22:23" x14ac:dyDescent="0.25">
      <c r="V729" s="9" t="s">
        <v>1361</v>
      </c>
      <c r="W729" s="10">
        <v>9</v>
      </c>
    </row>
    <row r="730" spans="22:23" x14ac:dyDescent="0.25">
      <c r="V730" s="9" t="s">
        <v>1363</v>
      </c>
      <c r="W730" s="10">
        <v>9</v>
      </c>
    </row>
    <row r="731" spans="22:23" x14ac:dyDescent="0.25">
      <c r="V731" s="9" t="s">
        <v>1365</v>
      </c>
      <c r="W731" s="10">
        <v>9</v>
      </c>
    </row>
    <row r="732" spans="22:23" x14ac:dyDescent="0.25">
      <c r="V732" s="9" t="s">
        <v>1371</v>
      </c>
      <c r="W732" s="10">
        <v>9</v>
      </c>
    </row>
    <row r="733" spans="22:23" x14ac:dyDescent="0.25">
      <c r="V733" s="9" t="s">
        <v>1373</v>
      </c>
      <c r="W733" s="10">
        <v>9</v>
      </c>
    </row>
    <row r="734" spans="22:23" x14ac:dyDescent="0.25">
      <c r="V734" s="9" t="s">
        <v>1375</v>
      </c>
      <c r="W734" s="10">
        <v>9</v>
      </c>
    </row>
    <row r="735" spans="22:23" x14ac:dyDescent="0.25">
      <c r="V735" s="9" t="s">
        <v>1381</v>
      </c>
      <c r="W735" s="10">
        <v>9</v>
      </c>
    </row>
    <row r="736" spans="22:23" x14ac:dyDescent="0.25">
      <c r="V736" s="9" t="s">
        <v>1383</v>
      </c>
      <c r="W736" s="10">
        <v>7</v>
      </c>
    </row>
    <row r="737" spans="22:23" x14ac:dyDescent="0.25">
      <c r="V737" s="9" t="s">
        <v>1385</v>
      </c>
      <c r="W737" s="10">
        <v>7</v>
      </c>
    </row>
    <row r="738" spans="22:23" x14ac:dyDescent="0.25">
      <c r="V738" s="9" t="s">
        <v>1391</v>
      </c>
      <c r="W738" s="10">
        <v>9</v>
      </c>
    </row>
    <row r="739" spans="22:23" x14ac:dyDescent="0.25">
      <c r="V739" s="9" t="s">
        <v>1393</v>
      </c>
      <c r="W739" s="10">
        <v>9</v>
      </c>
    </row>
    <row r="740" spans="22:23" x14ac:dyDescent="0.25">
      <c r="V740" s="9" t="s">
        <v>1395</v>
      </c>
      <c r="W740" s="10">
        <v>9</v>
      </c>
    </row>
    <row r="741" spans="22:23" x14ac:dyDescent="0.25">
      <c r="V741" s="9" t="s">
        <v>1401</v>
      </c>
      <c r="W741" s="10">
        <v>9</v>
      </c>
    </row>
    <row r="742" spans="22:23" x14ac:dyDescent="0.25">
      <c r="V742" s="9" t="s">
        <v>1403</v>
      </c>
      <c r="W742" s="10">
        <v>7</v>
      </c>
    </row>
    <row r="743" spans="22:23" x14ac:dyDescent="0.25">
      <c r="V743" s="9" t="s">
        <v>1405</v>
      </c>
      <c r="W743" s="10">
        <v>7</v>
      </c>
    </row>
    <row r="744" spans="22:23" x14ac:dyDescent="0.25">
      <c r="V744" s="9" t="s">
        <v>1411</v>
      </c>
      <c r="W744" s="10">
        <v>9</v>
      </c>
    </row>
    <row r="745" spans="22:23" x14ac:dyDescent="0.25">
      <c r="V745" s="9" t="s">
        <v>184</v>
      </c>
      <c r="W745" s="10">
        <v>1</v>
      </c>
    </row>
    <row r="746" spans="22:23" x14ac:dyDescent="0.25">
      <c r="V746" s="9" t="s">
        <v>1413</v>
      </c>
      <c r="W746" s="10">
        <v>9</v>
      </c>
    </row>
    <row r="747" spans="22:23" x14ac:dyDescent="0.25">
      <c r="V747" s="9" t="s">
        <v>1415</v>
      </c>
      <c r="W747" s="10">
        <v>9</v>
      </c>
    </row>
    <row r="748" spans="22:23" x14ac:dyDescent="0.25">
      <c r="V748" s="9" t="s">
        <v>1421</v>
      </c>
      <c r="W748" s="10">
        <v>9</v>
      </c>
    </row>
    <row r="749" spans="22:23" x14ac:dyDescent="0.25">
      <c r="V749" s="9" t="s">
        <v>1423</v>
      </c>
      <c r="W749" s="10">
        <v>9</v>
      </c>
    </row>
    <row r="750" spans="22:23" x14ac:dyDescent="0.25">
      <c r="V750" s="9" t="s">
        <v>1425</v>
      </c>
      <c r="W750" s="10">
        <v>9</v>
      </c>
    </row>
    <row r="751" spans="22:23" x14ac:dyDescent="0.25">
      <c r="V751" s="9" t="s">
        <v>1431</v>
      </c>
      <c r="W751" s="10">
        <v>9</v>
      </c>
    </row>
    <row r="752" spans="22:23" x14ac:dyDescent="0.25">
      <c r="V752" s="9" t="s">
        <v>186</v>
      </c>
      <c r="W752" s="10">
        <v>1</v>
      </c>
    </row>
    <row r="753" spans="2:23" x14ac:dyDescent="0.25">
      <c r="V753" s="9" t="s">
        <v>1433</v>
      </c>
      <c r="W753" s="10">
        <v>9</v>
      </c>
    </row>
    <row r="754" spans="2:23" x14ac:dyDescent="0.25">
      <c r="V754" s="9" t="s">
        <v>1435</v>
      </c>
      <c r="W754" s="10">
        <v>9</v>
      </c>
    </row>
    <row r="755" spans="2:23" x14ac:dyDescent="0.25">
      <c r="V755" s="9" t="s">
        <v>1441</v>
      </c>
      <c r="W755" s="10">
        <v>9</v>
      </c>
    </row>
    <row r="756" spans="2:23" x14ac:dyDescent="0.25">
      <c r="V756" s="9" t="s">
        <v>1443</v>
      </c>
      <c r="W756" s="10">
        <v>9</v>
      </c>
    </row>
    <row r="757" spans="2:23" x14ac:dyDescent="0.25">
      <c r="V757" s="9" t="s">
        <v>1445</v>
      </c>
      <c r="W757" s="10">
        <v>7</v>
      </c>
    </row>
    <row r="758" spans="2:23" x14ac:dyDescent="0.25">
      <c r="V758" s="9" t="s">
        <v>1450</v>
      </c>
      <c r="W758" s="10">
        <v>9</v>
      </c>
    </row>
    <row r="759" spans="2:23" x14ac:dyDescent="0.25">
      <c r="V759" s="9" t="s">
        <v>188</v>
      </c>
      <c r="W759" s="10">
        <v>1</v>
      </c>
    </row>
    <row r="760" spans="2:23" x14ac:dyDescent="0.25">
      <c r="B760"/>
      <c r="V760" s="9" t="s">
        <v>1452</v>
      </c>
      <c r="W760" s="10">
        <v>9</v>
      </c>
    </row>
    <row r="761" spans="2:23" x14ac:dyDescent="0.25">
      <c r="B761"/>
      <c r="V761" s="9" t="s">
        <v>1454</v>
      </c>
      <c r="W761" s="10">
        <v>9</v>
      </c>
    </row>
    <row r="762" spans="2:23" x14ac:dyDescent="0.25">
      <c r="B762"/>
      <c r="V762" s="9" t="s">
        <v>1459</v>
      </c>
      <c r="W762" s="10">
        <v>9</v>
      </c>
    </row>
    <row r="763" spans="2:23" x14ac:dyDescent="0.25">
      <c r="B763"/>
      <c r="V763" s="9" t="s">
        <v>1461</v>
      </c>
      <c r="W763" s="10">
        <v>9</v>
      </c>
    </row>
    <row r="764" spans="2:23" x14ac:dyDescent="0.25">
      <c r="B764"/>
      <c r="V764" s="9" t="s">
        <v>1463</v>
      </c>
      <c r="W764" s="10">
        <v>7</v>
      </c>
    </row>
    <row r="765" spans="2:23" x14ac:dyDescent="0.25">
      <c r="B765"/>
      <c r="V765" s="9" t="s">
        <v>1469</v>
      </c>
      <c r="W765" s="10">
        <v>1</v>
      </c>
    </row>
    <row r="766" spans="2:23" x14ac:dyDescent="0.25">
      <c r="B766"/>
      <c r="V766" s="9" t="s">
        <v>1471</v>
      </c>
      <c r="W766" s="10">
        <v>9</v>
      </c>
    </row>
    <row r="767" spans="2:23" x14ac:dyDescent="0.25">
      <c r="B767"/>
      <c r="V767" s="9" t="s">
        <v>1473</v>
      </c>
      <c r="W767" s="10">
        <v>9</v>
      </c>
    </row>
    <row r="768" spans="2:23" x14ac:dyDescent="0.25">
      <c r="B768"/>
      <c r="V768" s="9" t="s">
        <v>1479</v>
      </c>
      <c r="W768" s="10">
        <v>9</v>
      </c>
    </row>
    <row r="769" spans="2:23" x14ac:dyDescent="0.25">
      <c r="B769"/>
      <c r="V769" s="9" t="s">
        <v>1481</v>
      </c>
      <c r="W769" s="10">
        <v>9</v>
      </c>
    </row>
    <row r="770" spans="2:23" x14ac:dyDescent="0.25">
      <c r="B770"/>
      <c r="V770" s="9" t="s">
        <v>1483</v>
      </c>
      <c r="W770" s="10">
        <v>9</v>
      </c>
    </row>
    <row r="771" spans="2:23" x14ac:dyDescent="0.25">
      <c r="B771"/>
      <c r="V771" s="9" t="s">
        <v>1489</v>
      </c>
      <c r="W771" s="10">
        <v>9</v>
      </c>
    </row>
    <row r="772" spans="2:23" x14ac:dyDescent="0.25">
      <c r="B772"/>
      <c r="V772" s="9" t="s">
        <v>1491</v>
      </c>
      <c r="W772" s="10">
        <v>9</v>
      </c>
    </row>
    <row r="773" spans="2:23" x14ac:dyDescent="0.25">
      <c r="B773"/>
      <c r="V773" s="9" t="s">
        <v>1493</v>
      </c>
      <c r="W773" s="10">
        <v>9</v>
      </c>
    </row>
    <row r="774" spans="2:23" x14ac:dyDescent="0.25">
      <c r="B774"/>
      <c r="V774" s="9" t="s">
        <v>1499</v>
      </c>
      <c r="W774" s="10">
        <v>9</v>
      </c>
    </row>
    <row r="775" spans="2:23" x14ac:dyDescent="0.25">
      <c r="B775"/>
      <c r="V775" s="9" t="s">
        <v>1501</v>
      </c>
      <c r="W775" s="10">
        <v>9</v>
      </c>
    </row>
    <row r="776" spans="2:23" x14ac:dyDescent="0.25">
      <c r="B776"/>
      <c r="V776" s="9" t="s">
        <v>1503</v>
      </c>
      <c r="W776" s="10">
        <v>9</v>
      </c>
    </row>
    <row r="777" spans="2:23" x14ac:dyDescent="0.25">
      <c r="B777"/>
      <c r="V777" s="9" t="s">
        <v>1509</v>
      </c>
      <c r="W777" s="10">
        <v>9</v>
      </c>
    </row>
    <row r="778" spans="2:23" x14ac:dyDescent="0.25">
      <c r="B778"/>
      <c r="V778" s="9" t="s">
        <v>194</v>
      </c>
      <c r="W778" s="10">
        <v>1</v>
      </c>
    </row>
    <row r="779" spans="2:23" x14ac:dyDescent="0.25">
      <c r="B779"/>
      <c r="V779" s="9" t="s">
        <v>1511</v>
      </c>
      <c r="W779" s="10">
        <v>9</v>
      </c>
    </row>
    <row r="780" spans="2:23" x14ac:dyDescent="0.25">
      <c r="B780"/>
      <c r="V780" s="9" t="s">
        <v>1513</v>
      </c>
      <c r="W780" s="10">
        <v>9</v>
      </c>
    </row>
    <row r="781" spans="2:23" x14ac:dyDescent="0.25">
      <c r="B781"/>
      <c r="V781" s="9" t="s">
        <v>1519</v>
      </c>
      <c r="W781" s="10">
        <v>9</v>
      </c>
    </row>
    <row r="782" spans="2:23" x14ac:dyDescent="0.25">
      <c r="B782"/>
      <c r="V782" s="9" t="s">
        <v>1521</v>
      </c>
      <c r="W782" s="10">
        <v>9</v>
      </c>
    </row>
    <row r="783" spans="2:23" x14ac:dyDescent="0.25">
      <c r="B783"/>
      <c r="V783" s="9" t="s">
        <v>1523</v>
      </c>
      <c r="W783" s="10">
        <v>9</v>
      </c>
    </row>
    <row r="784" spans="2:23" x14ac:dyDescent="0.25">
      <c r="B784"/>
      <c r="V784" s="9" t="s">
        <v>1529</v>
      </c>
      <c r="W784" s="10">
        <v>7</v>
      </c>
    </row>
    <row r="785" spans="2:23" x14ac:dyDescent="0.25">
      <c r="B785"/>
      <c r="V785" s="9" t="s">
        <v>196</v>
      </c>
      <c r="W785" s="10">
        <v>1</v>
      </c>
    </row>
    <row r="786" spans="2:23" x14ac:dyDescent="0.25">
      <c r="B786"/>
      <c r="V786" s="9" t="s">
        <v>1531</v>
      </c>
      <c r="W786" s="10">
        <v>1</v>
      </c>
    </row>
    <row r="787" spans="2:23" x14ac:dyDescent="0.25">
      <c r="B787"/>
      <c r="V787" s="9" t="s">
        <v>1533</v>
      </c>
      <c r="W787" s="10">
        <v>9</v>
      </c>
    </row>
    <row r="788" spans="2:23" x14ac:dyDescent="0.25">
      <c r="B788"/>
      <c r="V788" s="9" t="s">
        <v>1539</v>
      </c>
      <c r="W788" s="10">
        <v>1</v>
      </c>
    </row>
    <row r="789" spans="2:23" x14ac:dyDescent="0.25">
      <c r="B789"/>
      <c r="V789" s="9" t="s">
        <v>1541</v>
      </c>
      <c r="W789" s="10">
        <v>1</v>
      </c>
    </row>
    <row r="790" spans="2:23" x14ac:dyDescent="0.25">
      <c r="B790"/>
      <c r="V790" s="9" t="s">
        <v>1543</v>
      </c>
      <c r="W790" s="10">
        <v>1</v>
      </c>
    </row>
    <row r="791" spans="2:23" x14ac:dyDescent="0.25">
      <c r="B791"/>
      <c r="V791" s="9" t="s">
        <v>1545</v>
      </c>
      <c r="W791" s="10">
        <v>1</v>
      </c>
    </row>
    <row r="792" spans="2:23" x14ac:dyDescent="0.25">
      <c r="B792"/>
      <c r="V792" s="9" t="s">
        <v>1547</v>
      </c>
      <c r="W792" s="10">
        <v>1</v>
      </c>
    </row>
    <row r="793" spans="2:23" x14ac:dyDescent="0.25">
      <c r="B793"/>
      <c r="V793" s="9" t="s">
        <v>1549</v>
      </c>
      <c r="W793" s="10">
        <v>1</v>
      </c>
    </row>
    <row r="794" spans="2:23" x14ac:dyDescent="0.25">
      <c r="B794"/>
      <c r="V794" s="9" t="s">
        <v>198</v>
      </c>
      <c r="W794" s="10">
        <v>1</v>
      </c>
    </row>
    <row r="795" spans="2:23" x14ac:dyDescent="0.25">
      <c r="B795"/>
      <c r="V795" s="9" t="s">
        <v>1551</v>
      </c>
      <c r="W795" s="10">
        <v>1</v>
      </c>
    </row>
    <row r="796" spans="2:23" x14ac:dyDescent="0.25">
      <c r="B796"/>
      <c r="V796" s="9" t="s">
        <v>1553</v>
      </c>
      <c r="W796" s="10">
        <v>1</v>
      </c>
    </row>
    <row r="797" spans="2:23" x14ac:dyDescent="0.25">
      <c r="B797"/>
      <c r="V797" s="9" t="s">
        <v>1555</v>
      </c>
      <c r="W797" s="10">
        <v>1</v>
      </c>
    </row>
    <row r="798" spans="2:23" x14ac:dyDescent="0.25">
      <c r="B798"/>
      <c r="V798" s="9" t="s">
        <v>1556</v>
      </c>
      <c r="W798" s="10">
        <v>1</v>
      </c>
    </row>
    <row r="799" spans="2:23" x14ac:dyDescent="0.25">
      <c r="B799"/>
      <c r="V799" s="9" t="s">
        <v>1557</v>
      </c>
      <c r="W799" s="10">
        <v>1</v>
      </c>
    </row>
    <row r="800" spans="2:23" x14ac:dyDescent="0.25">
      <c r="B800"/>
      <c r="V800" s="9" t="s">
        <v>1558</v>
      </c>
      <c r="W800" s="10">
        <v>1</v>
      </c>
    </row>
    <row r="801" spans="2:23" x14ac:dyDescent="0.25">
      <c r="B801"/>
      <c r="V801" s="9" t="s">
        <v>1559</v>
      </c>
      <c r="W801" s="10">
        <v>1</v>
      </c>
    </row>
    <row r="802" spans="2:23" x14ac:dyDescent="0.25">
      <c r="B802"/>
      <c r="V802" s="9" t="s">
        <v>1560</v>
      </c>
      <c r="W802" s="10">
        <v>1</v>
      </c>
    </row>
    <row r="803" spans="2:23" x14ac:dyDescent="0.25">
      <c r="B803"/>
      <c r="V803" s="9" t="s">
        <v>1561</v>
      </c>
      <c r="W803" s="10">
        <v>1</v>
      </c>
    </row>
    <row r="804" spans="2:23" x14ac:dyDescent="0.25">
      <c r="B804"/>
      <c r="V804" s="9" t="s">
        <v>1562</v>
      </c>
      <c r="W804" s="10">
        <v>1</v>
      </c>
    </row>
    <row r="805" spans="2:23" x14ac:dyDescent="0.25">
      <c r="B805"/>
      <c r="V805" s="9" t="s">
        <v>1563</v>
      </c>
      <c r="W805" s="10">
        <v>1</v>
      </c>
    </row>
    <row r="806" spans="2:23" x14ac:dyDescent="0.25">
      <c r="B806"/>
      <c r="V806" s="9" t="s">
        <v>1564</v>
      </c>
      <c r="W806" s="10">
        <v>1</v>
      </c>
    </row>
    <row r="807" spans="2:23" x14ac:dyDescent="0.25">
      <c r="B807"/>
      <c r="V807" s="9" t="s">
        <v>1567</v>
      </c>
      <c r="W807" s="10">
        <v>1</v>
      </c>
    </row>
    <row r="808" spans="2:23" x14ac:dyDescent="0.25">
      <c r="B808"/>
      <c r="V808" s="9" t="s">
        <v>1568</v>
      </c>
      <c r="W808" s="10">
        <v>1</v>
      </c>
    </row>
    <row r="809" spans="2:23" x14ac:dyDescent="0.25">
      <c r="B809"/>
      <c r="V809" s="9" t="s">
        <v>1569</v>
      </c>
      <c r="W809" s="10">
        <v>1</v>
      </c>
    </row>
    <row r="810" spans="2:23" x14ac:dyDescent="0.25">
      <c r="B810"/>
      <c r="V810" s="9" t="s">
        <v>1572</v>
      </c>
      <c r="W810" s="10">
        <v>1</v>
      </c>
    </row>
    <row r="811" spans="2:23" x14ac:dyDescent="0.25">
      <c r="B811"/>
      <c r="V811" s="9" t="s">
        <v>1573</v>
      </c>
      <c r="W811" s="10">
        <v>1</v>
      </c>
    </row>
    <row r="812" spans="2:23" x14ac:dyDescent="0.25">
      <c r="B812"/>
      <c r="V812" s="9" t="s">
        <v>1574</v>
      </c>
      <c r="W812" s="10">
        <v>1</v>
      </c>
    </row>
    <row r="813" spans="2:23" x14ac:dyDescent="0.25">
      <c r="B813"/>
      <c r="V813" s="9" t="s">
        <v>1577</v>
      </c>
      <c r="W813" s="10">
        <v>1</v>
      </c>
    </row>
    <row r="814" spans="2:23" x14ac:dyDescent="0.25">
      <c r="B814"/>
      <c r="V814" s="9" t="s">
        <v>1578</v>
      </c>
      <c r="W814" s="10">
        <v>1</v>
      </c>
    </row>
    <row r="815" spans="2:23" x14ac:dyDescent="0.25">
      <c r="B815"/>
      <c r="V815" s="9" t="s">
        <v>1579</v>
      </c>
      <c r="W815" s="10">
        <v>1</v>
      </c>
    </row>
    <row r="816" spans="2:23" x14ac:dyDescent="0.25">
      <c r="B816"/>
      <c r="V816" s="9" t="s">
        <v>1580</v>
      </c>
      <c r="W816" s="10">
        <v>1</v>
      </c>
    </row>
    <row r="817" spans="2:23" x14ac:dyDescent="0.25">
      <c r="B817"/>
      <c r="V817" s="9" t="s">
        <v>1581</v>
      </c>
      <c r="W817" s="10">
        <v>1</v>
      </c>
    </row>
    <row r="818" spans="2:23" x14ac:dyDescent="0.25">
      <c r="B818"/>
      <c r="V818" s="9" t="s">
        <v>1582</v>
      </c>
      <c r="W818" s="10">
        <v>1</v>
      </c>
    </row>
    <row r="819" spans="2:23" x14ac:dyDescent="0.25">
      <c r="B819"/>
      <c r="V819" s="9" t="s">
        <v>204</v>
      </c>
      <c r="W819" s="10">
        <v>1</v>
      </c>
    </row>
    <row r="820" spans="2:23" x14ac:dyDescent="0.25">
      <c r="B820"/>
      <c r="V820" s="9" t="s">
        <v>1583</v>
      </c>
      <c r="W820" s="10">
        <v>1</v>
      </c>
    </row>
    <row r="821" spans="2:23" x14ac:dyDescent="0.25">
      <c r="B821"/>
      <c r="V821" s="9" t="s">
        <v>1584</v>
      </c>
      <c r="W821" s="10">
        <v>1</v>
      </c>
    </row>
    <row r="822" spans="2:23" x14ac:dyDescent="0.25">
      <c r="B822"/>
      <c r="V822" s="9" t="s">
        <v>1585</v>
      </c>
      <c r="W822" s="10">
        <v>1</v>
      </c>
    </row>
    <row r="823" spans="2:23" x14ac:dyDescent="0.25">
      <c r="B823"/>
      <c r="V823" s="9" t="s">
        <v>1586</v>
      </c>
      <c r="W823" s="10">
        <v>1</v>
      </c>
    </row>
    <row r="824" spans="2:23" x14ac:dyDescent="0.25">
      <c r="B824"/>
      <c r="V824" s="9" t="s">
        <v>1587</v>
      </c>
      <c r="W824" s="10">
        <v>1</v>
      </c>
    </row>
    <row r="825" spans="2:23" x14ac:dyDescent="0.25">
      <c r="B825"/>
      <c r="V825" s="9" t="s">
        <v>1588</v>
      </c>
      <c r="W825" s="10">
        <v>1</v>
      </c>
    </row>
    <row r="826" spans="2:23" x14ac:dyDescent="0.25">
      <c r="B826"/>
      <c r="V826" s="9" t="s">
        <v>1589</v>
      </c>
      <c r="W826" s="10">
        <v>1</v>
      </c>
    </row>
    <row r="827" spans="2:23" x14ac:dyDescent="0.25">
      <c r="B827"/>
      <c r="V827" s="9" t="s">
        <v>1590</v>
      </c>
      <c r="W827" s="10">
        <v>1</v>
      </c>
    </row>
    <row r="828" spans="2:23" x14ac:dyDescent="0.25">
      <c r="B828"/>
      <c r="V828" s="9" t="s">
        <v>1591</v>
      </c>
      <c r="W828" s="10">
        <v>1</v>
      </c>
    </row>
    <row r="829" spans="2:23" x14ac:dyDescent="0.25">
      <c r="B829"/>
      <c r="V829" s="9" t="s">
        <v>1592</v>
      </c>
      <c r="W829" s="10">
        <v>1</v>
      </c>
    </row>
    <row r="830" spans="2:23" x14ac:dyDescent="0.25">
      <c r="B830"/>
      <c r="V830" s="9" t="s">
        <v>206</v>
      </c>
      <c r="W830" s="10">
        <v>1</v>
      </c>
    </row>
    <row r="831" spans="2:23" x14ac:dyDescent="0.25">
      <c r="B831"/>
      <c r="V831" s="9" t="s">
        <v>1593</v>
      </c>
      <c r="W831" s="10">
        <v>1</v>
      </c>
    </row>
    <row r="832" spans="2:23" x14ac:dyDescent="0.25">
      <c r="B832"/>
      <c r="V832" s="9" t="s">
        <v>1594</v>
      </c>
      <c r="W832" s="10">
        <v>1</v>
      </c>
    </row>
    <row r="833" spans="2:23" x14ac:dyDescent="0.25">
      <c r="B833"/>
      <c r="V833" s="9" t="s">
        <v>1595</v>
      </c>
      <c r="W833" s="10">
        <v>1</v>
      </c>
    </row>
    <row r="834" spans="2:23" x14ac:dyDescent="0.25">
      <c r="B834"/>
      <c r="V834" s="9" t="s">
        <v>1596</v>
      </c>
      <c r="W834" s="10">
        <v>1</v>
      </c>
    </row>
    <row r="835" spans="2:23" x14ac:dyDescent="0.25">
      <c r="B835"/>
      <c r="V835" s="9" t="s">
        <v>1597</v>
      </c>
      <c r="W835" s="10">
        <v>1</v>
      </c>
    </row>
    <row r="836" spans="2:23" x14ac:dyDescent="0.25">
      <c r="B836"/>
      <c r="V836" s="9" t="s">
        <v>1598</v>
      </c>
      <c r="W836" s="10">
        <v>1</v>
      </c>
    </row>
    <row r="837" spans="2:23" x14ac:dyDescent="0.25">
      <c r="B837"/>
      <c r="V837" s="9" t="s">
        <v>1599</v>
      </c>
      <c r="W837" s="10">
        <v>1</v>
      </c>
    </row>
    <row r="838" spans="2:23" x14ac:dyDescent="0.25">
      <c r="B838"/>
      <c r="V838" s="9" t="s">
        <v>1600</v>
      </c>
      <c r="W838" s="10">
        <v>1</v>
      </c>
    </row>
    <row r="839" spans="2:23" x14ac:dyDescent="0.25">
      <c r="B839"/>
      <c r="V839" s="9" t="s">
        <v>1601</v>
      </c>
      <c r="W839" s="10">
        <v>1</v>
      </c>
    </row>
    <row r="840" spans="2:23" x14ac:dyDescent="0.25">
      <c r="B840"/>
      <c r="V840" s="9" t="s">
        <v>1602</v>
      </c>
      <c r="W840" s="10">
        <v>1</v>
      </c>
    </row>
    <row r="841" spans="2:23" x14ac:dyDescent="0.25">
      <c r="B841"/>
      <c r="V841" s="9" t="s">
        <v>208</v>
      </c>
      <c r="W841" s="10">
        <v>1</v>
      </c>
    </row>
    <row r="842" spans="2:23" x14ac:dyDescent="0.25">
      <c r="B842"/>
      <c r="V842" s="9" t="s">
        <v>1603</v>
      </c>
      <c r="W842" s="10">
        <v>1</v>
      </c>
    </row>
    <row r="843" spans="2:23" x14ac:dyDescent="0.25">
      <c r="B843"/>
      <c r="V843" s="9" t="s">
        <v>1604</v>
      </c>
      <c r="W843" s="10">
        <v>1</v>
      </c>
    </row>
    <row r="844" spans="2:23" x14ac:dyDescent="0.25">
      <c r="B844"/>
      <c r="V844" s="9" t="s">
        <v>1605</v>
      </c>
      <c r="W844" s="10">
        <v>1</v>
      </c>
    </row>
    <row r="845" spans="2:23" x14ac:dyDescent="0.25">
      <c r="B845"/>
      <c r="V845" s="9" t="s">
        <v>1606</v>
      </c>
      <c r="W845" s="10">
        <v>1</v>
      </c>
    </row>
    <row r="846" spans="2:23" x14ac:dyDescent="0.25">
      <c r="B846"/>
      <c r="V846" s="9" t="s">
        <v>1607</v>
      </c>
      <c r="W846" s="10">
        <v>1</v>
      </c>
    </row>
    <row r="847" spans="2:23" x14ac:dyDescent="0.25">
      <c r="B847"/>
      <c r="V847" s="9" t="s">
        <v>1608</v>
      </c>
      <c r="W847" s="10">
        <v>1</v>
      </c>
    </row>
    <row r="848" spans="2:23" x14ac:dyDescent="0.25">
      <c r="B848"/>
      <c r="V848" s="9" t="s">
        <v>1609</v>
      </c>
      <c r="W848" s="10">
        <v>1</v>
      </c>
    </row>
    <row r="849" spans="2:23" x14ac:dyDescent="0.25">
      <c r="B849"/>
      <c r="V849" s="9" t="s">
        <v>1610</v>
      </c>
      <c r="W849" s="10">
        <v>1</v>
      </c>
    </row>
    <row r="850" spans="2:23" x14ac:dyDescent="0.25">
      <c r="B850"/>
      <c r="V850" s="9" t="s">
        <v>1611</v>
      </c>
      <c r="W850" s="10">
        <v>1</v>
      </c>
    </row>
    <row r="851" spans="2:23" x14ac:dyDescent="0.25">
      <c r="B851"/>
      <c r="V851" s="9" t="s">
        <v>1612</v>
      </c>
      <c r="W851" s="10">
        <v>1</v>
      </c>
    </row>
    <row r="852" spans="2:23" x14ac:dyDescent="0.25">
      <c r="B852"/>
      <c r="V852" s="9" t="s">
        <v>1613</v>
      </c>
      <c r="W852" s="10">
        <v>1</v>
      </c>
    </row>
    <row r="853" spans="2:23" x14ac:dyDescent="0.25">
      <c r="B853"/>
      <c r="V853" s="9" t="s">
        <v>1616</v>
      </c>
      <c r="W853" s="10">
        <v>1</v>
      </c>
    </row>
    <row r="854" spans="2:23" x14ac:dyDescent="0.25">
      <c r="B854"/>
      <c r="V854" s="9" t="s">
        <v>1617</v>
      </c>
      <c r="W854" s="10">
        <v>1</v>
      </c>
    </row>
    <row r="855" spans="2:23" x14ac:dyDescent="0.25">
      <c r="B855"/>
      <c r="V855" s="9" t="s">
        <v>1618</v>
      </c>
      <c r="W855" s="10">
        <v>1</v>
      </c>
    </row>
    <row r="856" spans="2:23" x14ac:dyDescent="0.25">
      <c r="B856"/>
      <c r="V856" s="9" t="s">
        <v>1621</v>
      </c>
      <c r="W856" s="10">
        <v>1</v>
      </c>
    </row>
    <row r="857" spans="2:23" x14ac:dyDescent="0.25">
      <c r="B857"/>
      <c r="V857" s="9" t="s">
        <v>1622</v>
      </c>
      <c r="W857" s="10">
        <v>1</v>
      </c>
    </row>
    <row r="858" spans="2:23" x14ac:dyDescent="0.25">
      <c r="B858"/>
      <c r="V858" s="9" t="s">
        <v>1623</v>
      </c>
      <c r="W858" s="10">
        <v>1</v>
      </c>
    </row>
    <row r="859" spans="2:23" x14ac:dyDescent="0.25">
      <c r="B859"/>
      <c r="V859" s="9" t="s">
        <v>1626</v>
      </c>
      <c r="W859" s="10">
        <v>1</v>
      </c>
    </row>
    <row r="860" spans="2:23" x14ac:dyDescent="0.25">
      <c r="B860"/>
      <c r="V860" s="9" t="s">
        <v>1627</v>
      </c>
      <c r="W860" s="10">
        <v>1</v>
      </c>
    </row>
    <row r="861" spans="2:23" x14ac:dyDescent="0.25">
      <c r="B861"/>
      <c r="V861" s="9" t="s">
        <v>1628</v>
      </c>
      <c r="W861" s="10">
        <v>1</v>
      </c>
    </row>
    <row r="862" spans="2:23" x14ac:dyDescent="0.25">
      <c r="B862"/>
      <c r="V862" s="9" t="s">
        <v>1629</v>
      </c>
      <c r="W862" s="10">
        <v>1</v>
      </c>
    </row>
    <row r="863" spans="2:23" x14ac:dyDescent="0.25">
      <c r="B863"/>
      <c r="V863" s="9" t="s">
        <v>1630</v>
      </c>
      <c r="W863" s="10">
        <v>1</v>
      </c>
    </row>
    <row r="864" spans="2:23" x14ac:dyDescent="0.25">
      <c r="B864"/>
      <c r="V864" s="9" t="s">
        <v>1631</v>
      </c>
      <c r="W864" s="10">
        <v>1</v>
      </c>
    </row>
    <row r="865" spans="2:23" x14ac:dyDescent="0.25">
      <c r="B865"/>
      <c r="V865" s="9" t="s">
        <v>1632</v>
      </c>
      <c r="W865" s="10">
        <v>1</v>
      </c>
    </row>
    <row r="866" spans="2:23" x14ac:dyDescent="0.25">
      <c r="B866"/>
      <c r="V866" s="9" t="s">
        <v>214</v>
      </c>
      <c r="W866" s="10">
        <v>1</v>
      </c>
    </row>
    <row r="867" spans="2:23" x14ac:dyDescent="0.25">
      <c r="B867"/>
      <c r="V867" s="9" t="s">
        <v>1633</v>
      </c>
      <c r="W867" s="10">
        <v>1</v>
      </c>
    </row>
    <row r="868" spans="2:23" x14ac:dyDescent="0.25">
      <c r="B868"/>
      <c r="V868" s="9" t="s">
        <v>1634</v>
      </c>
      <c r="W868" s="10">
        <v>1</v>
      </c>
    </row>
    <row r="869" spans="2:23" x14ac:dyDescent="0.25">
      <c r="B869"/>
      <c r="V869" s="9" t="s">
        <v>1635</v>
      </c>
      <c r="W869" s="10">
        <v>1</v>
      </c>
    </row>
    <row r="870" spans="2:23" x14ac:dyDescent="0.25">
      <c r="B870"/>
      <c r="V870" s="9" t="s">
        <v>1636</v>
      </c>
      <c r="W870" s="10">
        <v>1</v>
      </c>
    </row>
    <row r="871" spans="2:23" x14ac:dyDescent="0.25">
      <c r="B871"/>
      <c r="V871" s="9" t="s">
        <v>1637</v>
      </c>
      <c r="W871" s="10">
        <v>1</v>
      </c>
    </row>
    <row r="872" spans="2:23" x14ac:dyDescent="0.25">
      <c r="B872"/>
      <c r="V872" s="9" t="s">
        <v>1638</v>
      </c>
      <c r="W872" s="10">
        <v>1</v>
      </c>
    </row>
    <row r="873" spans="2:23" x14ac:dyDescent="0.25">
      <c r="B873"/>
      <c r="V873" s="9" t="s">
        <v>1639</v>
      </c>
      <c r="W873" s="10">
        <v>1</v>
      </c>
    </row>
    <row r="874" spans="2:23" x14ac:dyDescent="0.25">
      <c r="B874"/>
      <c r="V874" s="9" t="s">
        <v>1640</v>
      </c>
      <c r="W874" s="10">
        <v>1</v>
      </c>
    </row>
    <row r="875" spans="2:23" x14ac:dyDescent="0.25">
      <c r="B875"/>
      <c r="V875" s="9" t="s">
        <v>1641</v>
      </c>
      <c r="W875" s="10">
        <v>1</v>
      </c>
    </row>
    <row r="876" spans="2:23" x14ac:dyDescent="0.25">
      <c r="B876"/>
      <c r="V876" s="9" t="s">
        <v>1642</v>
      </c>
      <c r="W876" s="10">
        <v>1</v>
      </c>
    </row>
    <row r="877" spans="2:23" x14ac:dyDescent="0.25">
      <c r="B877"/>
      <c r="V877" s="9" t="s">
        <v>216</v>
      </c>
      <c r="W877" s="10">
        <v>1</v>
      </c>
    </row>
    <row r="878" spans="2:23" x14ac:dyDescent="0.25">
      <c r="B878"/>
      <c r="V878" s="9" t="s">
        <v>1643</v>
      </c>
      <c r="W878" s="10">
        <v>1</v>
      </c>
    </row>
    <row r="879" spans="2:23" x14ac:dyDescent="0.25">
      <c r="B879"/>
      <c r="V879" s="9" t="s">
        <v>1644</v>
      </c>
      <c r="W879" s="10">
        <v>1</v>
      </c>
    </row>
    <row r="880" spans="2:23" x14ac:dyDescent="0.25">
      <c r="B880"/>
      <c r="V880" s="9" t="s">
        <v>1645</v>
      </c>
      <c r="W880" s="10">
        <v>1</v>
      </c>
    </row>
    <row r="881" spans="2:23" x14ac:dyDescent="0.25">
      <c r="B881"/>
      <c r="V881" s="9" t="s">
        <v>1646</v>
      </c>
      <c r="W881" s="10">
        <v>1</v>
      </c>
    </row>
    <row r="882" spans="2:23" x14ac:dyDescent="0.25">
      <c r="B882"/>
      <c r="V882" s="9" t="s">
        <v>1647</v>
      </c>
      <c r="W882" s="10">
        <v>1</v>
      </c>
    </row>
    <row r="883" spans="2:23" x14ac:dyDescent="0.25">
      <c r="B883"/>
      <c r="V883" s="9" t="s">
        <v>1648</v>
      </c>
      <c r="W883" s="10">
        <v>1</v>
      </c>
    </row>
    <row r="884" spans="2:23" x14ac:dyDescent="0.25">
      <c r="B884"/>
      <c r="V884" s="9" t="s">
        <v>1649</v>
      </c>
      <c r="W884" s="10">
        <v>1</v>
      </c>
    </row>
    <row r="885" spans="2:23" x14ac:dyDescent="0.25">
      <c r="B885"/>
      <c r="V885" s="9" t="s">
        <v>1650</v>
      </c>
      <c r="W885" s="10">
        <v>1</v>
      </c>
    </row>
    <row r="886" spans="2:23" x14ac:dyDescent="0.25">
      <c r="B886"/>
      <c r="V886" s="9" t="s">
        <v>1651</v>
      </c>
      <c r="W886" s="10">
        <v>1</v>
      </c>
    </row>
    <row r="887" spans="2:23" x14ac:dyDescent="0.25">
      <c r="B887"/>
      <c r="V887" s="9" t="s">
        <v>1652</v>
      </c>
      <c r="W887" s="10">
        <v>1</v>
      </c>
    </row>
    <row r="888" spans="2:23" x14ac:dyDescent="0.25">
      <c r="B888"/>
      <c r="V888" s="9" t="s">
        <v>218</v>
      </c>
      <c r="W888" s="10">
        <v>1</v>
      </c>
    </row>
    <row r="889" spans="2:23" x14ac:dyDescent="0.25">
      <c r="B889"/>
      <c r="V889" s="9" t="s">
        <v>1653</v>
      </c>
      <c r="W889" s="10">
        <v>1</v>
      </c>
    </row>
    <row r="890" spans="2:23" x14ac:dyDescent="0.25">
      <c r="B890"/>
      <c r="V890" s="9" t="s">
        <v>1654</v>
      </c>
      <c r="W890" s="10">
        <v>1</v>
      </c>
    </row>
    <row r="891" spans="2:23" x14ac:dyDescent="0.25">
      <c r="B891"/>
      <c r="V891" s="9" t="s">
        <v>1655</v>
      </c>
      <c r="W891" s="10">
        <v>1</v>
      </c>
    </row>
    <row r="892" spans="2:23" x14ac:dyDescent="0.25">
      <c r="B892"/>
      <c r="V892" s="9" t="s">
        <v>1656</v>
      </c>
      <c r="W892" s="10">
        <v>1</v>
      </c>
    </row>
    <row r="893" spans="2:23" x14ac:dyDescent="0.25">
      <c r="B893"/>
      <c r="V893" s="9" t="s">
        <v>1657</v>
      </c>
      <c r="W893" s="10">
        <v>1</v>
      </c>
    </row>
    <row r="894" spans="2:23" x14ac:dyDescent="0.25">
      <c r="B894"/>
      <c r="V894" s="9" t="s">
        <v>1658</v>
      </c>
      <c r="W894" s="10">
        <v>1</v>
      </c>
    </row>
    <row r="895" spans="2:23" x14ac:dyDescent="0.25">
      <c r="B895"/>
      <c r="V895" s="9" t="s">
        <v>1659</v>
      </c>
      <c r="W895" s="10">
        <v>1</v>
      </c>
    </row>
    <row r="896" spans="2:23" x14ac:dyDescent="0.25">
      <c r="B896"/>
      <c r="V896" s="9" t="s">
        <v>1660</v>
      </c>
      <c r="W896" s="10">
        <v>1</v>
      </c>
    </row>
    <row r="897" spans="2:23" x14ac:dyDescent="0.25">
      <c r="B897"/>
      <c r="V897" s="9" t="s">
        <v>1661</v>
      </c>
      <c r="W897" s="10">
        <v>1</v>
      </c>
    </row>
    <row r="898" spans="2:23" x14ac:dyDescent="0.25">
      <c r="B898"/>
      <c r="V898" s="9" t="s">
        <v>1662</v>
      </c>
      <c r="W898" s="10">
        <v>1</v>
      </c>
    </row>
    <row r="899" spans="2:23" x14ac:dyDescent="0.25">
      <c r="B899"/>
      <c r="V899" s="9" t="s">
        <v>1665</v>
      </c>
      <c r="W899" s="10">
        <v>1</v>
      </c>
    </row>
    <row r="900" spans="2:23" x14ac:dyDescent="0.25">
      <c r="B900"/>
      <c r="V900" s="9" t="s">
        <v>1666</v>
      </c>
      <c r="W900" s="10">
        <v>1</v>
      </c>
    </row>
    <row r="901" spans="2:23" x14ac:dyDescent="0.25">
      <c r="B901"/>
      <c r="V901" s="9" t="s">
        <v>1667</v>
      </c>
      <c r="W901" s="10">
        <v>1</v>
      </c>
    </row>
    <row r="902" spans="2:23" x14ac:dyDescent="0.25">
      <c r="B902"/>
      <c r="V902" s="9" t="s">
        <v>1670</v>
      </c>
      <c r="W902" s="10">
        <v>1</v>
      </c>
    </row>
    <row r="903" spans="2:23" x14ac:dyDescent="0.25">
      <c r="B903"/>
      <c r="V903" s="9" t="s">
        <v>1671</v>
      </c>
      <c r="W903" s="10">
        <v>1</v>
      </c>
    </row>
    <row r="904" spans="2:23" x14ac:dyDescent="0.25">
      <c r="B904"/>
      <c r="V904" s="9" t="s">
        <v>1672</v>
      </c>
      <c r="W904" s="10">
        <v>1</v>
      </c>
    </row>
    <row r="905" spans="2:23" x14ac:dyDescent="0.25">
      <c r="B905"/>
      <c r="V905" s="9" t="s">
        <v>1675</v>
      </c>
      <c r="W905" s="10">
        <v>1</v>
      </c>
    </row>
    <row r="906" spans="2:23" x14ac:dyDescent="0.25">
      <c r="B906"/>
      <c r="V906" s="9" t="s">
        <v>1676</v>
      </c>
      <c r="W906" s="10">
        <v>1</v>
      </c>
    </row>
    <row r="907" spans="2:23" x14ac:dyDescent="0.25">
      <c r="B907"/>
      <c r="V907" s="9" t="s">
        <v>1677</v>
      </c>
      <c r="W907" s="10">
        <v>1</v>
      </c>
    </row>
    <row r="908" spans="2:23" x14ac:dyDescent="0.25">
      <c r="B908"/>
      <c r="V908" s="9" t="s">
        <v>1678</v>
      </c>
      <c r="W908" s="10">
        <v>1</v>
      </c>
    </row>
    <row r="909" spans="2:23" x14ac:dyDescent="0.25">
      <c r="B909"/>
      <c r="V909" s="9" t="s">
        <v>1679</v>
      </c>
      <c r="W909" s="10">
        <v>1</v>
      </c>
    </row>
    <row r="910" spans="2:23" x14ac:dyDescent="0.25">
      <c r="B910"/>
      <c r="V910" s="9" t="s">
        <v>1680</v>
      </c>
      <c r="W910" s="10">
        <v>1</v>
      </c>
    </row>
    <row r="911" spans="2:23" x14ac:dyDescent="0.25">
      <c r="B911"/>
      <c r="V911" s="9" t="s">
        <v>1681</v>
      </c>
      <c r="W911" s="10">
        <v>1</v>
      </c>
    </row>
    <row r="912" spans="2:23" x14ac:dyDescent="0.25">
      <c r="B912"/>
      <c r="V912" s="9" t="s">
        <v>1682</v>
      </c>
      <c r="W912" s="10">
        <v>1</v>
      </c>
    </row>
    <row r="913" spans="2:23" x14ac:dyDescent="0.25">
      <c r="B913"/>
      <c r="V913" s="9" t="s">
        <v>224</v>
      </c>
      <c r="W913" s="10">
        <v>1</v>
      </c>
    </row>
    <row r="914" spans="2:23" x14ac:dyDescent="0.25">
      <c r="B914"/>
      <c r="V914" s="9" t="s">
        <v>1683</v>
      </c>
      <c r="W914" s="10">
        <v>1</v>
      </c>
    </row>
    <row r="915" spans="2:23" x14ac:dyDescent="0.25">
      <c r="B915"/>
      <c r="V915" s="9" t="s">
        <v>1684</v>
      </c>
      <c r="W915" s="10">
        <v>1</v>
      </c>
    </row>
    <row r="916" spans="2:23" x14ac:dyDescent="0.25">
      <c r="B916"/>
      <c r="V916" s="9" t="s">
        <v>1685</v>
      </c>
      <c r="W916" s="10">
        <v>1</v>
      </c>
    </row>
    <row r="917" spans="2:23" x14ac:dyDescent="0.25">
      <c r="B917"/>
      <c r="V917" s="9" t="s">
        <v>1686</v>
      </c>
      <c r="W917" s="10">
        <v>1</v>
      </c>
    </row>
    <row r="918" spans="2:23" x14ac:dyDescent="0.25">
      <c r="B918"/>
      <c r="V918" s="9" t="s">
        <v>1687</v>
      </c>
      <c r="W918" s="10">
        <v>1</v>
      </c>
    </row>
    <row r="919" spans="2:23" x14ac:dyDescent="0.25">
      <c r="B919"/>
      <c r="V919" s="9" t="s">
        <v>1688</v>
      </c>
      <c r="W919" s="10">
        <v>1</v>
      </c>
    </row>
    <row r="920" spans="2:23" x14ac:dyDescent="0.25">
      <c r="B920"/>
      <c r="V920" s="9" t="s">
        <v>1689</v>
      </c>
      <c r="W920" s="10">
        <v>1</v>
      </c>
    </row>
    <row r="921" spans="2:23" x14ac:dyDescent="0.25">
      <c r="B921"/>
      <c r="V921" s="9" t="s">
        <v>1690</v>
      </c>
      <c r="W921" s="10">
        <v>1</v>
      </c>
    </row>
    <row r="922" spans="2:23" x14ac:dyDescent="0.25">
      <c r="B922"/>
      <c r="V922" s="9" t="s">
        <v>1691</v>
      </c>
      <c r="W922" s="10">
        <v>1</v>
      </c>
    </row>
    <row r="923" spans="2:23" x14ac:dyDescent="0.25">
      <c r="B923"/>
      <c r="V923" s="9" t="s">
        <v>1692</v>
      </c>
      <c r="W923" s="10">
        <v>1</v>
      </c>
    </row>
    <row r="924" spans="2:23" x14ac:dyDescent="0.25">
      <c r="B924"/>
      <c r="V924" s="9" t="s">
        <v>54</v>
      </c>
      <c r="W924" s="10">
        <v>1</v>
      </c>
    </row>
    <row r="925" spans="2:23" x14ac:dyDescent="0.25">
      <c r="B925"/>
      <c r="V925" s="9" t="s">
        <v>226</v>
      </c>
      <c r="W925" s="10">
        <v>1</v>
      </c>
    </row>
    <row r="926" spans="2:23" x14ac:dyDescent="0.25">
      <c r="B926"/>
      <c r="V926" s="9" t="s">
        <v>1693</v>
      </c>
      <c r="W926" s="10">
        <v>1</v>
      </c>
    </row>
    <row r="927" spans="2:23" x14ac:dyDescent="0.25">
      <c r="B927"/>
      <c r="V927" s="9" t="s">
        <v>1694</v>
      </c>
      <c r="W927" s="10">
        <v>1</v>
      </c>
    </row>
    <row r="928" spans="2:23" x14ac:dyDescent="0.25">
      <c r="B928"/>
      <c r="V928" s="9" t="s">
        <v>1695</v>
      </c>
      <c r="W928" s="10">
        <v>1</v>
      </c>
    </row>
    <row r="929" spans="2:23" x14ac:dyDescent="0.25">
      <c r="B929"/>
      <c r="V929" s="9" t="s">
        <v>1696</v>
      </c>
      <c r="W929" s="10">
        <v>1</v>
      </c>
    </row>
    <row r="930" spans="2:23" x14ac:dyDescent="0.25">
      <c r="B930"/>
      <c r="V930" s="9" t="s">
        <v>1697</v>
      </c>
      <c r="W930" s="10">
        <v>1</v>
      </c>
    </row>
    <row r="931" spans="2:23" x14ac:dyDescent="0.25">
      <c r="B931"/>
      <c r="V931" s="9" t="s">
        <v>1698</v>
      </c>
      <c r="W931" s="10">
        <v>1</v>
      </c>
    </row>
    <row r="932" spans="2:23" x14ac:dyDescent="0.25">
      <c r="B932"/>
      <c r="V932" s="9" t="s">
        <v>1699</v>
      </c>
      <c r="W932" s="10">
        <v>1</v>
      </c>
    </row>
    <row r="933" spans="2:23" x14ac:dyDescent="0.25">
      <c r="B933"/>
      <c r="V933" s="9" t="s">
        <v>1700</v>
      </c>
      <c r="W933" s="10">
        <v>1</v>
      </c>
    </row>
    <row r="934" spans="2:23" x14ac:dyDescent="0.25">
      <c r="B934"/>
      <c r="V934" s="9" t="s">
        <v>1701</v>
      </c>
      <c r="W934" s="10">
        <v>1</v>
      </c>
    </row>
    <row r="935" spans="2:23" x14ac:dyDescent="0.25">
      <c r="B935"/>
      <c r="V935" s="9" t="s">
        <v>1702</v>
      </c>
      <c r="W935" s="10">
        <v>1</v>
      </c>
    </row>
    <row r="936" spans="2:23" x14ac:dyDescent="0.25">
      <c r="B936"/>
      <c r="V936" s="9" t="s">
        <v>228</v>
      </c>
      <c r="W936" s="10">
        <v>1</v>
      </c>
    </row>
    <row r="937" spans="2:23" x14ac:dyDescent="0.25">
      <c r="B937"/>
      <c r="V937" s="9" t="s">
        <v>1703</v>
      </c>
      <c r="W937" s="10">
        <v>1</v>
      </c>
    </row>
    <row r="938" spans="2:23" x14ac:dyDescent="0.25">
      <c r="B938"/>
      <c r="V938" s="9" t="s">
        <v>1704</v>
      </c>
      <c r="W938" s="10">
        <v>1</v>
      </c>
    </row>
    <row r="939" spans="2:23" x14ac:dyDescent="0.25">
      <c r="B939"/>
      <c r="V939" s="9" t="s">
        <v>1705</v>
      </c>
      <c r="W939" s="10">
        <v>1</v>
      </c>
    </row>
    <row r="940" spans="2:23" x14ac:dyDescent="0.25">
      <c r="B940"/>
      <c r="V940" s="9" t="s">
        <v>1706</v>
      </c>
      <c r="W940" s="10">
        <v>1</v>
      </c>
    </row>
    <row r="941" spans="2:23" x14ac:dyDescent="0.25">
      <c r="B941"/>
      <c r="V941" s="9" t="s">
        <v>1707</v>
      </c>
      <c r="W941" s="10">
        <v>1</v>
      </c>
    </row>
    <row r="942" spans="2:23" x14ac:dyDescent="0.25">
      <c r="B942"/>
      <c r="V942" s="9" t="s">
        <v>1708</v>
      </c>
      <c r="W942" s="10">
        <v>1</v>
      </c>
    </row>
    <row r="943" spans="2:23" x14ac:dyDescent="0.25">
      <c r="B943"/>
      <c r="V943" s="9" t="s">
        <v>1709</v>
      </c>
      <c r="W943" s="10">
        <v>1</v>
      </c>
    </row>
    <row r="944" spans="2:23" x14ac:dyDescent="0.25">
      <c r="B944"/>
      <c r="V944" s="9" t="s">
        <v>1712</v>
      </c>
      <c r="W944" s="10">
        <v>1</v>
      </c>
    </row>
    <row r="945" spans="2:23" x14ac:dyDescent="0.25">
      <c r="B945"/>
      <c r="V945" s="9" t="s">
        <v>1713</v>
      </c>
      <c r="W945" s="10">
        <v>1</v>
      </c>
    </row>
    <row r="946" spans="2:23" x14ac:dyDescent="0.25">
      <c r="B946"/>
      <c r="V946" s="9" t="s">
        <v>1714</v>
      </c>
      <c r="W946" s="10">
        <v>1</v>
      </c>
    </row>
    <row r="947" spans="2:23" x14ac:dyDescent="0.25">
      <c r="B947"/>
      <c r="V947" s="9" t="s">
        <v>1717</v>
      </c>
      <c r="W947" s="10">
        <v>1</v>
      </c>
    </row>
    <row r="948" spans="2:23" x14ac:dyDescent="0.25">
      <c r="B948"/>
      <c r="V948" s="9" t="s">
        <v>1718</v>
      </c>
      <c r="W948" s="10">
        <v>1</v>
      </c>
    </row>
    <row r="949" spans="2:23" x14ac:dyDescent="0.25">
      <c r="B949"/>
      <c r="V949" s="9" t="s">
        <v>1719</v>
      </c>
      <c r="W949" s="10">
        <v>1</v>
      </c>
    </row>
    <row r="950" spans="2:23" x14ac:dyDescent="0.25">
      <c r="B950"/>
      <c r="V950" s="9" t="s">
        <v>1722</v>
      </c>
      <c r="W950" s="10">
        <v>1</v>
      </c>
    </row>
    <row r="951" spans="2:23" x14ac:dyDescent="0.25">
      <c r="B951"/>
      <c r="V951" s="9" t="s">
        <v>1723</v>
      </c>
      <c r="W951" s="10">
        <v>1</v>
      </c>
    </row>
    <row r="952" spans="2:23" x14ac:dyDescent="0.25">
      <c r="B952"/>
      <c r="V952" s="9" t="s">
        <v>1724</v>
      </c>
      <c r="W952" s="10">
        <v>1</v>
      </c>
    </row>
    <row r="953" spans="2:23" x14ac:dyDescent="0.25">
      <c r="B953"/>
      <c r="V953" s="9" t="s">
        <v>1727</v>
      </c>
      <c r="W953" s="10">
        <v>1</v>
      </c>
    </row>
    <row r="954" spans="2:23" x14ac:dyDescent="0.25">
      <c r="B954"/>
      <c r="V954" s="9" t="s">
        <v>1728</v>
      </c>
      <c r="W954" s="10">
        <v>1</v>
      </c>
    </row>
    <row r="955" spans="2:23" x14ac:dyDescent="0.25">
      <c r="B955"/>
      <c r="V955" s="9" t="s">
        <v>1729</v>
      </c>
      <c r="W955" s="10">
        <v>1</v>
      </c>
    </row>
    <row r="956" spans="2:23" x14ac:dyDescent="0.25">
      <c r="B956"/>
      <c r="V956" s="9" t="s">
        <v>1732</v>
      </c>
      <c r="W956" s="10">
        <v>1</v>
      </c>
    </row>
    <row r="957" spans="2:23" x14ac:dyDescent="0.25">
      <c r="B957"/>
      <c r="V957" s="9" t="s">
        <v>234</v>
      </c>
      <c r="W957" s="10">
        <v>1</v>
      </c>
    </row>
    <row r="958" spans="2:23" x14ac:dyDescent="0.25">
      <c r="B958"/>
      <c r="V958" s="9" t="s">
        <v>1733</v>
      </c>
      <c r="W958" s="10">
        <v>1</v>
      </c>
    </row>
    <row r="959" spans="2:23" x14ac:dyDescent="0.25">
      <c r="B959"/>
      <c r="V959" s="9" t="s">
        <v>1734</v>
      </c>
      <c r="W959" s="10">
        <v>1</v>
      </c>
    </row>
    <row r="960" spans="2:23" x14ac:dyDescent="0.25">
      <c r="B960"/>
      <c r="V960" s="9" t="s">
        <v>1737</v>
      </c>
      <c r="W960" s="10">
        <v>1</v>
      </c>
    </row>
    <row r="961" spans="2:23" x14ac:dyDescent="0.25">
      <c r="B961"/>
      <c r="V961" s="9" t="s">
        <v>1738</v>
      </c>
      <c r="W961" s="10">
        <v>1</v>
      </c>
    </row>
    <row r="962" spans="2:23" x14ac:dyDescent="0.25">
      <c r="B962"/>
      <c r="V962" s="9" t="s">
        <v>1739</v>
      </c>
      <c r="W962" s="10">
        <v>1</v>
      </c>
    </row>
    <row r="963" spans="2:23" x14ac:dyDescent="0.25">
      <c r="B963"/>
      <c r="V963" s="9" t="s">
        <v>1740</v>
      </c>
      <c r="W963" s="10">
        <v>1</v>
      </c>
    </row>
    <row r="964" spans="2:23" x14ac:dyDescent="0.25">
      <c r="B964"/>
      <c r="V964" s="9" t="s">
        <v>1741</v>
      </c>
      <c r="W964" s="10">
        <v>1</v>
      </c>
    </row>
    <row r="965" spans="2:23" x14ac:dyDescent="0.25">
      <c r="B965"/>
      <c r="V965" s="9" t="s">
        <v>1742</v>
      </c>
      <c r="W965" s="10">
        <v>1</v>
      </c>
    </row>
    <row r="966" spans="2:23" x14ac:dyDescent="0.25">
      <c r="B966"/>
      <c r="V966" s="9" t="s">
        <v>236</v>
      </c>
      <c r="W966" s="10">
        <v>1</v>
      </c>
    </row>
    <row r="967" spans="2:23" x14ac:dyDescent="0.25">
      <c r="B967"/>
      <c r="V967" s="9" t="s">
        <v>1743</v>
      </c>
      <c r="W967" s="10">
        <v>1</v>
      </c>
    </row>
    <row r="968" spans="2:23" x14ac:dyDescent="0.25">
      <c r="B968"/>
      <c r="V968" s="9" t="s">
        <v>1744</v>
      </c>
      <c r="W968" s="10">
        <v>1</v>
      </c>
    </row>
    <row r="969" spans="2:23" x14ac:dyDescent="0.25">
      <c r="B969"/>
      <c r="V969" s="9" t="s">
        <v>1745</v>
      </c>
      <c r="W969" s="10">
        <v>1</v>
      </c>
    </row>
    <row r="970" spans="2:23" x14ac:dyDescent="0.25">
      <c r="B970"/>
      <c r="V970" s="9" t="s">
        <v>1746</v>
      </c>
      <c r="W970" s="10">
        <v>1</v>
      </c>
    </row>
    <row r="971" spans="2:23" x14ac:dyDescent="0.25">
      <c r="B971"/>
      <c r="V971" s="9" t="s">
        <v>1747</v>
      </c>
      <c r="W971" s="10">
        <v>1</v>
      </c>
    </row>
    <row r="972" spans="2:23" x14ac:dyDescent="0.25">
      <c r="B972"/>
      <c r="V972" s="9" t="s">
        <v>1748</v>
      </c>
      <c r="W972" s="10">
        <v>1</v>
      </c>
    </row>
    <row r="973" spans="2:23" x14ac:dyDescent="0.25">
      <c r="B973"/>
      <c r="V973" s="9" t="s">
        <v>1749</v>
      </c>
      <c r="W973" s="10">
        <v>1</v>
      </c>
    </row>
    <row r="974" spans="2:23" x14ac:dyDescent="0.25">
      <c r="B974"/>
      <c r="V974" s="9" t="s">
        <v>1750</v>
      </c>
      <c r="W974" s="10">
        <v>1</v>
      </c>
    </row>
    <row r="975" spans="2:23" x14ac:dyDescent="0.25">
      <c r="B975"/>
      <c r="V975" s="9" t="s">
        <v>1751</v>
      </c>
      <c r="W975" s="10">
        <v>1</v>
      </c>
    </row>
    <row r="976" spans="2:23" x14ac:dyDescent="0.25">
      <c r="B976"/>
      <c r="V976" s="9" t="s">
        <v>1752</v>
      </c>
      <c r="W976" s="10">
        <v>1</v>
      </c>
    </row>
    <row r="977" spans="2:23" x14ac:dyDescent="0.25">
      <c r="B977"/>
      <c r="V977" s="9" t="s">
        <v>238</v>
      </c>
      <c r="W977" s="10">
        <v>1</v>
      </c>
    </row>
    <row r="978" spans="2:23" x14ac:dyDescent="0.25">
      <c r="B978"/>
      <c r="V978" s="9" t="s">
        <v>1753</v>
      </c>
      <c r="W978" s="10">
        <v>1</v>
      </c>
    </row>
    <row r="979" spans="2:23" x14ac:dyDescent="0.25">
      <c r="B979"/>
      <c r="V979" s="9" t="s">
        <v>1754</v>
      </c>
      <c r="W979" s="10">
        <v>1</v>
      </c>
    </row>
    <row r="980" spans="2:23" x14ac:dyDescent="0.25">
      <c r="B980"/>
      <c r="V980" s="9" t="s">
        <v>1755</v>
      </c>
      <c r="W980" s="10">
        <v>1</v>
      </c>
    </row>
    <row r="981" spans="2:23" x14ac:dyDescent="0.25">
      <c r="B981"/>
      <c r="V981" s="9" t="s">
        <v>1756</v>
      </c>
      <c r="W981" s="10">
        <v>1</v>
      </c>
    </row>
    <row r="982" spans="2:23" x14ac:dyDescent="0.25">
      <c r="B982"/>
      <c r="V982" s="9" t="s">
        <v>1757</v>
      </c>
      <c r="W982" s="10">
        <v>1</v>
      </c>
    </row>
    <row r="983" spans="2:23" x14ac:dyDescent="0.25">
      <c r="B983"/>
      <c r="V983" s="9" t="s">
        <v>1758</v>
      </c>
      <c r="W983" s="10">
        <v>1</v>
      </c>
    </row>
    <row r="984" spans="2:23" x14ac:dyDescent="0.25">
      <c r="B984"/>
      <c r="V984" s="9" t="s">
        <v>1759</v>
      </c>
      <c r="W984" s="10">
        <v>1</v>
      </c>
    </row>
    <row r="985" spans="2:23" x14ac:dyDescent="0.25">
      <c r="B985"/>
      <c r="V985" s="9" t="s">
        <v>1762</v>
      </c>
      <c r="W985" s="10">
        <v>1</v>
      </c>
    </row>
    <row r="986" spans="2:23" x14ac:dyDescent="0.25">
      <c r="B986"/>
      <c r="V986" s="9" t="s">
        <v>1763</v>
      </c>
      <c r="W986" s="10">
        <v>1</v>
      </c>
    </row>
    <row r="987" spans="2:23" x14ac:dyDescent="0.25">
      <c r="B987"/>
      <c r="V987" s="9" t="s">
        <v>1764</v>
      </c>
      <c r="W987" s="10">
        <v>1</v>
      </c>
    </row>
    <row r="988" spans="2:23" x14ac:dyDescent="0.25">
      <c r="B988"/>
      <c r="V988" s="9" t="s">
        <v>1767</v>
      </c>
      <c r="W988" s="10">
        <v>1</v>
      </c>
    </row>
    <row r="989" spans="2:23" x14ac:dyDescent="0.25">
      <c r="B989"/>
      <c r="V989" s="9" t="s">
        <v>1768</v>
      </c>
      <c r="W989" s="10">
        <v>1</v>
      </c>
    </row>
    <row r="990" spans="2:23" x14ac:dyDescent="0.25">
      <c r="B990"/>
      <c r="V990" s="9" t="s">
        <v>1769</v>
      </c>
      <c r="W990" s="10">
        <v>1</v>
      </c>
    </row>
    <row r="991" spans="2:23" x14ac:dyDescent="0.25">
      <c r="B991"/>
      <c r="V991" s="9" t="s">
        <v>1772</v>
      </c>
      <c r="W991" s="10">
        <v>1</v>
      </c>
    </row>
    <row r="992" spans="2:23" x14ac:dyDescent="0.25">
      <c r="B992"/>
      <c r="V992" s="9" t="s">
        <v>1773</v>
      </c>
      <c r="W992" s="10">
        <v>1</v>
      </c>
    </row>
    <row r="993" spans="2:23" x14ac:dyDescent="0.25">
      <c r="B993"/>
      <c r="V993" s="9" t="s">
        <v>1774</v>
      </c>
      <c r="W993" s="10">
        <v>1</v>
      </c>
    </row>
    <row r="994" spans="2:23" x14ac:dyDescent="0.25">
      <c r="B994"/>
      <c r="V994" s="9" t="s">
        <v>1777</v>
      </c>
      <c r="W994" s="10">
        <v>1</v>
      </c>
    </row>
    <row r="995" spans="2:23" x14ac:dyDescent="0.25">
      <c r="B995"/>
      <c r="V995" s="9" t="s">
        <v>1778</v>
      </c>
      <c r="W995" s="10">
        <v>1</v>
      </c>
    </row>
    <row r="996" spans="2:23" x14ac:dyDescent="0.25">
      <c r="B996"/>
      <c r="V996" s="9" t="s">
        <v>1779</v>
      </c>
      <c r="W996" s="10">
        <v>1</v>
      </c>
    </row>
    <row r="997" spans="2:23" x14ac:dyDescent="0.25">
      <c r="B997"/>
      <c r="V997" s="9" t="s">
        <v>1782</v>
      </c>
      <c r="W997" s="10">
        <v>1</v>
      </c>
    </row>
    <row r="998" spans="2:23" x14ac:dyDescent="0.25">
      <c r="B998"/>
      <c r="V998" s="9" t="s">
        <v>244</v>
      </c>
      <c r="W998" s="10">
        <v>1</v>
      </c>
    </row>
    <row r="999" spans="2:23" x14ac:dyDescent="0.25">
      <c r="B999"/>
      <c r="V999" s="9" t="s">
        <v>1783</v>
      </c>
      <c r="W999" s="10">
        <v>1</v>
      </c>
    </row>
    <row r="1000" spans="2:23" x14ac:dyDescent="0.25">
      <c r="B1000"/>
      <c r="V1000" s="9" t="s">
        <v>1784</v>
      </c>
      <c r="W1000" s="10">
        <v>1</v>
      </c>
    </row>
    <row r="1001" spans="2:23" x14ac:dyDescent="0.25">
      <c r="B1001"/>
      <c r="V1001" s="9" t="s">
        <v>1787</v>
      </c>
      <c r="W1001" s="10">
        <v>1</v>
      </c>
    </row>
    <row r="1002" spans="2:23" x14ac:dyDescent="0.25">
      <c r="B1002"/>
      <c r="V1002" s="9" t="s">
        <v>1788</v>
      </c>
      <c r="W1002" s="10">
        <v>1</v>
      </c>
    </row>
    <row r="1003" spans="2:23" x14ac:dyDescent="0.25">
      <c r="B1003"/>
      <c r="V1003" s="9" t="s">
        <v>1789</v>
      </c>
      <c r="W1003" s="10">
        <v>1</v>
      </c>
    </row>
    <row r="1004" spans="2:23" x14ac:dyDescent="0.25">
      <c r="B1004"/>
      <c r="V1004" s="9" t="s">
        <v>1792</v>
      </c>
      <c r="W1004" s="10">
        <v>1</v>
      </c>
    </row>
    <row r="1005" spans="2:23" x14ac:dyDescent="0.25">
      <c r="B1005"/>
      <c r="V1005" s="9" t="s">
        <v>2319</v>
      </c>
      <c r="W1005" s="10">
        <v>1701</v>
      </c>
    </row>
    <row r="1006" spans="2:23" x14ac:dyDescent="0.25">
      <c r="B1006"/>
    </row>
    <row r="1007" spans="2:23" x14ac:dyDescent="0.25">
      <c r="B1007"/>
    </row>
    <row r="1008" spans="2:23" x14ac:dyDescent="0.25">
      <c r="B1008"/>
    </row>
    <row r="1009" spans="2:2" x14ac:dyDescent="0.25">
      <c r="B1009"/>
    </row>
    <row r="1010" spans="2:2" x14ac:dyDescent="0.25">
      <c r="B1010"/>
    </row>
    <row r="1011" spans="2:2" x14ac:dyDescent="0.25">
      <c r="B1011"/>
    </row>
    <row r="1012" spans="2:2" x14ac:dyDescent="0.25">
      <c r="B1012"/>
    </row>
    <row r="1013" spans="2:2" x14ac:dyDescent="0.25">
      <c r="B1013"/>
    </row>
    <row r="1014" spans="2:2" x14ac:dyDescent="0.25">
      <c r="B1014"/>
    </row>
    <row r="1015" spans="2:2" x14ac:dyDescent="0.25">
      <c r="B1015"/>
    </row>
    <row r="1016" spans="2:2" x14ac:dyDescent="0.25">
      <c r="B1016"/>
    </row>
    <row r="1017" spans="2:2" x14ac:dyDescent="0.25">
      <c r="B1017"/>
    </row>
    <row r="1018" spans="2:2" x14ac:dyDescent="0.25">
      <c r="B1018"/>
    </row>
    <row r="1019" spans="2:2" x14ac:dyDescent="0.25">
      <c r="B1019"/>
    </row>
    <row r="1020" spans="2:2" x14ac:dyDescent="0.25">
      <c r="B1020"/>
    </row>
    <row r="1021" spans="2:2" x14ac:dyDescent="0.25">
      <c r="B1021"/>
    </row>
    <row r="1022" spans="2:2" x14ac:dyDescent="0.25">
      <c r="B1022"/>
    </row>
    <row r="1023" spans="2:2" x14ac:dyDescent="0.25">
      <c r="B1023"/>
    </row>
    <row r="1024" spans="2:2" x14ac:dyDescent="0.25">
      <c r="B1024"/>
    </row>
    <row r="1025" spans="2:2" x14ac:dyDescent="0.25">
      <c r="B1025"/>
    </row>
    <row r="1026" spans="2:2" x14ac:dyDescent="0.25">
      <c r="B1026"/>
    </row>
    <row r="1027" spans="2:2" x14ac:dyDescent="0.25">
      <c r="B1027"/>
    </row>
    <row r="1028" spans="2:2" x14ac:dyDescent="0.25">
      <c r="B1028"/>
    </row>
    <row r="1029" spans="2:2" x14ac:dyDescent="0.25">
      <c r="B1029"/>
    </row>
    <row r="1030" spans="2:2" x14ac:dyDescent="0.25">
      <c r="B1030"/>
    </row>
    <row r="1031" spans="2:2" x14ac:dyDescent="0.25">
      <c r="B1031"/>
    </row>
    <row r="1032" spans="2:2" x14ac:dyDescent="0.25">
      <c r="B1032"/>
    </row>
    <row r="1033" spans="2:2" x14ac:dyDescent="0.25">
      <c r="B1033"/>
    </row>
    <row r="1034" spans="2:2" x14ac:dyDescent="0.25">
      <c r="B1034"/>
    </row>
    <row r="1035" spans="2:2" x14ac:dyDescent="0.25">
      <c r="B1035"/>
    </row>
    <row r="1036" spans="2:2" x14ac:dyDescent="0.25">
      <c r="B1036"/>
    </row>
    <row r="1037" spans="2:2" x14ac:dyDescent="0.25">
      <c r="B1037"/>
    </row>
    <row r="1038" spans="2:2" x14ac:dyDescent="0.25">
      <c r="B1038"/>
    </row>
    <row r="1039" spans="2:2" x14ac:dyDescent="0.25">
      <c r="B1039"/>
    </row>
    <row r="1040" spans="2:2" x14ac:dyDescent="0.25">
      <c r="B1040"/>
    </row>
    <row r="1041" spans="2:2" x14ac:dyDescent="0.25">
      <c r="B1041"/>
    </row>
    <row r="1042" spans="2:2" x14ac:dyDescent="0.25">
      <c r="B1042"/>
    </row>
    <row r="1043" spans="2:2" x14ac:dyDescent="0.25">
      <c r="B1043"/>
    </row>
    <row r="1044" spans="2:2" x14ac:dyDescent="0.25">
      <c r="B1044"/>
    </row>
    <row r="1045" spans="2:2" x14ac:dyDescent="0.25">
      <c r="B1045"/>
    </row>
    <row r="1046" spans="2:2" x14ac:dyDescent="0.25">
      <c r="B1046"/>
    </row>
    <row r="1047" spans="2:2" x14ac:dyDescent="0.25">
      <c r="B1047"/>
    </row>
    <row r="1048" spans="2:2" x14ac:dyDescent="0.25">
      <c r="B1048"/>
    </row>
    <row r="1049" spans="2:2" x14ac:dyDescent="0.25">
      <c r="B1049"/>
    </row>
    <row r="1050" spans="2:2" x14ac:dyDescent="0.25">
      <c r="B1050"/>
    </row>
    <row r="1051" spans="2:2" x14ac:dyDescent="0.25">
      <c r="B1051"/>
    </row>
    <row r="1052" spans="2:2" x14ac:dyDescent="0.25">
      <c r="B1052"/>
    </row>
    <row r="1053" spans="2:2" x14ac:dyDescent="0.25">
      <c r="B1053"/>
    </row>
    <row r="1054" spans="2:2" x14ac:dyDescent="0.25">
      <c r="B1054"/>
    </row>
    <row r="1055" spans="2:2" x14ac:dyDescent="0.25">
      <c r="B1055"/>
    </row>
    <row r="1056" spans="2:2" x14ac:dyDescent="0.25">
      <c r="B1056"/>
    </row>
    <row r="1057" spans="2:2" x14ac:dyDescent="0.25">
      <c r="B1057"/>
    </row>
    <row r="1058" spans="2:2" x14ac:dyDescent="0.25">
      <c r="B1058"/>
    </row>
    <row r="1059" spans="2:2" x14ac:dyDescent="0.25">
      <c r="B1059"/>
    </row>
    <row r="1060" spans="2:2" x14ac:dyDescent="0.25">
      <c r="B1060"/>
    </row>
    <row r="1061" spans="2:2" x14ac:dyDescent="0.25">
      <c r="B1061"/>
    </row>
    <row r="1062" spans="2:2" x14ac:dyDescent="0.25">
      <c r="B1062"/>
    </row>
    <row r="1063" spans="2:2" x14ac:dyDescent="0.25">
      <c r="B1063"/>
    </row>
    <row r="1064" spans="2:2" x14ac:dyDescent="0.25">
      <c r="B1064"/>
    </row>
    <row r="1065" spans="2:2" x14ac:dyDescent="0.25">
      <c r="B1065"/>
    </row>
    <row r="1066" spans="2:2" x14ac:dyDescent="0.25">
      <c r="B1066"/>
    </row>
    <row r="1067" spans="2:2" x14ac:dyDescent="0.25">
      <c r="B1067"/>
    </row>
    <row r="1068" spans="2:2" x14ac:dyDescent="0.25">
      <c r="B1068"/>
    </row>
    <row r="1069" spans="2:2" x14ac:dyDescent="0.25">
      <c r="B1069"/>
    </row>
    <row r="1070" spans="2:2" x14ac:dyDescent="0.25">
      <c r="B1070"/>
    </row>
    <row r="1071" spans="2:2" x14ac:dyDescent="0.25">
      <c r="B1071"/>
    </row>
    <row r="1072" spans="2:2" x14ac:dyDescent="0.25">
      <c r="B1072"/>
    </row>
    <row r="1073" spans="2:2" x14ac:dyDescent="0.25">
      <c r="B1073"/>
    </row>
    <row r="1074" spans="2:2" x14ac:dyDescent="0.25">
      <c r="B1074"/>
    </row>
    <row r="1075" spans="2:2" x14ac:dyDescent="0.25">
      <c r="B1075"/>
    </row>
    <row r="1076" spans="2:2" x14ac:dyDescent="0.25">
      <c r="B1076"/>
    </row>
    <row r="1077" spans="2:2" x14ac:dyDescent="0.25">
      <c r="B1077"/>
    </row>
    <row r="1078" spans="2:2" x14ac:dyDescent="0.25">
      <c r="B1078"/>
    </row>
    <row r="1079" spans="2:2" x14ac:dyDescent="0.25">
      <c r="B1079"/>
    </row>
    <row r="1080" spans="2:2" x14ac:dyDescent="0.25">
      <c r="B1080"/>
    </row>
    <row r="1081" spans="2:2" x14ac:dyDescent="0.25">
      <c r="B1081"/>
    </row>
    <row r="1082" spans="2:2" x14ac:dyDescent="0.25">
      <c r="B1082"/>
    </row>
    <row r="1083" spans="2:2" x14ac:dyDescent="0.25">
      <c r="B1083"/>
    </row>
    <row r="1084" spans="2:2" x14ac:dyDescent="0.25">
      <c r="B1084"/>
    </row>
    <row r="1085" spans="2:2" x14ac:dyDescent="0.25">
      <c r="B1085"/>
    </row>
    <row r="1086" spans="2:2" x14ac:dyDescent="0.25">
      <c r="B1086"/>
    </row>
    <row r="1087" spans="2:2" x14ac:dyDescent="0.25">
      <c r="B1087"/>
    </row>
    <row r="1088" spans="2:2" x14ac:dyDescent="0.25">
      <c r="B1088"/>
    </row>
    <row r="1089" spans="2:2" x14ac:dyDescent="0.25">
      <c r="B1089"/>
    </row>
    <row r="1090" spans="2:2" x14ac:dyDescent="0.25">
      <c r="B1090"/>
    </row>
    <row r="1091" spans="2:2" x14ac:dyDescent="0.25">
      <c r="B1091"/>
    </row>
    <row r="1092" spans="2:2" x14ac:dyDescent="0.25">
      <c r="B1092"/>
    </row>
    <row r="1093" spans="2:2" x14ac:dyDescent="0.25">
      <c r="B1093"/>
    </row>
    <row r="1094" spans="2:2" x14ac:dyDescent="0.25">
      <c r="B1094"/>
    </row>
    <row r="1095" spans="2:2" x14ac:dyDescent="0.25">
      <c r="B1095"/>
    </row>
    <row r="1096" spans="2:2" x14ac:dyDescent="0.25">
      <c r="B1096"/>
    </row>
    <row r="1097" spans="2:2" x14ac:dyDescent="0.25">
      <c r="B1097"/>
    </row>
    <row r="1098" spans="2:2" x14ac:dyDescent="0.25">
      <c r="B1098"/>
    </row>
    <row r="1099" spans="2:2" x14ac:dyDescent="0.25">
      <c r="B1099"/>
    </row>
    <row r="1100" spans="2:2" x14ac:dyDescent="0.25">
      <c r="B1100"/>
    </row>
    <row r="1101" spans="2:2" x14ac:dyDescent="0.25">
      <c r="B1101"/>
    </row>
    <row r="1102" spans="2:2" x14ac:dyDescent="0.25">
      <c r="B1102"/>
    </row>
    <row r="1103" spans="2:2" x14ac:dyDescent="0.25">
      <c r="B1103"/>
    </row>
    <row r="1104" spans="2:2" x14ac:dyDescent="0.25">
      <c r="B1104"/>
    </row>
    <row r="1105" spans="2:2" x14ac:dyDescent="0.25">
      <c r="B1105"/>
    </row>
    <row r="1106" spans="2:2" x14ac:dyDescent="0.25">
      <c r="B1106"/>
    </row>
    <row r="1107" spans="2:2" x14ac:dyDescent="0.25">
      <c r="B1107"/>
    </row>
    <row r="1108" spans="2:2" x14ac:dyDescent="0.25">
      <c r="B1108"/>
    </row>
    <row r="1109" spans="2:2" x14ac:dyDescent="0.25">
      <c r="B1109"/>
    </row>
    <row r="1110" spans="2:2" x14ac:dyDescent="0.25">
      <c r="B1110"/>
    </row>
    <row r="1111" spans="2:2" x14ac:dyDescent="0.25">
      <c r="B1111"/>
    </row>
    <row r="1112" spans="2:2" x14ac:dyDescent="0.25">
      <c r="B1112"/>
    </row>
    <row r="1113" spans="2:2" x14ac:dyDescent="0.25">
      <c r="B1113"/>
    </row>
    <row r="1114" spans="2:2" x14ac:dyDescent="0.25">
      <c r="B1114"/>
    </row>
    <row r="1115" spans="2:2" x14ac:dyDescent="0.25">
      <c r="B1115"/>
    </row>
    <row r="1116" spans="2:2" x14ac:dyDescent="0.25">
      <c r="B1116"/>
    </row>
    <row r="1117" spans="2:2" x14ac:dyDescent="0.25">
      <c r="B1117"/>
    </row>
    <row r="1118" spans="2:2" x14ac:dyDescent="0.25">
      <c r="B1118"/>
    </row>
    <row r="1119" spans="2:2" x14ac:dyDescent="0.25">
      <c r="B1119"/>
    </row>
    <row r="1120" spans="2:2" x14ac:dyDescent="0.25">
      <c r="B1120"/>
    </row>
    <row r="1121" spans="2:2" x14ac:dyDescent="0.25">
      <c r="B1121"/>
    </row>
    <row r="1122" spans="2:2" x14ac:dyDescent="0.25">
      <c r="B1122"/>
    </row>
    <row r="1123" spans="2:2" x14ac:dyDescent="0.25">
      <c r="B1123"/>
    </row>
    <row r="1124" spans="2:2" x14ac:dyDescent="0.25">
      <c r="B1124"/>
    </row>
    <row r="1125" spans="2:2" x14ac:dyDescent="0.25">
      <c r="B1125"/>
    </row>
    <row r="1126" spans="2:2" x14ac:dyDescent="0.25">
      <c r="B1126"/>
    </row>
    <row r="1127" spans="2:2" x14ac:dyDescent="0.25">
      <c r="B1127"/>
    </row>
    <row r="1128" spans="2:2" x14ac:dyDescent="0.25">
      <c r="B1128"/>
    </row>
    <row r="1129" spans="2:2" x14ac:dyDescent="0.25">
      <c r="B1129"/>
    </row>
    <row r="1130" spans="2:2" x14ac:dyDescent="0.25">
      <c r="B1130"/>
    </row>
    <row r="1131" spans="2:2" x14ac:dyDescent="0.25">
      <c r="B1131"/>
    </row>
    <row r="1132" spans="2:2" x14ac:dyDescent="0.25">
      <c r="B1132"/>
    </row>
    <row r="1133" spans="2:2" x14ac:dyDescent="0.25">
      <c r="B1133"/>
    </row>
    <row r="1134" spans="2:2" x14ac:dyDescent="0.25">
      <c r="B1134"/>
    </row>
    <row r="1135" spans="2:2" x14ac:dyDescent="0.25">
      <c r="B1135"/>
    </row>
    <row r="1136" spans="2:2" x14ac:dyDescent="0.25">
      <c r="B1136"/>
    </row>
    <row r="1137" spans="2:2" x14ac:dyDescent="0.25">
      <c r="B1137"/>
    </row>
    <row r="1138" spans="2:2" x14ac:dyDescent="0.25">
      <c r="B1138"/>
    </row>
    <row r="1139" spans="2:2" x14ac:dyDescent="0.25">
      <c r="B1139"/>
    </row>
    <row r="1140" spans="2:2" x14ac:dyDescent="0.25">
      <c r="B1140"/>
    </row>
    <row r="1141" spans="2:2" x14ac:dyDescent="0.25">
      <c r="B1141"/>
    </row>
    <row r="1142" spans="2:2" x14ac:dyDescent="0.25">
      <c r="B1142"/>
    </row>
    <row r="1143" spans="2:2" x14ac:dyDescent="0.25">
      <c r="B1143"/>
    </row>
    <row r="1144" spans="2:2" x14ac:dyDescent="0.25">
      <c r="B1144"/>
    </row>
    <row r="1145" spans="2:2" x14ac:dyDescent="0.25">
      <c r="B1145"/>
    </row>
    <row r="1146" spans="2:2" x14ac:dyDescent="0.25">
      <c r="B1146"/>
    </row>
    <row r="1147" spans="2:2" x14ac:dyDescent="0.25">
      <c r="B1147"/>
    </row>
    <row r="1148" spans="2:2" x14ac:dyDescent="0.25">
      <c r="B1148"/>
    </row>
    <row r="1149" spans="2:2" x14ac:dyDescent="0.25">
      <c r="B1149"/>
    </row>
    <row r="1150" spans="2:2" x14ac:dyDescent="0.25">
      <c r="B1150"/>
    </row>
    <row r="1151" spans="2:2" x14ac:dyDescent="0.25">
      <c r="B1151"/>
    </row>
    <row r="1152" spans="2:2" x14ac:dyDescent="0.25">
      <c r="B1152"/>
    </row>
    <row r="1153" spans="2:2" x14ac:dyDescent="0.25">
      <c r="B1153"/>
    </row>
    <row r="1154" spans="2:2" x14ac:dyDescent="0.25">
      <c r="B1154"/>
    </row>
    <row r="1155" spans="2:2" x14ac:dyDescent="0.25">
      <c r="B1155"/>
    </row>
    <row r="1156" spans="2:2" x14ac:dyDescent="0.25">
      <c r="B1156"/>
    </row>
    <row r="1157" spans="2:2" x14ac:dyDescent="0.25">
      <c r="B1157"/>
    </row>
    <row r="1158" spans="2:2" x14ac:dyDescent="0.25">
      <c r="B1158"/>
    </row>
    <row r="1159" spans="2:2" x14ac:dyDescent="0.25">
      <c r="B1159"/>
    </row>
    <row r="1160" spans="2:2" x14ac:dyDescent="0.25">
      <c r="B1160"/>
    </row>
    <row r="1161" spans="2:2" x14ac:dyDescent="0.25">
      <c r="B1161"/>
    </row>
    <row r="1162" spans="2:2" x14ac:dyDescent="0.25">
      <c r="B1162"/>
    </row>
    <row r="1163" spans="2:2" x14ac:dyDescent="0.25">
      <c r="B1163"/>
    </row>
    <row r="1164" spans="2:2" x14ac:dyDescent="0.25">
      <c r="B1164"/>
    </row>
    <row r="1165" spans="2:2" x14ac:dyDescent="0.25">
      <c r="B1165"/>
    </row>
    <row r="1166" spans="2:2" x14ac:dyDescent="0.25">
      <c r="B1166"/>
    </row>
    <row r="1167" spans="2:2" x14ac:dyDescent="0.25">
      <c r="B1167"/>
    </row>
    <row r="1168" spans="2:2" x14ac:dyDescent="0.25">
      <c r="B1168"/>
    </row>
    <row r="1169" spans="2:2" x14ac:dyDescent="0.25">
      <c r="B1169"/>
    </row>
    <row r="1170" spans="2:2" x14ac:dyDescent="0.25">
      <c r="B1170"/>
    </row>
    <row r="1171" spans="2:2" x14ac:dyDescent="0.25">
      <c r="B1171"/>
    </row>
    <row r="1172" spans="2:2" x14ac:dyDescent="0.25">
      <c r="B1172"/>
    </row>
    <row r="1173" spans="2:2" x14ac:dyDescent="0.25">
      <c r="B1173"/>
    </row>
    <row r="1174" spans="2:2" x14ac:dyDescent="0.25">
      <c r="B1174"/>
    </row>
    <row r="1175" spans="2:2" x14ac:dyDescent="0.25">
      <c r="B1175"/>
    </row>
    <row r="1176" spans="2:2" x14ac:dyDescent="0.25">
      <c r="B1176"/>
    </row>
    <row r="1177" spans="2:2" x14ac:dyDescent="0.25">
      <c r="B1177"/>
    </row>
    <row r="1178" spans="2:2" x14ac:dyDescent="0.25">
      <c r="B1178"/>
    </row>
    <row r="1179" spans="2:2" x14ac:dyDescent="0.25">
      <c r="B1179"/>
    </row>
    <row r="1180" spans="2:2" x14ac:dyDescent="0.25">
      <c r="B1180"/>
    </row>
    <row r="1181" spans="2:2" x14ac:dyDescent="0.25">
      <c r="B1181"/>
    </row>
    <row r="1182" spans="2:2" x14ac:dyDescent="0.25">
      <c r="B1182"/>
    </row>
    <row r="1183" spans="2:2" x14ac:dyDescent="0.25">
      <c r="B1183"/>
    </row>
    <row r="1184" spans="2:2" x14ac:dyDescent="0.25">
      <c r="B1184"/>
    </row>
    <row r="1185" spans="2:2" x14ac:dyDescent="0.25">
      <c r="B1185"/>
    </row>
    <row r="1186" spans="2:2" x14ac:dyDescent="0.25">
      <c r="B1186"/>
    </row>
    <row r="1187" spans="2:2" x14ac:dyDescent="0.25">
      <c r="B1187"/>
    </row>
    <row r="1188" spans="2:2" x14ac:dyDescent="0.25">
      <c r="B1188"/>
    </row>
    <row r="1189" spans="2:2" x14ac:dyDescent="0.25">
      <c r="B1189"/>
    </row>
    <row r="1190" spans="2:2" x14ac:dyDescent="0.25">
      <c r="B1190"/>
    </row>
    <row r="1191" spans="2:2" x14ac:dyDescent="0.25">
      <c r="B1191"/>
    </row>
    <row r="1192" spans="2:2" x14ac:dyDescent="0.25">
      <c r="B1192"/>
    </row>
    <row r="1193" spans="2:2" x14ac:dyDescent="0.25">
      <c r="B1193"/>
    </row>
    <row r="1194" spans="2:2" x14ac:dyDescent="0.25">
      <c r="B1194"/>
    </row>
    <row r="1195" spans="2:2" x14ac:dyDescent="0.25">
      <c r="B1195"/>
    </row>
    <row r="1196" spans="2:2" x14ac:dyDescent="0.25">
      <c r="B1196"/>
    </row>
    <row r="1197" spans="2:2" x14ac:dyDescent="0.25">
      <c r="B1197"/>
    </row>
    <row r="1198" spans="2:2" x14ac:dyDescent="0.25">
      <c r="B1198"/>
    </row>
    <row r="1199" spans="2:2" x14ac:dyDescent="0.25">
      <c r="B1199"/>
    </row>
    <row r="1200" spans="2:2" x14ac:dyDescent="0.25">
      <c r="B1200"/>
    </row>
    <row r="1201" spans="2:2" x14ac:dyDescent="0.25">
      <c r="B1201"/>
    </row>
    <row r="1202" spans="2:2" x14ac:dyDescent="0.25">
      <c r="B1202"/>
    </row>
    <row r="1203" spans="2:2" x14ac:dyDescent="0.25">
      <c r="B1203"/>
    </row>
    <row r="1204" spans="2:2" x14ac:dyDescent="0.25">
      <c r="B1204"/>
    </row>
    <row r="1205" spans="2:2" x14ac:dyDescent="0.25">
      <c r="B1205"/>
    </row>
    <row r="1206" spans="2:2" x14ac:dyDescent="0.25">
      <c r="B1206"/>
    </row>
    <row r="1207" spans="2:2" x14ac:dyDescent="0.25">
      <c r="B1207"/>
    </row>
    <row r="1208" spans="2:2" x14ac:dyDescent="0.25">
      <c r="B1208"/>
    </row>
    <row r="1209" spans="2:2" x14ac:dyDescent="0.25">
      <c r="B1209"/>
    </row>
    <row r="1210" spans="2:2" x14ac:dyDescent="0.25">
      <c r="B1210"/>
    </row>
    <row r="1211" spans="2:2" x14ac:dyDescent="0.25">
      <c r="B1211"/>
    </row>
    <row r="1212" spans="2:2" x14ac:dyDescent="0.25">
      <c r="B1212"/>
    </row>
    <row r="1213" spans="2:2" x14ac:dyDescent="0.25">
      <c r="B1213"/>
    </row>
    <row r="1214" spans="2:2" x14ac:dyDescent="0.25">
      <c r="B1214"/>
    </row>
    <row r="1215" spans="2:2" x14ac:dyDescent="0.25">
      <c r="B1215"/>
    </row>
    <row r="1216" spans="2:2" x14ac:dyDescent="0.25">
      <c r="B1216"/>
    </row>
    <row r="1217" spans="2:2" x14ac:dyDescent="0.25">
      <c r="B1217"/>
    </row>
    <row r="1218" spans="2:2" x14ac:dyDescent="0.25">
      <c r="B1218"/>
    </row>
    <row r="1219" spans="2:2" x14ac:dyDescent="0.25">
      <c r="B1219"/>
    </row>
    <row r="1220" spans="2:2" x14ac:dyDescent="0.25">
      <c r="B1220"/>
    </row>
    <row r="1221" spans="2:2" x14ac:dyDescent="0.25">
      <c r="B1221"/>
    </row>
    <row r="1222" spans="2:2" x14ac:dyDescent="0.25">
      <c r="B1222"/>
    </row>
    <row r="1223" spans="2:2" x14ac:dyDescent="0.25">
      <c r="B1223"/>
    </row>
    <row r="1224" spans="2:2" x14ac:dyDescent="0.25">
      <c r="B1224"/>
    </row>
    <row r="1225" spans="2:2" x14ac:dyDescent="0.25">
      <c r="B1225"/>
    </row>
    <row r="1226" spans="2:2" x14ac:dyDescent="0.25">
      <c r="B1226"/>
    </row>
    <row r="1227" spans="2:2" x14ac:dyDescent="0.25">
      <c r="B1227"/>
    </row>
    <row r="1228" spans="2:2" x14ac:dyDescent="0.25">
      <c r="B1228"/>
    </row>
    <row r="1229" spans="2:2" x14ac:dyDescent="0.25">
      <c r="B1229"/>
    </row>
    <row r="1230" spans="2:2" x14ac:dyDescent="0.25">
      <c r="B1230"/>
    </row>
    <row r="1231" spans="2:2" x14ac:dyDescent="0.25">
      <c r="B1231"/>
    </row>
    <row r="1232" spans="2:2" x14ac:dyDescent="0.25">
      <c r="B1232"/>
    </row>
    <row r="1233" spans="2:2" x14ac:dyDescent="0.25">
      <c r="B1233"/>
    </row>
    <row r="1234" spans="2:2" x14ac:dyDescent="0.25">
      <c r="B1234"/>
    </row>
    <row r="1235" spans="2:2" x14ac:dyDescent="0.25">
      <c r="B1235"/>
    </row>
    <row r="1236" spans="2:2" x14ac:dyDescent="0.25">
      <c r="B1236"/>
    </row>
    <row r="1237" spans="2:2" x14ac:dyDescent="0.25">
      <c r="B1237"/>
    </row>
    <row r="1238" spans="2:2" x14ac:dyDescent="0.25">
      <c r="B1238"/>
    </row>
    <row r="1239" spans="2:2" x14ac:dyDescent="0.25">
      <c r="B1239"/>
    </row>
    <row r="1240" spans="2:2" x14ac:dyDescent="0.25">
      <c r="B1240"/>
    </row>
    <row r="1241" spans="2:2" x14ac:dyDescent="0.25">
      <c r="B1241"/>
    </row>
    <row r="1242" spans="2:2" x14ac:dyDescent="0.25">
      <c r="B124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B406D-1CDD-4934-8DCC-F313A0BF8CB5}">
  <dimension ref="A1:Q2697"/>
  <sheetViews>
    <sheetView topLeftCell="B2662" workbookViewId="0">
      <selection activeCell="B1" sqref="B1:Q2697"/>
    </sheetView>
  </sheetViews>
  <sheetFormatPr defaultRowHeight="15" x14ac:dyDescent="0.25"/>
  <cols>
    <col min="1" max="1" width="10" customWidth="1"/>
    <col min="2" max="2" width="12.28515625" style="3" customWidth="1"/>
    <col min="3" max="3" width="17.42578125" customWidth="1"/>
    <col min="4" max="4" width="9.85546875" customWidth="1"/>
    <col min="6" max="6" width="12.42578125" customWidth="1"/>
    <col min="7" max="7" width="10" customWidth="1"/>
    <col min="8" max="8" width="11" customWidth="1"/>
    <col min="10" max="10" width="13.5703125" customWidth="1"/>
    <col min="13" max="13" width="12.5703125" customWidth="1"/>
    <col min="15" max="15" width="13.5703125" customWidth="1"/>
    <col min="16" max="16" width="9.140625" style="7"/>
  </cols>
  <sheetData>
    <row r="1" spans="1:17" x14ac:dyDescent="0.25">
      <c r="A1" s="4" t="s">
        <v>0</v>
      </c>
      <c r="B1" s="5" t="s">
        <v>1</v>
      </c>
      <c r="C1" s="4" t="s">
        <v>2</v>
      </c>
      <c r="D1" s="4" t="s">
        <v>3</v>
      </c>
      <c r="E1" s="4" t="s">
        <v>4</v>
      </c>
      <c r="F1" s="4" t="s">
        <v>5</v>
      </c>
      <c r="G1" s="4" t="s">
        <v>6</v>
      </c>
      <c r="H1" s="4" t="s">
        <v>7</v>
      </c>
      <c r="I1" s="4" t="s">
        <v>8</v>
      </c>
      <c r="J1" s="4" t="s">
        <v>9</v>
      </c>
      <c r="K1" s="4" t="s">
        <v>10</v>
      </c>
      <c r="L1" s="4" t="s">
        <v>11</v>
      </c>
      <c r="M1" s="4" t="s">
        <v>12</v>
      </c>
      <c r="N1" s="4" t="s">
        <v>13</v>
      </c>
      <c r="O1" s="4" t="s">
        <v>14</v>
      </c>
      <c r="P1" s="6" t="s">
        <v>2344</v>
      </c>
      <c r="Q1" s="6" t="s">
        <v>2348</v>
      </c>
    </row>
    <row r="2" spans="1:17" x14ac:dyDescent="0.25">
      <c r="A2" s="1" t="s">
        <v>15</v>
      </c>
      <c r="B2" s="2">
        <v>43983</v>
      </c>
      <c r="C2" s="1" t="s">
        <v>16</v>
      </c>
      <c r="D2" s="1" t="s">
        <v>17</v>
      </c>
      <c r="E2" s="1" t="s">
        <v>18</v>
      </c>
      <c r="F2" s="1" t="s">
        <v>19</v>
      </c>
      <c r="G2" s="1" t="s">
        <v>20</v>
      </c>
      <c r="H2" s="1" t="s">
        <v>21</v>
      </c>
      <c r="I2" s="1">
        <v>250</v>
      </c>
      <c r="J2" s="1" t="s">
        <v>22</v>
      </c>
      <c r="K2" s="1">
        <v>13000</v>
      </c>
      <c r="L2" s="1">
        <v>12000</v>
      </c>
      <c r="M2" s="1">
        <f>Table1[[#This Row],[Price]]*Table1[[#This Row],[Qty]]</f>
        <v>3250000</v>
      </c>
      <c r="N2" s="1">
        <f>Table1[[#This Row],[Cost]]*Table1[[#This Row],[Qty]]</f>
        <v>3000000</v>
      </c>
      <c r="O2" s="1">
        <f>Table1[[#This Row],[Total Sales]]-Table1[[#This Row],[COGS]]</f>
        <v>250000</v>
      </c>
      <c r="P2" s="7">
        <f t="shared" ref="P2:P65" si="0">WEEKDAY(B:B)</f>
        <v>2</v>
      </c>
      <c r="Q2" s="10">
        <f t="shared" ref="Q2:Q65" si="1">YEAR(B:B)</f>
        <v>2020</v>
      </c>
    </row>
    <row r="3" spans="1:17" x14ac:dyDescent="0.25">
      <c r="A3" s="1" t="s">
        <v>23</v>
      </c>
      <c r="B3" s="2">
        <v>43984</v>
      </c>
      <c r="C3" s="1" t="s">
        <v>24</v>
      </c>
      <c r="D3" s="1" t="s">
        <v>17</v>
      </c>
      <c r="E3" s="1" t="s">
        <v>25</v>
      </c>
      <c r="F3" s="1" t="s">
        <v>26</v>
      </c>
      <c r="G3" s="1" t="s">
        <v>27</v>
      </c>
      <c r="H3" s="1" t="s">
        <v>21</v>
      </c>
      <c r="I3" s="1">
        <v>1</v>
      </c>
      <c r="J3" s="1" t="s">
        <v>28</v>
      </c>
      <c r="K3" s="1">
        <v>13200.000000000002</v>
      </c>
      <c r="L3" s="1">
        <v>12000</v>
      </c>
      <c r="M3" s="1">
        <f>Table1[[#This Row],[Price]]*Table1[[#This Row],[Qty]]</f>
        <v>13200.000000000002</v>
      </c>
      <c r="N3" s="1">
        <f>Table1[[#This Row],[Cost]]*Table1[[#This Row],[Qty]]</f>
        <v>12000</v>
      </c>
      <c r="O3" s="1">
        <f>Table1[[#This Row],[Total Sales]]-Table1[[#This Row],[COGS]]</f>
        <v>1200.0000000000018</v>
      </c>
      <c r="P3" s="7">
        <f t="shared" si="0"/>
        <v>3</v>
      </c>
      <c r="Q3" s="10">
        <f t="shared" si="1"/>
        <v>2020</v>
      </c>
    </row>
    <row r="4" spans="1:17" x14ac:dyDescent="0.25">
      <c r="A4" s="1" t="s">
        <v>29</v>
      </c>
      <c r="B4" s="2">
        <v>43985</v>
      </c>
      <c r="C4" s="1" t="s">
        <v>30</v>
      </c>
      <c r="D4" s="1" t="s">
        <v>31</v>
      </c>
      <c r="E4" s="1" t="s">
        <v>32</v>
      </c>
      <c r="F4" s="1" t="s">
        <v>33</v>
      </c>
      <c r="G4" s="1" t="s">
        <v>34</v>
      </c>
      <c r="H4" s="1" t="s">
        <v>21</v>
      </c>
      <c r="I4" s="1">
        <v>1</v>
      </c>
      <c r="J4" s="1" t="s">
        <v>22</v>
      </c>
      <c r="K4" s="1">
        <v>22000</v>
      </c>
      <c r="L4" s="1">
        <v>20000</v>
      </c>
      <c r="M4" s="1">
        <f>Table1[[#This Row],[Price]]*Table1[[#This Row],[Qty]]</f>
        <v>22000</v>
      </c>
      <c r="N4" s="1">
        <f>Table1[[#This Row],[Cost]]*Table1[[#This Row],[Qty]]</f>
        <v>20000</v>
      </c>
      <c r="O4" s="1">
        <f>Table1[[#This Row],[Total Sales]]-Table1[[#This Row],[COGS]]</f>
        <v>2000</v>
      </c>
      <c r="P4" s="7">
        <f t="shared" si="0"/>
        <v>4</v>
      </c>
      <c r="Q4" s="10">
        <f t="shared" si="1"/>
        <v>2020</v>
      </c>
    </row>
    <row r="5" spans="1:17" x14ac:dyDescent="0.25">
      <c r="A5" s="1" t="s">
        <v>35</v>
      </c>
      <c r="B5" s="2">
        <v>43986</v>
      </c>
      <c r="C5" s="1" t="s">
        <v>36</v>
      </c>
      <c r="D5" s="1" t="s">
        <v>17</v>
      </c>
      <c r="E5" s="1" t="s">
        <v>37</v>
      </c>
      <c r="F5" s="1" t="s">
        <v>38</v>
      </c>
      <c r="G5" s="1" t="s">
        <v>39</v>
      </c>
      <c r="H5" s="1" t="s">
        <v>40</v>
      </c>
      <c r="I5" s="1">
        <v>1</v>
      </c>
      <c r="J5" s="1" t="s">
        <v>22</v>
      </c>
      <c r="K5" s="1">
        <v>1600</v>
      </c>
      <c r="L5" s="1">
        <v>1590</v>
      </c>
      <c r="M5" s="1">
        <f>Table1[[#This Row],[Price]]*Table1[[#This Row],[Qty]]</f>
        <v>1600</v>
      </c>
      <c r="N5" s="1">
        <f>Table1[[#This Row],[Cost]]*Table1[[#This Row],[Qty]]</f>
        <v>1590</v>
      </c>
      <c r="O5" s="1">
        <f>Table1[[#This Row],[Total Sales]]-Table1[[#This Row],[COGS]]</f>
        <v>10</v>
      </c>
      <c r="P5" s="7">
        <f t="shared" si="0"/>
        <v>5</v>
      </c>
      <c r="Q5" s="10">
        <f t="shared" si="1"/>
        <v>2020</v>
      </c>
    </row>
    <row r="6" spans="1:17" x14ac:dyDescent="0.25">
      <c r="A6" s="1" t="s">
        <v>41</v>
      </c>
      <c r="B6" s="2">
        <v>43987</v>
      </c>
      <c r="C6" s="1" t="s">
        <v>42</v>
      </c>
      <c r="D6" s="1" t="s">
        <v>17</v>
      </c>
      <c r="E6" s="1" t="s">
        <v>18</v>
      </c>
      <c r="F6" s="1" t="s">
        <v>19</v>
      </c>
      <c r="G6" s="1" t="s">
        <v>43</v>
      </c>
      <c r="H6" s="1" t="s">
        <v>21</v>
      </c>
      <c r="I6" s="1">
        <v>50</v>
      </c>
      <c r="J6" s="1" t="s">
        <v>22</v>
      </c>
      <c r="K6" s="1">
        <v>13000</v>
      </c>
      <c r="L6" s="1">
        <v>12000</v>
      </c>
      <c r="M6" s="1">
        <f>Table1[[#This Row],[Price]]*Table1[[#This Row],[Qty]]</f>
        <v>650000</v>
      </c>
      <c r="N6" s="1">
        <f>Table1[[#This Row],[Cost]]*Table1[[#This Row],[Qty]]</f>
        <v>600000</v>
      </c>
      <c r="O6" s="1">
        <f>Table1[[#This Row],[Total Sales]]-Table1[[#This Row],[COGS]]</f>
        <v>50000</v>
      </c>
      <c r="P6" s="7">
        <f t="shared" si="0"/>
        <v>6</v>
      </c>
      <c r="Q6" s="10">
        <f t="shared" si="1"/>
        <v>2020</v>
      </c>
    </row>
    <row r="7" spans="1:17" x14ac:dyDescent="0.25">
      <c r="A7" s="1" t="s">
        <v>44</v>
      </c>
      <c r="B7" s="2">
        <v>43988</v>
      </c>
      <c r="C7" s="1" t="s">
        <v>45</v>
      </c>
      <c r="D7" s="1" t="s">
        <v>31</v>
      </c>
      <c r="E7" s="1" t="s">
        <v>18</v>
      </c>
      <c r="F7" s="1" t="s">
        <v>19</v>
      </c>
      <c r="G7" s="1" t="s">
        <v>46</v>
      </c>
      <c r="H7" s="1" t="s">
        <v>47</v>
      </c>
      <c r="I7" s="1">
        <v>2</v>
      </c>
      <c r="J7" s="1" t="s">
        <v>22</v>
      </c>
      <c r="K7" s="1">
        <v>10000</v>
      </c>
      <c r="L7" s="1">
        <v>9000</v>
      </c>
      <c r="M7" s="1">
        <f>Table1[[#This Row],[Price]]*Table1[[#This Row],[Qty]]</f>
        <v>20000</v>
      </c>
      <c r="N7" s="1">
        <f>Table1[[#This Row],[Cost]]*Table1[[#This Row],[Qty]]</f>
        <v>18000</v>
      </c>
      <c r="O7" s="1">
        <f>Table1[[#This Row],[Total Sales]]-Table1[[#This Row],[COGS]]</f>
        <v>2000</v>
      </c>
      <c r="P7" s="7">
        <f t="shared" si="0"/>
        <v>7</v>
      </c>
      <c r="Q7" s="10">
        <f t="shared" si="1"/>
        <v>2020</v>
      </c>
    </row>
    <row r="8" spans="1:17" x14ac:dyDescent="0.25">
      <c r="A8" s="1" t="s">
        <v>48</v>
      </c>
      <c r="B8" s="2">
        <v>43989</v>
      </c>
      <c r="C8" s="1" t="s">
        <v>49</v>
      </c>
      <c r="D8" s="1" t="s">
        <v>31</v>
      </c>
      <c r="E8" s="1" t="s">
        <v>25</v>
      </c>
      <c r="F8" s="1" t="s">
        <v>26</v>
      </c>
      <c r="G8" s="1" t="s">
        <v>50</v>
      </c>
      <c r="H8" s="1" t="s">
        <v>21</v>
      </c>
      <c r="I8" s="1">
        <v>20</v>
      </c>
      <c r="J8" s="1" t="s">
        <v>22</v>
      </c>
      <c r="K8" s="1">
        <v>22000</v>
      </c>
      <c r="L8" s="1">
        <v>20000</v>
      </c>
      <c r="M8" s="1">
        <f>Table1[[#This Row],[Price]]*Table1[[#This Row],[Qty]]</f>
        <v>440000</v>
      </c>
      <c r="N8" s="1">
        <f>Table1[[#This Row],[Cost]]*Table1[[#This Row],[Qty]]</f>
        <v>400000</v>
      </c>
      <c r="O8" s="1">
        <f>Table1[[#This Row],[Total Sales]]-Table1[[#This Row],[COGS]]</f>
        <v>40000</v>
      </c>
      <c r="P8" s="7">
        <f t="shared" si="0"/>
        <v>1</v>
      </c>
      <c r="Q8" s="10">
        <f t="shared" si="1"/>
        <v>2020</v>
      </c>
    </row>
    <row r="9" spans="1:17" x14ac:dyDescent="0.25">
      <c r="A9" s="1" t="s">
        <v>51</v>
      </c>
      <c r="B9" s="2">
        <v>43990</v>
      </c>
      <c r="C9" s="1" t="s">
        <v>52</v>
      </c>
      <c r="D9" s="1" t="s">
        <v>17</v>
      </c>
      <c r="E9" s="1" t="s">
        <v>32</v>
      </c>
      <c r="F9" s="1" t="s">
        <v>33</v>
      </c>
      <c r="G9" s="1" t="s">
        <v>53</v>
      </c>
      <c r="H9" s="1" t="s">
        <v>40</v>
      </c>
      <c r="I9" s="1">
        <v>100</v>
      </c>
      <c r="J9" s="1" t="s">
        <v>22</v>
      </c>
      <c r="K9" s="1">
        <v>100</v>
      </c>
      <c r="L9" s="1">
        <v>80</v>
      </c>
      <c r="M9" s="1">
        <f>Table1[[#This Row],[Price]]*Table1[[#This Row],[Qty]]</f>
        <v>10000</v>
      </c>
      <c r="N9" s="1">
        <f>Table1[[#This Row],[Cost]]*Table1[[#This Row],[Qty]]</f>
        <v>8000</v>
      </c>
      <c r="O9" s="1">
        <f>Table1[[#This Row],[Total Sales]]-Table1[[#This Row],[COGS]]</f>
        <v>2000</v>
      </c>
      <c r="P9" s="7">
        <f t="shared" si="0"/>
        <v>2</v>
      </c>
      <c r="Q9" s="10">
        <f t="shared" si="1"/>
        <v>2020</v>
      </c>
    </row>
    <row r="10" spans="1:17" x14ac:dyDescent="0.25">
      <c r="A10" s="1" t="s">
        <v>54</v>
      </c>
      <c r="B10" s="2">
        <v>43991</v>
      </c>
      <c r="C10" s="1" t="s">
        <v>55</v>
      </c>
      <c r="D10" s="1" t="s">
        <v>31</v>
      </c>
      <c r="E10" s="1" t="s">
        <v>37</v>
      </c>
      <c r="F10" s="1" t="s">
        <v>38</v>
      </c>
      <c r="G10" s="1" t="s">
        <v>56</v>
      </c>
      <c r="H10" s="1" t="s">
        <v>40</v>
      </c>
      <c r="I10" s="1">
        <v>1</v>
      </c>
      <c r="J10" s="1" t="s">
        <v>22</v>
      </c>
      <c r="K10" s="1">
        <v>170</v>
      </c>
      <c r="L10" s="1">
        <v>150</v>
      </c>
      <c r="M10" s="1">
        <f>Table1[[#This Row],[Price]]*Table1[[#This Row],[Qty]]</f>
        <v>170</v>
      </c>
      <c r="N10" s="1">
        <f>Table1[[#This Row],[Cost]]*Table1[[#This Row],[Qty]]</f>
        <v>150</v>
      </c>
      <c r="O10" s="1">
        <f>Table1[[#This Row],[Total Sales]]-Table1[[#This Row],[COGS]]</f>
        <v>20</v>
      </c>
      <c r="P10" s="7">
        <f t="shared" si="0"/>
        <v>3</v>
      </c>
      <c r="Q10" s="10">
        <f t="shared" si="1"/>
        <v>2020</v>
      </c>
    </row>
    <row r="11" spans="1:17" x14ac:dyDescent="0.25">
      <c r="A11" s="1" t="s">
        <v>57</v>
      </c>
      <c r="B11" s="2">
        <v>43992</v>
      </c>
      <c r="C11" s="1" t="s">
        <v>58</v>
      </c>
      <c r="D11" s="1" t="s">
        <v>17</v>
      </c>
      <c r="E11" s="1" t="s">
        <v>32</v>
      </c>
      <c r="F11" s="1" t="s">
        <v>33</v>
      </c>
      <c r="G11" s="1" t="s">
        <v>59</v>
      </c>
      <c r="H11" s="1" t="s">
        <v>60</v>
      </c>
      <c r="I11" s="1">
        <v>150</v>
      </c>
      <c r="J11" s="1" t="s">
        <v>22</v>
      </c>
      <c r="K11" s="1">
        <v>44000</v>
      </c>
      <c r="L11" s="1">
        <v>40000</v>
      </c>
      <c r="M11" s="1">
        <f>Table1[[#This Row],[Price]]*Table1[[#This Row],[Qty]]</f>
        <v>6600000</v>
      </c>
      <c r="N11" s="1">
        <f>Table1[[#This Row],[Cost]]*Table1[[#This Row],[Qty]]</f>
        <v>6000000</v>
      </c>
      <c r="O11" s="1">
        <f>Table1[[#This Row],[Total Sales]]-Table1[[#This Row],[COGS]]</f>
        <v>600000</v>
      </c>
      <c r="P11" s="7">
        <f t="shared" si="0"/>
        <v>4</v>
      </c>
      <c r="Q11" s="10">
        <f t="shared" si="1"/>
        <v>2020</v>
      </c>
    </row>
    <row r="12" spans="1:17" x14ac:dyDescent="0.25">
      <c r="A12" s="1" t="s">
        <v>61</v>
      </c>
      <c r="B12" s="2">
        <v>43993</v>
      </c>
      <c r="C12" s="1" t="s">
        <v>62</v>
      </c>
      <c r="D12" s="1" t="s">
        <v>17</v>
      </c>
      <c r="E12" s="1" t="s">
        <v>37</v>
      </c>
      <c r="F12" s="1" t="s">
        <v>38</v>
      </c>
      <c r="G12" s="1" t="s">
        <v>63</v>
      </c>
      <c r="H12" s="1" t="s">
        <v>47</v>
      </c>
      <c r="I12" s="1">
        <v>50</v>
      </c>
      <c r="J12" s="1" t="s">
        <v>22</v>
      </c>
      <c r="K12" s="1">
        <v>5500</v>
      </c>
      <c r="L12" s="1">
        <v>5000</v>
      </c>
      <c r="M12" s="1">
        <f>Table1[[#This Row],[Price]]*Table1[[#This Row],[Qty]]</f>
        <v>275000</v>
      </c>
      <c r="N12" s="1">
        <f>Table1[[#This Row],[Cost]]*Table1[[#This Row],[Qty]]</f>
        <v>250000</v>
      </c>
      <c r="O12" s="1">
        <f>Table1[[#This Row],[Total Sales]]-Table1[[#This Row],[COGS]]</f>
        <v>25000</v>
      </c>
      <c r="P12" s="7">
        <f t="shared" si="0"/>
        <v>5</v>
      </c>
      <c r="Q12" s="10">
        <f t="shared" si="1"/>
        <v>2020</v>
      </c>
    </row>
    <row r="13" spans="1:17" x14ac:dyDescent="0.25">
      <c r="A13" s="1" t="s">
        <v>64</v>
      </c>
      <c r="B13" s="2">
        <v>43994</v>
      </c>
      <c r="C13" s="1" t="s">
        <v>65</v>
      </c>
      <c r="D13" s="1" t="s">
        <v>17</v>
      </c>
      <c r="E13" s="1" t="s">
        <v>32</v>
      </c>
      <c r="F13" s="1" t="s">
        <v>33</v>
      </c>
      <c r="G13" s="1" t="s">
        <v>66</v>
      </c>
      <c r="H13" s="1" t="s">
        <v>47</v>
      </c>
      <c r="I13" s="1">
        <v>100</v>
      </c>
      <c r="J13" s="1" t="s">
        <v>22</v>
      </c>
      <c r="K13" s="1">
        <v>22000</v>
      </c>
      <c r="L13" s="1">
        <v>20000</v>
      </c>
      <c r="M13" s="1">
        <f>Table1[[#This Row],[Price]]*Table1[[#This Row],[Qty]]</f>
        <v>2200000</v>
      </c>
      <c r="N13" s="1">
        <f>Table1[[#This Row],[Cost]]*Table1[[#This Row],[Qty]]</f>
        <v>2000000</v>
      </c>
      <c r="O13" s="1">
        <f>Table1[[#This Row],[Total Sales]]-Table1[[#This Row],[COGS]]</f>
        <v>200000</v>
      </c>
      <c r="P13" s="7">
        <f t="shared" si="0"/>
        <v>6</v>
      </c>
      <c r="Q13" s="10">
        <f t="shared" si="1"/>
        <v>2020</v>
      </c>
    </row>
    <row r="14" spans="1:17" x14ac:dyDescent="0.25">
      <c r="A14" s="1" t="s">
        <v>67</v>
      </c>
      <c r="B14" s="2">
        <v>43995</v>
      </c>
      <c r="C14" s="1" t="s">
        <v>68</v>
      </c>
      <c r="D14" s="1" t="s">
        <v>17</v>
      </c>
      <c r="E14" s="1" t="s">
        <v>37</v>
      </c>
      <c r="F14" s="1" t="s">
        <v>38</v>
      </c>
      <c r="G14" s="1" t="s">
        <v>69</v>
      </c>
      <c r="H14" s="1" t="s">
        <v>21</v>
      </c>
      <c r="I14" s="1">
        <v>2</v>
      </c>
      <c r="J14" s="1" t="s">
        <v>22</v>
      </c>
      <c r="K14" s="1">
        <v>7700</v>
      </c>
      <c r="L14" s="1">
        <v>7000</v>
      </c>
      <c r="M14" s="1">
        <f>Table1[[#This Row],[Price]]*Table1[[#This Row],[Qty]]</f>
        <v>15400</v>
      </c>
      <c r="N14" s="1">
        <f>Table1[[#This Row],[Cost]]*Table1[[#This Row],[Qty]]</f>
        <v>14000</v>
      </c>
      <c r="O14" s="1">
        <f>Table1[[#This Row],[Total Sales]]-Table1[[#This Row],[COGS]]</f>
        <v>1400</v>
      </c>
      <c r="P14" s="7">
        <f t="shared" si="0"/>
        <v>7</v>
      </c>
      <c r="Q14" s="10">
        <f t="shared" si="1"/>
        <v>2020</v>
      </c>
    </row>
    <row r="15" spans="1:17" x14ac:dyDescent="0.25">
      <c r="A15" s="1" t="s">
        <v>70</v>
      </c>
      <c r="B15" s="2">
        <v>43996</v>
      </c>
      <c r="C15" s="1" t="s">
        <v>71</v>
      </c>
      <c r="D15" s="1" t="s">
        <v>17</v>
      </c>
      <c r="E15" s="1" t="s">
        <v>32</v>
      </c>
      <c r="F15" s="1" t="s">
        <v>33</v>
      </c>
      <c r="G15" s="1" t="s">
        <v>72</v>
      </c>
      <c r="H15" s="1" t="s">
        <v>21</v>
      </c>
      <c r="I15" s="1">
        <v>3</v>
      </c>
      <c r="J15" s="1" t="s">
        <v>22</v>
      </c>
      <c r="K15" s="1">
        <v>22000</v>
      </c>
      <c r="L15" s="1">
        <v>20000</v>
      </c>
      <c r="M15" s="1">
        <f>Table1[[#This Row],[Price]]*Table1[[#This Row],[Qty]]</f>
        <v>66000</v>
      </c>
      <c r="N15" s="1">
        <f>Table1[[#This Row],[Cost]]*Table1[[#This Row],[Qty]]</f>
        <v>60000</v>
      </c>
      <c r="O15" s="1">
        <f>Table1[[#This Row],[Total Sales]]-Table1[[#This Row],[COGS]]</f>
        <v>6000</v>
      </c>
      <c r="P15" s="7">
        <f t="shared" si="0"/>
        <v>1</v>
      </c>
      <c r="Q15" s="10">
        <f t="shared" si="1"/>
        <v>2020</v>
      </c>
    </row>
    <row r="16" spans="1:17" x14ac:dyDescent="0.25">
      <c r="A16" s="1" t="s">
        <v>73</v>
      </c>
      <c r="B16" s="2">
        <v>43997</v>
      </c>
      <c r="C16" s="1" t="s">
        <v>74</v>
      </c>
      <c r="D16" s="1" t="s">
        <v>17</v>
      </c>
      <c r="E16" s="1" t="s">
        <v>37</v>
      </c>
      <c r="F16" s="1" t="s">
        <v>38</v>
      </c>
      <c r="G16" s="1" t="s">
        <v>75</v>
      </c>
      <c r="H16" s="1" t="s">
        <v>40</v>
      </c>
      <c r="I16" s="1">
        <v>1</v>
      </c>
      <c r="J16" s="1" t="s">
        <v>22</v>
      </c>
      <c r="K16" s="1">
        <v>44000</v>
      </c>
      <c r="L16" s="1">
        <v>40000</v>
      </c>
      <c r="M16" s="1">
        <f>Table1[[#This Row],[Price]]*Table1[[#This Row],[Qty]]</f>
        <v>44000</v>
      </c>
      <c r="N16" s="1">
        <f>Table1[[#This Row],[Cost]]*Table1[[#This Row],[Qty]]</f>
        <v>40000</v>
      </c>
      <c r="O16" s="1">
        <f>Table1[[#This Row],[Total Sales]]-Table1[[#This Row],[COGS]]</f>
        <v>4000</v>
      </c>
      <c r="P16" s="7">
        <f t="shared" si="0"/>
        <v>2</v>
      </c>
      <c r="Q16" s="10">
        <f t="shared" si="1"/>
        <v>2020</v>
      </c>
    </row>
    <row r="17" spans="1:17" x14ac:dyDescent="0.25">
      <c r="A17" s="1" t="s">
        <v>76</v>
      </c>
      <c r="B17" s="2">
        <v>43998</v>
      </c>
      <c r="C17" s="1" t="s">
        <v>77</v>
      </c>
      <c r="D17" s="1" t="s">
        <v>31</v>
      </c>
      <c r="E17" s="1" t="s">
        <v>32</v>
      </c>
      <c r="F17" s="1" t="s">
        <v>33</v>
      </c>
      <c r="G17" s="1" t="s">
        <v>78</v>
      </c>
      <c r="H17" s="1" t="s">
        <v>21</v>
      </c>
      <c r="I17" s="1">
        <v>2</v>
      </c>
      <c r="J17" s="1" t="s">
        <v>22</v>
      </c>
      <c r="K17" s="1">
        <v>19800</v>
      </c>
      <c r="L17" s="1">
        <v>18000</v>
      </c>
      <c r="M17" s="1">
        <f>Table1[[#This Row],[Price]]*Table1[[#This Row],[Qty]]</f>
        <v>39600</v>
      </c>
      <c r="N17" s="1">
        <f>Table1[[#This Row],[Cost]]*Table1[[#This Row],[Qty]]</f>
        <v>36000</v>
      </c>
      <c r="O17" s="1">
        <f>Table1[[#This Row],[Total Sales]]-Table1[[#This Row],[COGS]]</f>
        <v>3600</v>
      </c>
      <c r="P17" s="7">
        <f t="shared" si="0"/>
        <v>3</v>
      </c>
      <c r="Q17" s="10">
        <f t="shared" si="1"/>
        <v>2020</v>
      </c>
    </row>
    <row r="18" spans="1:17" x14ac:dyDescent="0.25">
      <c r="A18" s="1" t="s">
        <v>79</v>
      </c>
      <c r="B18" s="2">
        <v>43999</v>
      </c>
      <c r="C18" s="1" t="s">
        <v>80</v>
      </c>
      <c r="D18" s="1" t="s">
        <v>31</v>
      </c>
      <c r="E18" s="1" t="s">
        <v>37</v>
      </c>
      <c r="F18" s="1" t="s">
        <v>38</v>
      </c>
      <c r="G18" s="1" t="s">
        <v>81</v>
      </c>
      <c r="H18" s="1" t="s">
        <v>21</v>
      </c>
      <c r="I18" s="1">
        <v>2</v>
      </c>
      <c r="J18" s="1" t="s">
        <v>22</v>
      </c>
      <c r="K18" s="1">
        <v>9950</v>
      </c>
      <c r="L18" s="1">
        <v>9000</v>
      </c>
      <c r="M18" s="1">
        <f>Table1[[#This Row],[Price]]*Table1[[#This Row],[Qty]]</f>
        <v>19900</v>
      </c>
      <c r="N18" s="1">
        <f>Table1[[#This Row],[Cost]]*Table1[[#This Row],[Qty]]</f>
        <v>18000</v>
      </c>
      <c r="O18" s="1">
        <f>Table1[[#This Row],[Total Sales]]-Table1[[#This Row],[COGS]]</f>
        <v>1900</v>
      </c>
      <c r="P18" s="7">
        <f t="shared" si="0"/>
        <v>4</v>
      </c>
      <c r="Q18" s="10">
        <f t="shared" si="1"/>
        <v>2020</v>
      </c>
    </row>
    <row r="19" spans="1:17" x14ac:dyDescent="0.25">
      <c r="A19" s="1" t="s">
        <v>82</v>
      </c>
      <c r="B19" s="2">
        <v>44000</v>
      </c>
      <c r="C19" s="1" t="s">
        <v>83</v>
      </c>
      <c r="D19" s="1" t="s">
        <v>31</v>
      </c>
      <c r="E19" s="1" t="s">
        <v>32</v>
      </c>
      <c r="F19" s="1" t="s">
        <v>33</v>
      </c>
      <c r="G19" s="1" t="s">
        <v>84</v>
      </c>
      <c r="H19" s="1" t="s">
        <v>47</v>
      </c>
      <c r="I19" s="1">
        <v>2</v>
      </c>
      <c r="J19" s="1" t="s">
        <v>22</v>
      </c>
      <c r="K19" s="1">
        <v>7700</v>
      </c>
      <c r="L19" s="1">
        <v>7000</v>
      </c>
      <c r="M19" s="1">
        <f>Table1[[#This Row],[Price]]*Table1[[#This Row],[Qty]]</f>
        <v>15400</v>
      </c>
      <c r="N19" s="1">
        <f>Table1[[#This Row],[Cost]]*Table1[[#This Row],[Qty]]</f>
        <v>14000</v>
      </c>
      <c r="O19" s="1">
        <f>Table1[[#This Row],[Total Sales]]-Table1[[#This Row],[COGS]]</f>
        <v>1400</v>
      </c>
      <c r="P19" s="7">
        <f t="shared" si="0"/>
        <v>5</v>
      </c>
      <c r="Q19" s="10">
        <f t="shared" si="1"/>
        <v>2020</v>
      </c>
    </row>
    <row r="20" spans="1:17" x14ac:dyDescent="0.25">
      <c r="A20" s="1" t="s">
        <v>85</v>
      </c>
      <c r="B20" s="2">
        <v>44001</v>
      </c>
      <c r="C20" s="1" t="s">
        <v>86</v>
      </c>
      <c r="D20" s="1" t="s">
        <v>31</v>
      </c>
      <c r="E20" s="1" t="s">
        <v>37</v>
      </c>
      <c r="F20" s="1" t="s">
        <v>38</v>
      </c>
      <c r="G20" s="1" t="s">
        <v>87</v>
      </c>
      <c r="H20" s="1" t="s">
        <v>21</v>
      </c>
      <c r="I20" s="1">
        <v>4</v>
      </c>
      <c r="J20" s="1" t="s">
        <v>22</v>
      </c>
      <c r="K20" s="1">
        <v>11000</v>
      </c>
      <c r="L20" s="1">
        <v>10000</v>
      </c>
      <c r="M20" s="1">
        <f>Table1[[#This Row],[Price]]*Table1[[#This Row],[Qty]]</f>
        <v>44000</v>
      </c>
      <c r="N20" s="1">
        <f>Table1[[#This Row],[Cost]]*Table1[[#This Row],[Qty]]</f>
        <v>40000</v>
      </c>
      <c r="O20" s="1">
        <f>Table1[[#This Row],[Total Sales]]-Table1[[#This Row],[COGS]]</f>
        <v>4000</v>
      </c>
      <c r="P20" s="7">
        <f t="shared" si="0"/>
        <v>6</v>
      </c>
      <c r="Q20" s="10">
        <f t="shared" si="1"/>
        <v>2020</v>
      </c>
    </row>
    <row r="21" spans="1:17" x14ac:dyDescent="0.25">
      <c r="A21" s="1" t="s">
        <v>88</v>
      </c>
      <c r="B21" s="2">
        <v>44002</v>
      </c>
      <c r="C21" s="1" t="s">
        <v>89</v>
      </c>
      <c r="D21" s="1" t="s">
        <v>31</v>
      </c>
      <c r="E21" s="1" t="s">
        <v>32</v>
      </c>
      <c r="F21" s="1" t="s">
        <v>33</v>
      </c>
      <c r="G21" s="1" t="s">
        <v>20</v>
      </c>
      <c r="H21" s="1" t="s">
        <v>21</v>
      </c>
      <c r="I21" s="1">
        <v>100</v>
      </c>
      <c r="J21" s="1" t="s">
        <v>22</v>
      </c>
      <c r="K21" s="1">
        <v>13200.000000000002</v>
      </c>
      <c r="L21" s="1">
        <v>12000</v>
      </c>
      <c r="M21" s="1">
        <f>Table1[[#This Row],[Price]]*Table1[[#This Row],[Qty]]</f>
        <v>1320000.0000000002</v>
      </c>
      <c r="N21" s="1">
        <f>Table1[[#This Row],[Cost]]*Table1[[#This Row],[Qty]]</f>
        <v>1200000</v>
      </c>
      <c r="O21" s="1">
        <f>Table1[[#This Row],[Total Sales]]-Table1[[#This Row],[COGS]]</f>
        <v>120000.00000000023</v>
      </c>
      <c r="P21" s="7">
        <f t="shared" si="0"/>
        <v>7</v>
      </c>
      <c r="Q21" s="10">
        <f t="shared" si="1"/>
        <v>2020</v>
      </c>
    </row>
    <row r="22" spans="1:17" x14ac:dyDescent="0.25">
      <c r="A22" s="1" t="s">
        <v>90</v>
      </c>
      <c r="B22" s="2">
        <v>44003</v>
      </c>
      <c r="C22" s="1" t="s">
        <v>91</v>
      </c>
      <c r="D22" s="1" t="s">
        <v>31</v>
      </c>
      <c r="E22" s="1" t="s">
        <v>37</v>
      </c>
      <c r="F22" s="1" t="s">
        <v>38</v>
      </c>
      <c r="G22" s="1" t="s">
        <v>27</v>
      </c>
      <c r="H22" s="1" t="s">
        <v>21</v>
      </c>
      <c r="I22" s="1">
        <v>100</v>
      </c>
      <c r="J22" s="1" t="s">
        <v>22</v>
      </c>
      <c r="K22" s="1">
        <v>9950</v>
      </c>
      <c r="L22" s="1">
        <v>9000</v>
      </c>
      <c r="M22" s="1">
        <f>Table1[[#This Row],[Price]]*Table1[[#This Row],[Qty]]</f>
        <v>995000</v>
      </c>
      <c r="N22" s="1">
        <f>Table1[[#This Row],[Cost]]*Table1[[#This Row],[Qty]]</f>
        <v>900000</v>
      </c>
      <c r="O22" s="1">
        <f>Table1[[#This Row],[Total Sales]]-Table1[[#This Row],[COGS]]</f>
        <v>95000</v>
      </c>
      <c r="P22" s="7">
        <f t="shared" si="0"/>
        <v>1</v>
      </c>
      <c r="Q22" s="10">
        <f t="shared" si="1"/>
        <v>2020</v>
      </c>
    </row>
    <row r="23" spans="1:17" x14ac:dyDescent="0.25">
      <c r="A23" s="1" t="s">
        <v>92</v>
      </c>
      <c r="B23" s="2">
        <v>44004</v>
      </c>
      <c r="C23" s="1" t="s">
        <v>93</v>
      </c>
      <c r="D23" s="1" t="s">
        <v>31</v>
      </c>
      <c r="E23" s="1" t="s">
        <v>32</v>
      </c>
      <c r="F23" s="1" t="s">
        <v>33</v>
      </c>
      <c r="G23" s="1" t="s">
        <v>34</v>
      </c>
      <c r="H23" s="1" t="s">
        <v>21</v>
      </c>
      <c r="I23" s="1">
        <v>2</v>
      </c>
      <c r="J23" s="1" t="s">
        <v>22</v>
      </c>
      <c r="K23" s="1">
        <v>7700</v>
      </c>
      <c r="L23" s="1">
        <v>7000</v>
      </c>
      <c r="M23" s="1">
        <f>Table1[[#This Row],[Price]]*Table1[[#This Row],[Qty]]</f>
        <v>15400</v>
      </c>
      <c r="N23" s="1">
        <f>Table1[[#This Row],[Cost]]*Table1[[#This Row],[Qty]]</f>
        <v>14000</v>
      </c>
      <c r="O23" s="1">
        <f>Table1[[#This Row],[Total Sales]]-Table1[[#This Row],[COGS]]</f>
        <v>1400</v>
      </c>
      <c r="P23" s="7">
        <f t="shared" si="0"/>
        <v>2</v>
      </c>
      <c r="Q23" s="10">
        <f t="shared" si="1"/>
        <v>2020</v>
      </c>
    </row>
    <row r="24" spans="1:17" x14ac:dyDescent="0.25">
      <c r="A24" s="1" t="s">
        <v>94</v>
      </c>
      <c r="B24" s="2">
        <v>44005</v>
      </c>
      <c r="C24" s="1" t="s">
        <v>95</v>
      </c>
      <c r="D24" s="1" t="s">
        <v>31</v>
      </c>
      <c r="E24" s="1" t="s">
        <v>37</v>
      </c>
      <c r="F24" s="1" t="s">
        <v>38</v>
      </c>
      <c r="G24" s="1" t="s">
        <v>39</v>
      </c>
      <c r="H24" s="1" t="s">
        <v>40</v>
      </c>
      <c r="I24" s="1">
        <v>4</v>
      </c>
      <c r="J24" s="1" t="s">
        <v>22</v>
      </c>
      <c r="K24" s="1">
        <v>11000</v>
      </c>
      <c r="L24" s="1">
        <v>10000</v>
      </c>
      <c r="M24" s="1">
        <f>Table1[[#This Row],[Price]]*Table1[[#This Row],[Qty]]</f>
        <v>44000</v>
      </c>
      <c r="N24" s="1">
        <f>Table1[[#This Row],[Cost]]*Table1[[#This Row],[Qty]]</f>
        <v>40000</v>
      </c>
      <c r="O24" s="1">
        <f>Table1[[#This Row],[Total Sales]]-Table1[[#This Row],[COGS]]</f>
        <v>4000</v>
      </c>
      <c r="P24" s="7">
        <f t="shared" si="0"/>
        <v>3</v>
      </c>
      <c r="Q24" s="10">
        <f t="shared" si="1"/>
        <v>2020</v>
      </c>
    </row>
    <row r="25" spans="1:17" x14ac:dyDescent="0.25">
      <c r="A25" s="1" t="s">
        <v>96</v>
      </c>
      <c r="B25" s="2">
        <v>44006</v>
      </c>
      <c r="C25" s="1" t="s">
        <v>97</v>
      </c>
      <c r="D25" s="1" t="s">
        <v>17</v>
      </c>
      <c r="E25" s="1" t="s">
        <v>32</v>
      </c>
      <c r="F25" s="1" t="s">
        <v>33</v>
      </c>
      <c r="G25" s="1" t="s">
        <v>43</v>
      </c>
      <c r="H25" s="1" t="s">
        <v>21</v>
      </c>
      <c r="I25" s="1">
        <v>1</v>
      </c>
      <c r="J25" s="1" t="s">
        <v>22</v>
      </c>
      <c r="K25" s="1">
        <v>13200.000000000002</v>
      </c>
      <c r="L25" s="1">
        <v>12000</v>
      </c>
      <c r="M25" s="1">
        <f>Table1[[#This Row],[Price]]*Table1[[#This Row],[Qty]]</f>
        <v>13200.000000000002</v>
      </c>
      <c r="N25" s="1">
        <f>Table1[[#This Row],[Cost]]*Table1[[#This Row],[Qty]]</f>
        <v>12000</v>
      </c>
      <c r="O25" s="1">
        <f>Table1[[#This Row],[Total Sales]]-Table1[[#This Row],[COGS]]</f>
        <v>1200.0000000000018</v>
      </c>
      <c r="P25" s="7">
        <f t="shared" si="0"/>
        <v>4</v>
      </c>
      <c r="Q25" s="10">
        <f t="shared" si="1"/>
        <v>2020</v>
      </c>
    </row>
    <row r="26" spans="1:17" x14ac:dyDescent="0.25">
      <c r="A26" s="1" t="s">
        <v>98</v>
      </c>
      <c r="B26" s="2">
        <v>44007</v>
      </c>
      <c r="C26" s="1" t="s">
        <v>99</v>
      </c>
      <c r="D26" s="1" t="s">
        <v>17</v>
      </c>
      <c r="E26" s="1" t="s">
        <v>37</v>
      </c>
      <c r="F26" s="1" t="s">
        <v>38</v>
      </c>
      <c r="G26" s="1" t="s">
        <v>46</v>
      </c>
      <c r="H26" s="1" t="s">
        <v>47</v>
      </c>
      <c r="I26" s="1">
        <v>2</v>
      </c>
      <c r="J26" s="1" t="s">
        <v>22</v>
      </c>
      <c r="K26" s="1">
        <v>9950</v>
      </c>
      <c r="L26" s="1">
        <v>9000</v>
      </c>
      <c r="M26" s="1">
        <f>Table1[[#This Row],[Price]]*Table1[[#This Row],[Qty]]</f>
        <v>19900</v>
      </c>
      <c r="N26" s="1">
        <f>Table1[[#This Row],[Cost]]*Table1[[#This Row],[Qty]]</f>
        <v>18000</v>
      </c>
      <c r="O26" s="1">
        <f>Table1[[#This Row],[Total Sales]]-Table1[[#This Row],[COGS]]</f>
        <v>1900</v>
      </c>
      <c r="P26" s="7">
        <f t="shared" si="0"/>
        <v>5</v>
      </c>
      <c r="Q26" s="10">
        <f t="shared" si="1"/>
        <v>2020</v>
      </c>
    </row>
    <row r="27" spans="1:17" x14ac:dyDescent="0.25">
      <c r="A27" s="1" t="s">
        <v>100</v>
      </c>
      <c r="B27" s="2">
        <v>44008</v>
      </c>
      <c r="C27" s="1" t="s">
        <v>101</v>
      </c>
      <c r="D27" s="1" t="s">
        <v>17</v>
      </c>
      <c r="E27" s="1" t="s">
        <v>32</v>
      </c>
      <c r="F27" s="1" t="s">
        <v>33</v>
      </c>
      <c r="G27" s="1" t="s">
        <v>50</v>
      </c>
      <c r="H27" s="1" t="s">
        <v>21</v>
      </c>
      <c r="I27" s="1">
        <v>2</v>
      </c>
      <c r="J27" s="1" t="s">
        <v>22</v>
      </c>
      <c r="K27" s="1">
        <v>7700</v>
      </c>
      <c r="L27" s="1">
        <v>7000</v>
      </c>
      <c r="M27" s="1">
        <f>Table1[[#This Row],[Price]]*Table1[[#This Row],[Qty]]</f>
        <v>15400</v>
      </c>
      <c r="N27" s="1">
        <f>Table1[[#This Row],[Cost]]*Table1[[#This Row],[Qty]]</f>
        <v>14000</v>
      </c>
      <c r="O27" s="1">
        <f>Table1[[#This Row],[Total Sales]]-Table1[[#This Row],[COGS]]</f>
        <v>1400</v>
      </c>
      <c r="P27" s="7">
        <f t="shared" si="0"/>
        <v>6</v>
      </c>
      <c r="Q27" s="10">
        <f t="shared" si="1"/>
        <v>2020</v>
      </c>
    </row>
    <row r="28" spans="1:17" x14ac:dyDescent="0.25">
      <c r="A28" s="1" t="s">
        <v>102</v>
      </c>
      <c r="B28" s="2">
        <v>44009</v>
      </c>
      <c r="C28" s="1" t="s">
        <v>103</v>
      </c>
      <c r="D28" s="1" t="s">
        <v>31</v>
      </c>
      <c r="E28" s="1" t="s">
        <v>25</v>
      </c>
      <c r="F28" s="1" t="s">
        <v>26</v>
      </c>
      <c r="G28" s="1" t="s">
        <v>53</v>
      </c>
      <c r="H28" s="1" t="s">
        <v>40</v>
      </c>
      <c r="I28" s="1">
        <v>1</v>
      </c>
      <c r="J28" s="1" t="s">
        <v>22</v>
      </c>
      <c r="K28" s="1">
        <v>11000</v>
      </c>
      <c r="L28" s="1">
        <v>10000</v>
      </c>
      <c r="M28" s="1">
        <f>Table1[[#This Row],[Price]]*Table1[[#This Row],[Qty]]</f>
        <v>11000</v>
      </c>
      <c r="N28" s="1">
        <f>Table1[[#This Row],[Cost]]*Table1[[#This Row],[Qty]]</f>
        <v>10000</v>
      </c>
      <c r="O28" s="1">
        <f>Table1[[#This Row],[Total Sales]]-Table1[[#This Row],[COGS]]</f>
        <v>1000</v>
      </c>
      <c r="P28" s="7">
        <f t="shared" si="0"/>
        <v>7</v>
      </c>
      <c r="Q28" s="10">
        <f t="shared" si="1"/>
        <v>2020</v>
      </c>
    </row>
    <row r="29" spans="1:17" x14ac:dyDescent="0.25">
      <c r="A29" s="1" t="s">
        <v>104</v>
      </c>
      <c r="B29" s="2">
        <v>44010</v>
      </c>
      <c r="C29" s="1" t="s">
        <v>105</v>
      </c>
      <c r="D29" s="1" t="s">
        <v>31</v>
      </c>
      <c r="E29" s="1" t="s">
        <v>32</v>
      </c>
      <c r="F29" s="1" t="s">
        <v>33</v>
      </c>
      <c r="G29" s="1" t="s">
        <v>56</v>
      </c>
      <c r="H29" s="1" t="s">
        <v>40</v>
      </c>
      <c r="I29" s="1">
        <v>1</v>
      </c>
      <c r="J29" s="1" t="s">
        <v>22</v>
      </c>
      <c r="K29" s="1">
        <v>7700.0000000000009</v>
      </c>
      <c r="L29" s="1">
        <v>7000</v>
      </c>
      <c r="M29" s="1">
        <f>Table1[[#This Row],[Price]]*Table1[[#This Row],[Qty]]</f>
        <v>7700.0000000000009</v>
      </c>
      <c r="N29" s="1">
        <f>Table1[[#This Row],[Cost]]*Table1[[#This Row],[Qty]]</f>
        <v>7000</v>
      </c>
      <c r="O29" s="1">
        <f>Table1[[#This Row],[Total Sales]]-Table1[[#This Row],[COGS]]</f>
        <v>700.00000000000091</v>
      </c>
      <c r="P29" s="7">
        <f t="shared" si="0"/>
        <v>1</v>
      </c>
      <c r="Q29" s="10">
        <f t="shared" si="1"/>
        <v>2020</v>
      </c>
    </row>
    <row r="30" spans="1:17" x14ac:dyDescent="0.25">
      <c r="A30" s="1" t="s">
        <v>106</v>
      </c>
      <c r="B30" s="2">
        <v>44011</v>
      </c>
      <c r="C30" s="1" t="s">
        <v>107</v>
      </c>
      <c r="D30" s="1" t="s">
        <v>31</v>
      </c>
      <c r="E30" s="1" t="s">
        <v>37</v>
      </c>
      <c r="F30" s="1" t="s">
        <v>38</v>
      </c>
      <c r="G30" s="1" t="s">
        <v>59</v>
      </c>
      <c r="H30" s="1" t="s">
        <v>60</v>
      </c>
      <c r="I30" s="1">
        <v>2</v>
      </c>
      <c r="J30" s="1" t="s">
        <v>22</v>
      </c>
      <c r="K30" s="1">
        <v>9950</v>
      </c>
      <c r="L30" s="1">
        <v>9000</v>
      </c>
      <c r="M30" s="1">
        <f>Table1[[#This Row],[Price]]*Table1[[#This Row],[Qty]]</f>
        <v>19900</v>
      </c>
      <c r="N30" s="1">
        <f>Table1[[#This Row],[Cost]]*Table1[[#This Row],[Qty]]</f>
        <v>18000</v>
      </c>
      <c r="O30" s="1">
        <f>Table1[[#This Row],[Total Sales]]-Table1[[#This Row],[COGS]]</f>
        <v>1900</v>
      </c>
      <c r="P30" s="7">
        <f t="shared" si="0"/>
        <v>2</v>
      </c>
      <c r="Q30" s="10">
        <f t="shared" si="1"/>
        <v>2020</v>
      </c>
    </row>
    <row r="31" spans="1:17" x14ac:dyDescent="0.25">
      <c r="A31" s="1" t="s">
        <v>108</v>
      </c>
      <c r="B31" s="2">
        <v>44012</v>
      </c>
      <c r="C31" s="1" t="s">
        <v>109</v>
      </c>
      <c r="D31" s="1" t="s">
        <v>31</v>
      </c>
      <c r="E31" s="1" t="s">
        <v>18</v>
      </c>
      <c r="F31" s="1" t="s">
        <v>19</v>
      </c>
      <c r="G31" s="1" t="s">
        <v>63</v>
      </c>
      <c r="H31" s="1" t="s">
        <v>47</v>
      </c>
      <c r="I31" s="1">
        <v>2</v>
      </c>
      <c r="J31" s="1" t="s">
        <v>22</v>
      </c>
      <c r="K31" s="1">
        <v>19800</v>
      </c>
      <c r="L31" s="1">
        <v>18000</v>
      </c>
      <c r="M31" s="1">
        <f>Table1[[#This Row],[Price]]*Table1[[#This Row],[Qty]]</f>
        <v>39600</v>
      </c>
      <c r="N31" s="1">
        <f>Table1[[#This Row],[Cost]]*Table1[[#This Row],[Qty]]</f>
        <v>36000</v>
      </c>
      <c r="O31" s="1">
        <f>Table1[[#This Row],[Total Sales]]-Table1[[#This Row],[COGS]]</f>
        <v>3600</v>
      </c>
      <c r="P31" s="7">
        <f t="shared" si="0"/>
        <v>3</v>
      </c>
      <c r="Q31" s="10">
        <f t="shared" si="1"/>
        <v>2020</v>
      </c>
    </row>
    <row r="32" spans="1:17" x14ac:dyDescent="0.25">
      <c r="A32" s="1" t="s">
        <v>110</v>
      </c>
      <c r="B32" s="2">
        <v>44013</v>
      </c>
      <c r="C32" s="1" t="s">
        <v>111</v>
      </c>
      <c r="D32" s="1" t="s">
        <v>17</v>
      </c>
      <c r="E32" s="1" t="s">
        <v>18</v>
      </c>
      <c r="F32" s="1" t="s">
        <v>19</v>
      </c>
      <c r="G32" s="1" t="s">
        <v>66</v>
      </c>
      <c r="H32" s="1" t="s">
        <v>47</v>
      </c>
      <c r="I32" s="1">
        <v>1</v>
      </c>
      <c r="J32" s="1" t="s">
        <v>22</v>
      </c>
      <c r="K32" s="1">
        <v>44000</v>
      </c>
      <c r="L32" s="1">
        <v>40000</v>
      </c>
      <c r="M32" s="1">
        <f>Table1[[#This Row],[Price]]*Table1[[#This Row],[Qty]]</f>
        <v>44000</v>
      </c>
      <c r="N32" s="1">
        <f>Table1[[#This Row],[Cost]]*Table1[[#This Row],[Qty]]</f>
        <v>40000</v>
      </c>
      <c r="O32" s="1">
        <f>Table1[[#This Row],[Total Sales]]-Table1[[#This Row],[COGS]]</f>
        <v>4000</v>
      </c>
      <c r="P32" s="7">
        <f t="shared" si="0"/>
        <v>4</v>
      </c>
      <c r="Q32" s="10">
        <f t="shared" si="1"/>
        <v>2020</v>
      </c>
    </row>
    <row r="33" spans="1:17" x14ac:dyDescent="0.25">
      <c r="A33" s="1" t="s">
        <v>112</v>
      </c>
      <c r="B33" s="2">
        <v>44014</v>
      </c>
      <c r="C33" s="1" t="s">
        <v>113</v>
      </c>
      <c r="D33" s="1" t="s">
        <v>31</v>
      </c>
      <c r="E33" s="1" t="s">
        <v>25</v>
      </c>
      <c r="F33" s="1" t="s">
        <v>26</v>
      </c>
      <c r="G33" s="1" t="s">
        <v>69</v>
      </c>
      <c r="H33" s="1" t="s">
        <v>21</v>
      </c>
      <c r="I33" s="1">
        <v>1</v>
      </c>
      <c r="J33" s="1" t="s">
        <v>22</v>
      </c>
      <c r="K33" s="1">
        <v>22000</v>
      </c>
      <c r="L33" s="1">
        <v>20000</v>
      </c>
      <c r="M33" s="1">
        <f>Table1[[#This Row],[Price]]*Table1[[#This Row],[Qty]]</f>
        <v>22000</v>
      </c>
      <c r="N33" s="1">
        <f>Table1[[#This Row],[Cost]]*Table1[[#This Row],[Qty]]</f>
        <v>20000</v>
      </c>
      <c r="O33" s="1">
        <f>Table1[[#This Row],[Total Sales]]-Table1[[#This Row],[COGS]]</f>
        <v>2000</v>
      </c>
      <c r="P33" s="7">
        <f t="shared" si="0"/>
        <v>5</v>
      </c>
      <c r="Q33" s="10">
        <f t="shared" si="1"/>
        <v>2020</v>
      </c>
    </row>
    <row r="34" spans="1:17" x14ac:dyDescent="0.25">
      <c r="A34" s="1" t="s">
        <v>114</v>
      </c>
      <c r="B34" s="2">
        <v>44015</v>
      </c>
      <c r="C34" s="1" t="s">
        <v>115</v>
      </c>
      <c r="D34" s="1" t="s">
        <v>31</v>
      </c>
      <c r="E34" s="1" t="s">
        <v>32</v>
      </c>
      <c r="F34" s="1" t="s">
        <v>33</v>
      </c>
      <c r="G34" s="1" t="s">
        <v>72</v>
      </c>
      <c r="H34" s="1" t="s">
        <v>21</v>
      </c>
      <c r="I34" s="1">
        <v>2</v>
      </c>
      <c r="J34" s="1" t="s">
        <v>22</v>
      </c>
      <c r="K34" s="1">
        <v>13000</v>
      </c>
      <c r="L34" s="1">
        <v>12000</v>
      </c>
      <c r="M34" s="1">
        <f>Table1[[#This Row],[Price]]*Table1[[#This Row],[Qty]]</f>
        <v>26000</v>
      </c>
      <c r="N34" s="1">
        <f>Table1[[#This Row],[Cost]]*Table1[[#This Row],[Qty]]</f>
        <v>24000</v>
      </c>
      <c r="O34" s="1">
        <f>Table1[[#This Row],[Total Sales]]-Table1[[#This Row],[COGS]]</f>
        <v>2000</v>
      </c>
      <c r="P34" s="7">
        <f t="shared" si="0"/>
        <v>6</v>
      </c>
      <c r="Q34" s="10">
        <f t="shared" si="1"/>
        <v>2020</v>
      </c>
    </row>
    <row r="35" spans="1:17" x14ac:dyDescent="0.25">
      <c r="A35" s="1" t="s">
        <v>116</v>
      </c>
      <c r="B35" s="2">
        <v>44016</v>
      </c>
      <c r="C35" s="1" t="s">
        <v>117</v>
      </c>
      <c r="D35" s="1" t="s">
        <v>31</v>
      </c>
      <c r="E35" s="1" t="s">
        <v>37</v>
      </c>
      <c r="F35" s="1" t="s">
        <v>38</v>
      </c>
      <c r="G35" s="1" t="s">
        <v>75</v>
      </c>
      <c r="H35" s="1" t="s">
        <v>40</v>
      </c>
      <c r="I35" s="1">
        <v>2</v>
      </c>
      <c r="J35" s="1" t="s">
        <v>22</v>
      </c>
      <c r="K35" s="1">
        <v>6700</v>
      </c>
      <c r="L35" s="1">
        <v>5000</v>
      </c>
      <c r="M35" s="1">
        <f>Table1[[#This Row],[Price]]*Table1[[#This Row],[Qty]]</f>
        <v>13400</v>
      </c>
      <c r="N35" s="1">
        <f>Table1[[#This Row],[Cost]]*Table1[[#This Row],[Qty]]</f>
        <v>10000</v>
      </c>
      <c r="O35" s="1">
        <f>Table1[[#This Row],[Total Sales]]-Table1[[#This Row],[COGS]]</f>
        <v>3400</v>
      </c>
      <c r="P35" s="7">
        <f t="shared" si="0"/>
        <v>7</v>
      </c>
      <c r="Q35" s="10">
        <f t="shared" si="1"/>
        <v>2020</v>
      </c>
    </row>
    <row r="36" spans="1:17" x14ac:dyDescent="0.25">
      <c r="A36" s="1" t="s">
        <v>118</v>
      </c>
      <c r="B36" s="2">
        <v>44017</v>
      </c>
      <c r="C36" s="1" t="s">
        <v>119</v>
      </c>
      <c r="D36" s="1" t="s">
        <v>31</v>
      </c>
      <c r="E36" s="1" t="s">
        <v>18</v>
      </c>
      <c r="F36" s="1" t="s">
        <v>19</v>
      </c>
      <c r="G36" s="1" t="s">
        <v>78</v>
      </c>
      <c r="H36" s="1" t="s">
        <v>21</v>
      </c>
      <c r="I36" s="1">
        <v>1</v>
      </c>
      <c r="J36" s="1" t="s">
        <v>22</v>
      </c>
      <c r="K36" s="1">
        <v>6700</v>
      </c>
      <c r="L36" s="1">
        <v>5001</v>
      </c>
      <c r="M36" s="1">
        <f>Table1[[#This Row],[Price]]*Table1[[#This Row],[Qty]]</f>
        <v>6700</v>
      </c>
      <c r="N36" s="1">
        <f>Table1[[#This Row],[Cost]]*Table1[[#This Row],[Qty]]</f>
        <v>5001</v>
      </c>
      <c r="O36" s="1">
        <f>Table1[[#This Row],[Total Sales]]-Table1[[#This Row],[COGS]]</f>
        <v>1699</v>
      </c>
      <c r="P36" s="7">
        <f t="shared" si="0"/>
        <v>1</v>
      </c>
      <c r="Q36" s="10">
        <f t="shared" si="1"/>
        <v>2020</v>
      </c>
    </row>
    <row r="37" spans="1:17" x14ac:dyDescent="0.25">
      <c r="A37" s="1" t="s">
        <v>120</v>
      </c>
      <c r="B37" s="2">
        <v>44018</v>
      </c>
      <c r="C37" s="1" t="s">
        <v>121</v>
      </c>
      <c r="D37" s="1" t="s">
        <v>31</v>
      </c>
      <c r="E37" s="1" t="s">
        <v>18</v>
      </c>
      <c r="F37" s="1" t="s">
        <v>19</v>
      </c>
      <c r="G37" s="1" t="s">
        <v>81</v>
      </c>
      <c r="H37" s="1" t="s">
        <v>21</v>
      </c>
      <c r="I37" s="1">
        <v>1</v>
      </c>
      <c r="J37" s="1" t="s">
        <v>22</v>
      </c>
      <c r="K37" s="1">
        <v>6700</v>
      </c>
      <c r="L37" s="1">
        <v>5002</v>
      </c>
      <c r="M37" s="1">
        <f>Table1[[#This Row],[Price]]*Table1[[#This Row],[Qty]]</f>
        <v>6700</v>
      </c>
      <c r="N37" s="1">
        <f>Table1[[#This Row],[Cost]]*Table1[[#This Row],[Qty]]</f>
        <v>5002</v>
      </c>
      <c r="O37" s="1">
        <f>Table1[[#This Row],[Total Sales]]-Table1[[#This Row],[COGS]]</f>
        <v>1698</v>
      </c>
      <c r="P37" s="7">
        <f t="shared" si="0"/>
        <v>2</v>
      </c>
      <c r="Q37" s="10">
        <f t="shared" si="1"/>
        <v>2020</v>
      </c>
    </row>
    <row r="38" spans="1:17" x14ac:dyDescent="0.25">
      <c r="A38" s="1" t="s">
        <v>122</v>
      </c>
      <c r="B38" s="2">
        <v>44019</v>
      </c>
      <c r="C38" s="1" t="s">
        <v>123</v>
      </c>
      <c r="D38" s="1" t="s">
        <v>31</v>
      </c>
      <c r="E38" s="1" t="s">
        <v>25</v>
      </c>
      <c r="F38" s="1" t="s">
        <v>26</v>
      </c>
      <c r="G38" s="1" t="s">
        <v>84</v>
      </c>
      <c r="H38" s="1" t="s">
        <v>47</v>
      </c>
      <c r="I38" s="1">
        <v>2</v>
      </c>
      <c r="J38" s="1" t="s">
        <v>22</v>
      </c>
      <c r="K38" s="1">
        <v>6700</v>
      </c>
      <c r="L38" s="1">
        <v>5000</v>
      </c>
      <c r="M38" s="1">
        <f>Table1[[#This Row],[Price]]*Table1[[#This Row],[Qty]]</f>
        <v>13400</v>
      </c>
      <c r="N38" s="1">
        <f>Table1[[#This Row],[Cost]]*Table1[[#This Row],[Qty]]</f>
        <v>10000</v>
      </c>
      <c r="O38" s="1">
        <f>Table1[[#This Row],[Total Sales]]-Table1[[#This Row],[COGS]]</f>
        <v>3400</v>
      </c>
      <c r="P38" s="7">
        <f t="shared" si="0"/>
        <v>3</v>
      </c>
      <c r="Q38" s="10">
        <f t="shared" si="1"/>
        <v>2020</v>
      </c>
    </row>
    <row r="39" spans="1:17" x14ac:dyDescent="0.25">
      <c r="A39" s="1" t="s">
        <v>124</v>
      </c>
      <c r="B39" s="2">
        <v>44020</v>
      </c>
      <c r="C39" s="1" t="s">
        <v>125</v>
      </c>
      <c r="D39" s="1" t="s">
        <v>31</v>
      </c>
      <c r="E39" s="1" t="s">
        <v>32</v>
      </c>
      <c r="F39" s="1" t="s">
        <v>33</v>
      </c>
      <c r="G39" s="1" t="s">
        <v>87</v>
      </c>
      <c r="H39" s="1" t="s">
        <v>21</v>
      </c>
      <c r="I39" s="1">
        <v>2</v>
      </c>
      <c r="J39" s="1" t="s">
        <v>22</v>
      </c>
      <c r="K39" s="1">
        <v>6700</v>
      </c>
      <c r="L39" s="1">
        <v>5001</v>
      </c>
      <c r="M39" s="1">
        <f>Table1[[#This Row],[Price]]*Table1[[#This Row],[Qty]]</f>
        <v>13400</v>
      </c>
      <c r="N39" s="1">
        <f>Table1[[#This Row],[Cost]]*Table1[[#This Row],[Qty]]</f>
        <v>10002</v>
      </c>
      <c r="O39" s="1">
        <f>Table1[[#This Row],[Total Sales]]-Table1[[#This Row],[COGS]]</f>
        <v>3398</v>
      </c>
      <c r="P39" s="7">
        <f t="shared" si="0"/>
        <v>4</v>
      </c>
      <c r="Q39" s="10">
        <f t="shared" si="1"/>
        <v>2020</v>
      </c>
    </row>
    <row r="40" spans="1:17" x14ac:dyDescent="0.25">
      <c r="A40" s="1" t="s">
        <v>126</v>
      </c>
      <c r="B40" s="2">
        <v>44021</v>
      </c>
      <c r="C40" s="1" t="s">
        <v>127</v>
      </c>
      <c r="D40" s="1" t="s">
        <v>31</v>
      </c>
      <c r="E40" s="1" t="s">
        <v>37</v>
      </c>
      <c r="F40" s="1" t="s">
        <v>38</v>
      </c>
      <c r="G40" s="1" t="s">
        <v>20</v>
      </c>
      <c r="H40" s="1" t="s">
        <v>21</v>
      </c>
      <c r="I40" s="1">
        <v>1</v>
      </c>
      <c r="J40" s="1" t="s">
        <v>22</v>
      </c>
      <c r="K40" s="1">
        <v>13200.000000000002</v>
      </c>
      <c r="L40" s="1">
        <v>12000</v>
      </c>
      <c r="M40" s="1">
        <f>Table1[[#This Row],[Price]]*Table1[[#This Row],[Qty]]</f>
        <v>13200.000000000002</v>
      </c>
      <c r="N40" s="1">
        <f>Table1[[#This Row],[Cost]]*Table1[[#This Row],[Qty]]</f>
        <v>12000</v>
      </c>
      <c r="O40" s="1">
        <f>Table1[[#This Row],[Total Sales]]-Table1[[#This Row],[COGS]]</f>
        <v>1200.0000000000018</v>
      </c>
      <c r="P40" s="7">
        <f t="shared" si="0"/>
        <v>5</v>
      </c>
      <c r="Q40" s="10">
        <f t="shared" si="1"/>
        <v>2020</v>
      </c>
    </row>
    <row r="41" spans="1:17" x14ac:dyDescent="0.25">
      <c r="A41" s="1" t="s">
        <v>128</v>
      </c>
      <c r="B41" s="2">
        <v>44022</v>
      </c>
      <c r="C41" s="1" t="s">
        <v>129</v>
      </c>
      <c r="D41" s="1" t="s">
        <v>31</v>
      </c>
      <c r="E41" s="1" t="s">
        <v>18</v>
      </c>
      <c r="F41" s="1" t="s">
        <v>19</v>
      </c>
      <c r="G41" s="1" t="s">
        <v>27</v>
      </c>
      <c r="H41" s="1" t="s">
        <v>21</v>
      </c>
      <c r="I41" s="1">
        <v>1</v>
      </c>
      <c r="J41" s="1" t="s">
        <v>22</v>
      </c>
      <c r="K41" s="1">
        <v>5500</v>
      </c>
      <c r="L41" s="1">
        <v>5000</v>
      </c>
      <c r="M41" s="1">
        <f>Table1[[#This Row],[Price]]*Table1[[#This Row],[Qty]]</f>
        <v>5500</v>
      </c>
      <c r="N41" s="1">
        <f>Table1[[#This Row],[Cost]]*Table1[[#This Row],[Qty]]</f>
        <v>5000</v>
      </c>
      <c r="O41" s="1">
        <f>Table1[[#This Row],[Total Sales]]-Table1[[#This Row],[COGS]]</f>
        <v>500</v>
      </c>
      <c r="P41" s="7">
        <f t="shared" si="0"/>
        <v>6</v>
      </c>
      <c r="Q41" s="10">
        <f t="shared" si="1"/>
        <v>2020</v>
      </c>
    </row>
    <row r="42" spans="1:17" x14ac:dyDescent="0.25">
      <c r="A42" s="1" t="s">
        <v>130</v>
      </c>
      <c r="B42" s="2">
        <v>44023</v>
      </c>
      <c r="C42" s="1" t="s">
        <v>131</v>
      </c>
      <c r="D42" s="1" t="s">
        <v>31</v>
      </c>
      <c r="E42" s="1" t="s">
        <v>18</v>
      </c>
      <c r="F42" s="1" t="s">
        <v>19</v>
      </c>
      <c r="G42" s="1" t="s">
        <v>34</v>
      </c>
      <c r="H42" s="1" t="s">
        <v>21</v>
      </c>
      <c r="I42" s="1">
        <v>2</v>
      </c>
      <c r="J42" s="1" t="s">
        <v>22</v>
      </c>
      <c r="K42" s="1">
        <v>3850.0000000000005</v>
      </c>
      <c r="L42" s="1">
        <v>3500</v>
      </c>
      <c r="M42" s="1">
        <f>Table1[[#This Row],[Price]]*Table1[[#This Row],[Qty]]</f>
        <v>7700.0000000000009</v>
      </c>
      <c r="N42" s="1">
        <f>Table1[[#This Row],[Cost]]*Table1[[#This Row],[Qty]]</f>
        <v>7000</v>
      </c>
      <c r="O42" s="1">
        <f>Table1[[#This Row],[Total Sales]]-Table1[[#This Row],[COGS]]</f>
        <v>700.00000000000091</v>
      </c>
      <c r="P42" s="7">
        <f t="shared" si="0"/>
        <v>7</v>
      </c>
      <c r="Q42" s="10">
        <f t="shared" si="1"/>
        <v>2020</v>
      </c>
    </row>
    <row r="43" spans="1:17" x14ac:dyDescent="0.25">
      <c r="A43" s="1" t="s">
        <v>132</v>
      </c>
      <c r="B43" s="2">
        <v>44024</v>
      </c>
      <c r="C43" s="1" t="s">
        <v>133</v>
      </c>
      <c r="D43" s="1" t="s">
        <v>31</v>
      </c>
      <c r="E43" s="1" t="s">
        <v>25</v>
      </c>
      <c r="F43" s="1" t="s">
        <v>26</v>
      </c>
      <c r="G43" s="1" t="s">
        <v>39</v>
      </c>
      <c r="H43" s="1" t="s">
        <v>40</v>
      </c>
      <c r="I43" s="1">
        <v>2</v>
      </c>
      <c r="J43" s="1" t="s">
        <v>22</v>
      </c>
      <c r="K43" s="1">
        <v>10000</v>
      </c>
      <c r="L43" s="1">
        <v>9000</v>
      </c>
      <c r="M43" s="1">
        <f>Table1[[#This Row],[Price]]*Table1[[#This Row],[Qty]]</f>
        <v>20000</v>
      </c>
      <c r="N43" s="1">
        <f>Table1[[#This Row],[Cost]]*Table1[[#This Row],[Qty]]</f>
        <v>18000</v>
      </c>
      <c r="O43" s="1">
        <f>Table1[[#This Row],[Total Sales]]-Table1[[#This Row],[COGS]]</f>
        <v>2000</v>
      </c>
      <c r="P43" s="7">
        <f t="shared" si="0"/>
        <v>1</v>
      </c>
      <c r="Q43" s="10">
        <f t="shared" si="1"/>
        <v>2020</v>
      </c>
    </row>
    <row r="44" spans="1:17" x14ac:dyDescent="0.25">
      <c r="A44" s="1" t="s">
        <v>134</v>
      </c>
      <c r="B44" s="2">
        <v>44025</v>
      </c>
      <c r="C44" s="1" t="s">
        <v>135</v>
      </c>
      <c r="D44" s="1" t="s">
        <v>31</v>
      </c>
      <c r="E44" s="1" t="s">
        <v>32</v>
      </c>
      <c r="F44" s="1" t="s">
        <v>33</v>
      </c>
      <c r="G44" s="1" t="s">
        <v>43</v>
      </c>
      <c r="H44" s="1" t="s">
        <v>21</v>
      </c>
      <c r="I44" s="1">
        <v>1</v>
      </c>
      <c r="J44" s="1" t="s">
        <v>22</v>
      </c>
      <c r="K44" s="1">
        <v>8500</v>
      </c>
      <c r="L44" s="1">
        <v>7600</v>
      </c>
      <c r="M44" s="1">
        <f>Table1[[#This Row],[Price]]*Table1[[#This Row],[Qty]]</f>
        <v>8500</v>
      </c>
      <c r="N44" s="1">
        <f>Table1[[#This Row],[Cost]]*Table1[[#This Row],[Qty]]</f>
        <v>7600</v>
      </c>
      <c r="O44" s="1">
        <f>Table1[[#This Row],[Total Sales]]-Table1[[#This Row],[COGS]]</f>
        <v>900</v>
      </c>
      <c r="P44" s="7">
        <f t="shared" si="0"/>
        <v>2</v>
      </c>
      <c r="Q44" s="10">
        <f t="shared" si="1"/>
        <v>2020</v>
      </c>
    </row>
    <row r="45" spans="1:17" x14ac:dyDescent="0.25">
      <c r="A45" s="1" t="s">
        <v>136</v>
      </c>
      <c r="B45" s="2">
        <v>44026</v>
      </c>
      <c r="C45" s="1" t="s">
        <v>137</v>
      </c>
      <c r="D45" s="1" t="s">
        <v>31</v>
      </c>
      <c r="E45" s="1" t="s">
        <v>37</v>
      </c>
      <c r="F45" s="1" t="s">
        <v>38</v>
      </c>
      <c r="G45" s="1" t="s">
        <v>46</v>
      </c>
      <c r="H45" s="1" t="s">
        <v>47</v>
      </c>
      <c r="I45" s="1">
        <v>1</v>
      </c>
      <c r="J45" s="1" t="s">
        <v>28</v>
      </c>
      <c r="K45" s="1">
        <v>13200.000000000002</v>
      </c>
      <c r="L45" s="1">
        <v>12000</v>
      </c>
      <c r="M45" s="1">
        <f>Table1[[#This Row],[Price]]*Table1[[#This Row],[Qty]]</f>
        <v>13200.000000000002</v>
      </c>
      <c r="N45" s="1">
        <f>Table1[[#This Row],[Cost]]*Table1[[#This Row],[Qty]]</f>
        <v>12000</v>
      </c>
      <c r="O45" s="1">
        <f>Table1[[#This Row],[Total Sales]]-Table1[[#This Row],[COGS]]</f>
        <v>1200.0000000000018</v>
      </c>
      <c r="P45" s="7">
        <f t="shared" si="0"/>
        <v>3</v>
      </c>
      <c r="Q45" s="10">
        <f t="shared" si="1"/>
        <v>2020</v>
      </c>
    </row>
    <row r="46" spans="1:17" x14ac:dyDescent="0.25">
      <c r="A46" s="1" t="s">
        <v>138</v>
      </c>
      <c r="B46" s="2">
        <v>44027</v>
      </c>
      <c r="C46" s="1" t="s">
        <v>139</v>
      </c>
      <c r="D46" s="1" t="s">
        <v>17</v>
      </c>
      <c r="E46" s="1" t="s">
        <v>18</v>
      </c>
      <c r="F46" s="1" t="s">
        <v>19</v>
      </c>
      <c r="G46" s="1" t="s">
        <v>50</v>
      </c>
      <c r="H46" s="1" t="s">
        <v>21</v>
      </c>
      <c r="I46" s="1">
        <v>1</v>
      </c>
      <c r="J46" s="1" t="s">
        <v>22</v>
      </c>
      <c r="K46" s="1">
        <v>11000</v>
      </c>
      <c r="L46" s="1">
        <v>10000</v>
      </c>
      <c r="M46" s="1">
        <f>Table1[[#This Row],[Price]]*Table1[[#This Row],[Qty]]</f>
        <v>11000</v>
      </c>
      <c r="N46" s="1">
        <f>Table1[[#This Row],[Cost]]*Table1[[#This Row],[Qty]]</f>
        <v>10000</v>
      </c>
      <c r="O46" s="1">
        <f>Table1[[#This Row],[Total Sales]]-Table1[[#This Row],[COGS]]</f>
        <v>1000</v>
      </c>
      <c r="P46" s="7">
        <f t="shared" si="0"/>
        <v>4</v>
      </c>
      <c r="Q46" s="10">
        <f t="shared" si="1"/>
        <v>2020</v>
      </c>
    </row>
    <row r="47" spans="1:17" x14ac:dyDescent="0.25">
      <c r="A47" s="1" t="s">
        <v>140</v>
      </c>
      <c r="B47" s="2">
        <v>44028</v>
      </c>
      <c r="C47" s="1" t="s">
        <v>141</v>
      </c>
      <c r="D47" s="1" t="s">
        <v>17</v>
      </c>
      <c r="E47" s="1" t="s">
        <v>18</v>
      </c>
      <c r="F47" s="1" t="s">
        <v>19</v>
      </c>
      <c r="G47" s="1" t="s">
        <v>53</v>
      </c>
      <c r="H47" s="1" t="s">
        <v>40</v>
      </c>
      <c r="I47" s="1">
        <v>2</v>
      </c>
      <c r="J47" s="1" t="s">
        <v>28</v>
      </c>
      <c r="K47" s="1">
        <v>7700</v>
      </c>
      <c r="L47" s="1">
        <v>7000</v>
      </c>
      <c r="M47" s="1">
        <f>Table1[[#This Row],[Price]]*Table1[[#This Row],[Qty]]</f>
        <v>15400</v>
      </c>
      <c r="N47" s="1">
        <f>Table1[[#This Row],[Cost]]*Table1[[#This Row],[Qty]]</f>
        <v>14000</v>
      </c>
      <c r="O47" s="1">
        <f>Table1[[#This Row],[Total Sales]]-Table1[[#This Row],[COGS]]</f>
        <v>1400</v>
      </c>
      <c r="P47" s="7">
        <f t="shared" si="0"/>
        <v>5</v>
      </c>
      <c r="Q47" s="10">
        <f t="shared" si="1"/>
        <v>2020</v>
      </c>
    </row>
    <row r="48" spans="1:17" x14ac:dyDescent="0.25">
      <c r="A48" s="1" t="s">
        <v>142</v>
      </c>
      <c r="B48" s="2">
        <v>44029</v>
      </c>
      <c r="C48" s="1" t="s">
        <v>143</v>
      </c>
      <c r="D48" s="1" t="s">
        <v>17</v>
      </c>
      <c r="E48" s="1" t="s">
        <v>25</v>
      </c>
      <c r="F48" s="1" t="s">
        <v>26</v>
      </c>
      <c r="G48" s="1" t="s">
        <v>56</v>
      </c>
      <c r="H48" s="1" t="s">
        <v>40</v>
      </c>
      <c r="I48" s="1">
        <v>3</v>
      </c>
      <c r="J48" s="1" t="s">
        <v>22</v>
      </c>
      <c r="K48" s="1">
        <v>9950</v>
      </c>
      <c r="L48" s="1">
        <v>9000</v>
      </c>
      <c r="M48" s="1">
        <f>Table1[[#This Row],[Price]]*Table1[[#This Row],[Qty]]</f>
        <v>29850</v>
      </c>
      <c r="N48" s="1">
        <f>Table1[[#This Row],[Cost]]*Table1[[#This Row],[Qty]]</f>
        <v>27000</v>
      </c>
      <c r="O48" s="1">
        <f>Table1[[#This Row],[Total Sales]]-Table1[[#This Row],[COGS]]</f>
        <v>2850</v>
      </c>
      <c r="P48" s="7">
        <f t="shared" si="0"/>
        <v>6</v>
      </c>
      <c r="Q48" s="10">
        <f t="shared" si="1"/>
        <v>2020</v>
      </c>
    </row>
    <row r="49" spans="1:17" x14ac:dyDescent="0.25">
      <c r="A49" s="1" t="s">
        <v>144</v>
      </c>
      <c r="B49" s="2">
        <v>44030</v>
      </c>
      <c r="C49" s="1" t="s">
        <v>145</v>
      </c>
      <c r="D49" s="1" t="s">
        <v>31</v>
      </c>
      <c r="E49" s="1" t="s">
        <v>32</v>
      </c>
      <c r="F49" s="1" t="s">
        <v>33</v>
      </c>
      <c r="G49" s="1" t="s">
        <v>59</v>
      </c>
      <c r="H49" s="1" t="s">
        <v>60</v>
      </c>
      <c r="I49" s="1">
        <v>2</v>
      </c>
      <c r="J49" s="1" t="s">
        <v>22</v>
      </c>
      <c r="K49" s="1">
        <v>19800</v>
      </c>
      <c r="L49" s="1">
        <v>18000</v>
      </c>
      <c r="M49" s="1">
        <f>Table1[[#This Row],[Price]]*Table1[[#This Row],[Qty]]</f>
        <v>39600</v>
      </c>
      <c r="N49" s="1">
        <f>Table1[[#This Row],[Cost]]*Table1[[#This Row],[Qty]]</f>
        <v>36000</v>
      </c>
      <c r="O49" s="1">
        <f>Table1[[#This Row],[Total Sales]]-Table1[[#This Row],[COGS]]</f>
        <v>3600</v>
      </c>
      <c r="P49" s="7">
        <f t="shared" si="0"/>
        <v>7</v>
      </c>
      <c r="Q49" s="10">
        <f t="shared" si="1"/>
        <v>2020</v>
      </c>
    </row>
    <row r="50" spans="1:17" x14ac:dyDescent="0.25">
      <c r="A50" s="1" t="s">
        <v>146</v>
      </c>
      <c r="B50" s="2">
        <v>44031</v>
      </c>
      <c r="C50" s="1" t="s">
        <v>147</v>
      </c>
      <c r="D50" s="1" t="s">
        <v>31</v>
      </c>
      <c r="E50" s="1" t="s">
        <v>37</v>
      </c>
      <c r="F50" s="1" t="s">
        <v>38</v>
      </c>
      <c r="G50" s="1" t="s">
        <v>63</v>
      </c>
      <c r="H50" s="1" t="s">
        <v>47</v>
      </c>
      <c r="I50" s="1">
        <v>2</v>
      </c>
      <c r="J50" s="1" t="s">
        <v>22</v>
      </c>
      <c r="K50" s="1">
        <v>44000</v>
      </c>
      <c r="L50" s="1">
        <v>40000</v>
      </c>
      <c r="M50" s="1">
        <f>Table1[[#This Row],[Price]]*Table1[[#This Row],[Qty]]</f>
        <v>88000</v>
      </c>
      <c r="N50" s="1">
        <f>Table1[[#This Row],[Cost]]*Table1[[#This Row],[Qty]]</f>
        <v>80000</v>
      </c>
      <c r="O50" s="1">
        <f>Table1[[#This Row],[Total Sales]]-Table1[[#This Row],[COGS]]</f>
        <v>8000</v>
      </c>
      <c r="P50" s="7">
        <f t="shared" si="0"/>
        <v>1</v>
      </c>
      <c r="Q50" s="10">
        <f t="shared" si="1"/>
        <v>2020</v>
      </c>
    </row>
    <row r="51" spans="1:17" x14ac:dyDescent="0.25">
      <c r="A51" s="1" t="s">
        <v>148</v>
      </c>
      <c r="B51" s="2">
        <v>44032</v>
      </c>
      <c r="C51" s="1" t="s">
        <v>149</v>
      </c>
      <c r="D51" s="1" t="s">
        <v>31</v>
      </c>
      <c r="E51" s="1" t="s">
        <v>18</v>
      </c>
      <c r="F51" s="1" t="s">
        <v>19</v>
      </c>
      <c r="G51" s="1" t="s">
        <v>66</v>
      </c>
      <c r="H51" s="1" t="s">
        <v>47</v>
      </c>
      <c r="I51" s="1">
        <v>3</v>
      </c>
      <c r="J51" s="1" t="s">
        <v>22</v>
      </c>
      <c r="K51" s="1">
        <v>22000</v>
      </c>
      <c r="L51" s="1">
        <v>20000</v>
      </c>
      <c r="M51" s="1">
        <f>Table1[[#This Row],[Price]]*Table1[[#This Row],[Qty]]</f>
        <v>66000</v>
      </c>
      <c r="N51" s="1">
        <f>Table1[[#This Row],[Cost]]*Table1[[#This Row],[Qty]]</f>
        <v>60000</v>
      </c>
      <c r="O51" s="1">
        <f>Table1[[#This Row],[Total Sales]]-Table1[[#This Row],[COGS]]</f>
        <v>6000</v>
      </c>
      <c r="P51" s="7">
        <f t="shared" si="0"/>
        <v>2</v>
      </c>
      <c r="Q51" s="10">
        <f t="shared" si="1"/>
        <v>2020</v>
      </c>
    </row>
    <row r="52" spans="1:17" x14ac:dyDescent="0.25">
      <c r="A52" s="1" t="s">
        <v>150</v>
      </c>
      <c r="B52" s="2">
        <v>44033</v>
      </c>
      <c r="C52" s="1"/>
      <c r="D52" s="1" t="s">
        <v>31</v>
      </c>
      <c r="E52" s="1" t="s">
        <v>18</v>
      </c>
      <c r="F52" s="1" t="s">
        <v>19</v>
      </c>
      <c r="G52" s="1" t="s">
        <v>69</v>
      </c>
      <c r="H52" s="1" t="s">
        <v>21</v>
      </c>
      <c r="I52" s="1">
        <v>1</v>
      </c>
      <c r="J52" s="1" t="s">
        <v>22</v>
      </c>
      <c r="K52" s="1">
        <v>11000</v>
      </c>
      <c r="L52" s="1">
        <v>10000</v>
      </c>
      <c r="M52" s="1">
        <f>Table1[[#This Row],[Price]]*Table1[[#This Row],[Qty]]</f>
        <v>11000</v>
      </c>
      <c r="N52" s="1">
        <f>Table1[[#This Row],[Cost]]*Table1[[#This Row],[Qty]]</f>
        <v>10000</v>
      </c>
      <c r="O52" s="1">
        <f>Table1[[#This Row],[Total Sales]]-Table1[[#This Row],[COGS]]</f>
        <v>1000</v>
      </c>
      <c r="P52" s="7">
        <f t="shared" si="0"/>
        <v>3</v>
      </c>
      <c r="Q52" s="10">
        <f t="shared" si="1"/>
        <v>2020</v>
      </c>
    </row>
    <row r="53" spans="1:17" x14ac:dyDescent="0.25">
      <c r="A53" s="1" t="s">
        <v>151</v>
      </c>
      <c r="B53" s="2">
        <v>44034</v>
      </c>
      <c r="C53" s="1" t="s">
        <v>152</v>
      </c>
      <c r="D53" s="1" t="s">
        <v>17</v>
      </c>
      <c r="E53" s="1" t="s">
        <v>25</v>
      </c>
      <c r="F53" s="1" t="s">
        <v>26</v>
      </c>
      <c r="G53" s="1" t="s">
        <v>72</v>
      </c>
      <c r="H53" s="1" t="s">
        <v>21</v>
      </c>
      <c r="I53" s="1">
        <v>2</v>
      </c>
      <c r="J53" s="1" t="s">
        <v>22</v>
      </c>
      <c r="K53" s="1">
        <v>7700.0000000000009</v>
      </c>
      <c r="L53" s="1">
        <v>7000</v>
      </c>
      <c r="M53" s="1">
        <f>Table1[[#This Row],[Price]]*Table1[[#This Row],[Qty]]</f>
        <v>15400.000000000002</v>
      </c>
      <c r="N53" s="1">
        <f>Table1[[#This Row],[Cost]]*Table1[[#This Row],[Qty]]</f>
        <v>14000</v>
      </c>
      <c r="O53" s="1">
        <f>Table1[[#This Row],[Total Sales]]-Table1[[#This Row],[COGS]]</f>
        <v>1400.0000000000018</v>
      </c>
      <c r="P53" s="7">
        <f t="shared" si="0"/>
        <v>4</v>
      </c>
      <c r="Q53" s="10">
        <f t="shared" si="1"/>
        <v>2020</v>
      </c>
    </row>
    <row r="54" spans="1:17" x14ac:dyDescent="0.25">
      <c r="A54" s="1" t="s">
        <v>153</v>
      </c>
      <c r="B54" s="2">
        <v>44035</v>
      </c>
      <c r="C54" s="1" t="s">
        <v>154</v>
      </c>
      <c r="D54" s="1" t="s">
        <v>31</v>
      </c>
      <c r="E54" s="1" t="s">
        <v>32</v>
      </c>
      <c r="F54" s="1" t="s">
        <v>33</v>
      </c>
      <c r="G54" s="1" t="s">
        <v>75</v>
      </c>
      <c r="H54" s="1" t="s">
        <v>40</v>
      </c>
      <c r="I54" s="1">
        <v>2</v>
      </c>
      <c r="J54" s="1" t="s">
        <v>22</v>
      </c>
      <c r="K54" s="1">
        <v>9950</v>
      </c>
      <c r="L54" s="1">
        <v>9000</v>
      </c>
      <c r="M54" s="1">
        <f>Table1[[#This Row],[Price]]*Table1[[#This Row],[Qty]]</f>
        <v>19900</v>
      </c>
      <c r="N54" s="1">
        <f>Table1[[#This Row],[Cost]]*Table1[[#This Row],[Qty]]</f>
        <v>18000</v>
      </c>
      <c r="O54" s="1">
        <f>Table1[[#This Row],[Total Sales]]-Table1[[#This Row],[COGS]]</f>
        <v>1900</v>
      </c>
      <c r="P54" s="7">
        <f t="shared" si="0"/>
        <v>5</v>
      </c>
      <c r="Q54" s="10">
        <f t="shared" si="1"/>
        <v>2020</v>
      </c>
    </row>
    <row r="55" spans="1:17" x14ac:dyDescent="0.25">
      <c r="A55" s="1" t="s">
        <v>155</v>
      </c>
      <c r="B55" s="2">
        <v>44036</v>
      </c>
      <c r="C55" s="1" t="s">
        <v>156</v>
      </c>
      <c r="D55" s="1" t="s">
        <v>31</v>
      </c>
      <c r="E55" s="1" t="s">
        <v>37</v>
      </c>
      <c r="F55" s="1" t="s">
        <v>38</v>
      </c>
      <c r="G55" s="1" t="s">
        <v>78</v>
      </c>
      <c r="H55" s="1" t="s">
        <v>21</v>
      </c>
      <c r="I55" s="1">
        <v>2</v>
      </c>
      <c r="J55" s="1" t="s">
        <v>22</v>
      </c>
      <c r="K55" s="1">
        <v>19800</v>
      </c>
      <c r="L55" s="1">
        <v>18000</v>
      </c>
      <c r="M55" s="1">
        <f>Table1[[#This Row],[Price]]*Table1[[#This Row],[Qty]]</f>
        <v>39600</v>
      </c>
      <c r="N55" s="1">
        <f>Table1[[#This Row],[Cost]]*Table1[[#This Row],[Qty]]</f>
        <v>36000</v>
      </c>
      <c r="O55" s="1">
        <f>Table1[[#This Row],[Total Sales]]-Table1[[#This Row],[COGS]]</f>
        <v>3600</v>
      </c>
      <c r="P55" s="7">
        <f t="shared" si="0"/>
        <v>6</v>
      </c>
      <c r="Q55" s="10">
        <f t="shared" si="1"/>
        <v>2020</v>
      </c>
    </row>
    <row r="56" spans="1:17" x14ac:dyDescent="0.25">
      <c r="A56" s="1" t="s">
        <v>157</v>
      </c>
      <c r="B56" s="2">
        <v>44037</v>
      </c>
      <c r="C56" s="1"/>
      <c r="D56" s="1" t="s">
        <v>31</v>
      </c>
      <c r="E56" s="1" t="s">
        <v>18</v>
      </c>
      <c r="F56" s="1" t="s">
        <v>19</v>
      </c>
      <c r="G56" s="1" t="s">
        <v>81</v>
      </c>
      <c r="H56" s="1" t="s">
        <v>21</v>
      </c>
      <c r="I56" s="1">
        <v>4</v>
      </c>
      <c r="J56" s="1" t="s">
        <v>22</v>
      </c>
      <c r="K56" s="1">
        <v>44000</v>
      </c>
      <c r="L56" s="1">
        <v>40000</v>
      </c>
      <c r="M56" s="1">
        <f>Table1[[#This Row],[Price]]*Table1[[#This Row],[Qty]]</f>
        <v>176000</v>
      </c>
      <c r="N56" s="1">
        <f>Table1[[#This Row],[Cost]]*Table1[[#This Row],[Qty]]</f>
        <v>160000</v>
      </c>
      <c r="O56" s="1">
        <f>Table1[[#This Row],[Total Sales]]-Table1[[#This Row],[COGS]]</f>
        <v>16000</v>
      </c>
      <c r="P56" s="7">
        <f t="shared" si="0"/>
        <v>7</v>
      </c>
      <c r="Q56" s="10">
        <f t="shared" si="1"/>
        <v>2020</v>
      </c>
    </row>
    <row r="57" spans="1:17" x14ac:dyDescent="0.25">
      <c r="A57" s="1" t="s">
        <v>158</v>
      </c>
      <c r="B57" s="2">
        <v>44038</v>
      </c>
      <c r="C57" s="1" t="s">
        <v>159</v>
      </c>
      <c r="D57" s="1" t="s">
        <v>31</v>
      </c>
      <c r="E57" s="1" t="s">
        <v>18</v>
      </c>
      <c r="F57" s="1" t="s">
        <v>19</v>
      </c>
      <c r="G57" s="1" t="s">
        <v>84</v>
      </c>
      <c r="H57" s="1" t="s">
        <v>47</v>
      </c>
      <c r="I57" s="1">
        <v>1</v>
      </c>
      <c r="J57" s="1" t="s">
        <v>22</v>
      </c>
      <c r="K57" s="1">
        <v>22000</v>
      </c>
      <c r="L57" s="1">
        <v>20000</v>
      </c>
      <c r="M57" s="1">
        <f>Table1[[#This Row],[Price]]*Table1[[#This Row],[Qty]]</f>
        <v>22000</v>
      </c>
      <c r="N57" s="1">
        <f>Table1[[#This Row],[Cost]]*Table1[[#This Row],[Qty]]</f>
        <v>20000</v>
      </c>
      <c r="O57" s="1">
        <f>Table1[[#This Row],[Total Sales]]-Table1[[#This Row],[COGS]]</f>
        <v>2000</v>
      </c>
      <c r="P57" s="7">
        <f t="shared" si="0"/>
        <v>1</v>
      </c>
      <c r="Q57" s="10">
        <f t="shared" si="1"/>
        <v>2020</v>
      </c>
    </row>
    <row r="58" spans="1:17" x14ac:dyDescent="0.25">
      <c r="A58" s="1" t="s">
        <v>160</v>
      </c>
      <c r="B58" s="2">
        <v>44039</v>
      </c>
      <c r="C58" s="1" t="s">
        <v>161</v>
      </c>
      <c r="D58" s="1" t="s">
        <v>31</v>
      </c>
      <c r="E58" s="1" t="s">
        <v>25</v>
      </c>
      <c r="F58" s="1" t="s">
        <v>26</v>
      </c>
      <c r="G58" s="1" t="s">
        <v>87</v>
      </c>
      <c r="H58" s="1" t="s">
        <v>21</v>
      </c>
      <c r="I58" s="1">
        <v>2</v>
      </c>
      <c r="J58" s="1" t="s">
        <v>22</v>
      </c>
      <c r="K58" s="1">
        <v>13000</v>
      </c>
      <c r="L58" s="1">
        <v>12000</v>
      </c>
      <c r="M58" s="1">
        <f>Table1[[#This Row],[Price]]*Table1[[#This Row],[Qty]]</f>
        <v>26000</v>
      </c>
      <c r="N58" s="1">
        <f>Table1[[#This Row],[Cost]]*Table1[[#This Row],[Qty]]</f>
        <v>24000</v>
      </c>
      <c r="O58" s="1">
        <f>Table1[[#This Row],[Total Sales]]-Table1[[#This Row],[COGS]]</f>
        <v>2000</v>
      </c>
      <c r="P58" s="7">
        <f t="shared" si="0"/>
        <v>2</v>
      </c>
      <c r="Q58" s="10">
        <f t="shared" si="1"/>
        <v>2020</v>
      </c>
    </row>
    <row r="59" spans="1:17" x14ac:dyDescent="0.25">
      <c r="A59" s="1" t="s">
        <v>162</v>
      </c>
      <c r="B59" s="2">
        <v>44040</v>
      </c>
      <c r="C59" s="1" t="s">
        <v>163</v>
      </c>
      <c r="D59" s="1" t="s">
        <v>31</v>
      </c>
      <c r="E59" s="1" t="s">
        <v>32</v>
      </c>
      <c r="F59" s="1" t="s">
        <v>33</v>
      </c>
      <c r="G59" s="1" t="s">
        <v>20</v>
      </c>
      <c r="H59" s="1" t="s">
        <v>21</v>
      </c>
      <c r="I59" s="1">
        <v>2</v>
      </c>
      <c r="J59" s="1" t="s">
        <v>22</v>
      </c>
      <c r="K59" s="1">
        <v>6700</v>
      </c>
      <c r="L59" s="1">
        <v>5000</v>
      </c>
      <c r="M59" s="1">
        <f>Table1[[#This Row],[Price]]*Table1[[#This Row],[Qty]]</f>
        <v>13400</v>
      </c>
      <c r="N59" s="1">
        <f>Table1[[#This Row],[Cost]]*Table1[[#This Row],[Qty]]</f>
        <v>10000</v>
      </c>
      <c r="O59" s="1">
        <f>Table1[[#This Row],[Total Sales]]-Table1[[#This Row],[COGS]]</f>
        <v>3400</v>
      </c>
      <c r="P59" s="7">
        <f t="shared" si="0"/>
        <v>3</v>
      </c>
      <c r="Q59" s="10">
        <f t="shared" si="1"/>
        <v>2020</v>
      </c>
    </row>
    <row r="60" spans="1:17" x14ac:dyDescent="0.25">
      <c r="A60" s="1" t="s">
        <v>164</v>
      </c>
      <c r="B60" s="2">
        <v>44041</v>
      </c>
      <c r="C60" s="1" t="s">
        <v>165</v>
      </c>
      <c r="D60" s="1" t="s">
        <v>31</v>
      </c>
      <c r="E60" s="1" t="s">
        <v>37</v>
      </c>
      <c r="F60" s="1" t="s">
        <v>38</v>
      </c>
      <c r="G60" s="1" t="s">
        <v>27</v>
      </c>
      <c r="H60" s="1" t="s">
        <v>21</v>
      </c>
      <c r="I60" s="1">
        <v>4</v>
      </c>
      <c r="J60" s="1" t="s">
        <v>22</v>
      </c>
      <c r="K60" s="1">
        <v>6700</v>
      </c>
      <c r="L60" s="1">
        <v>5001</v>
      </c>
      <c r="M60" s="1">
        <f>Table1[[#This Row],[Price]]*Table1[[#This Row],[Qty]]</f>
        <v>26800</v>
      </c>
      <c r="N60" s="1">
        <f>Table1[[#This Row],[Cost]]*Table1[[#This Row],[Qty]]</f>
        <v>20004</v>
      </c>
      <c r="O60" s="1">
        <f>Table1[[#This Row],[Total Sales]]-Table1[[#This Row],[COGS]]</f>
        <v>6796</v>
      </c>
      <c r="P60" s="7">
        <f t="shared" si="0"/>
        <v>4</v>
      </c>
      <c r="Q60" s="10">
        <f t="shared" si="1"/>
        <v>2020</v>
      </c>
    </row>
    <row r="61" spans="1:17" x14ac:dyDescent="0.25">
      <c r="A61" s="1" t="s">
        <v>166</v>
      </c>
      <c r="B61" s="2">
        <v>44042</v>
      </c>
      <c r="C61" s="1" t="s">
        <v>167</v>
      </c>
      <c r="D61" s="1" t="s">
        <v>31</v>
      </c>
      <c r="E61" s="1" t="s">
        <v>18</v>
      </c>
      <c r="F61" s="1" t="s">
        <v>19</v>
      </c>
      <c r="G61" s="1" t="s">
        <v>34</v>
      </c>
      <c r="H61" s="1" t="s">
        <v>21</v>
      </c>
      <c r="I61" s="1">
        <v>1</v>
      </c>
      <c r="J61" s="1" t="s">
        <v>22</v>
      </c>
      <c r="K61" s="1">
        <v>6700</v>
      </c>
      <c r="L61" s="1">
        <v>5002</v>
      </c>
      <c r="M61" s="1">
        <f>Table1[[#This Row],[Price]]*Table1[[#This Row],[Qty]]</f>
        <v>6700</v>
      </c>
      <c r="N61" s="1">
        <f>Table1[[#This Row],[Cost]]*Table1[[#This Row],[Qty]]</f>
        <v>5002</v>
      </c>
      <c r="O61" s="1">
        <f>Table1[[#This Row],[Total Sales]]-Table1[[#This Row],[COGS]]</f>
        <v>1698</v>
      </c>
      <c r="P61" s="7">
        <f t="shared" si="0"/>
        <v>5</v>
      </c>
      <c r="Q61" s="10">
        <f t="shared" si="1"/>
        <v>2020</v>
      </c>
    </row>
    <row r="62" spans="1:17" x14ac:dyDescent="0.25">
      <c r="A62" s="1" t="s">
        <v>168</v>
      </c>
      <c r="B62" s="2">
        <v>44043</v>
      </c>
      <c r="C62" s="1" t="s">
        <v>169</v>
      </c>
      <c r="D62" s="1" t="s">
        <v>31</v>
      </c>
      <c r="E62" s="1" t="s">
        <v>18</v>
      </c>
      <c r="F62" s="1" t="s">
        <v>19</v>
      </c>
      <c r="G62" s="1" t="s">
        <v>81</v>
      </c>
      <c r="H62" s="1" t="s">
        <v>21</v>
      </c>
      <c r="I62" s="1">
        <v>2</v>
      </c>
      <c r="J62" s="1" t="s">
        <v>22</v>
      </c>
      <c r="K62" s="1">
        <v>1900</v>
      </c>
      <c r="L62" s="1">
        <v>1800</v>
      </c>
      <c r="M62" s="1">
        <f>Table1[[#This Row],[Price]]*Table1[[#This Row],[Qty]]</f>
        <v>3800</v>
      </c>
      <c r="N62" s="1">
        <f>Table1[[#This Row],[Cost]]*Table1[[#This Row],[Qty]]</f>
        <v>3600</v>
      </c>
      <c r="O62" s="1">
        <f>Table1[[#This Row],[Total Sales]]-Table1[[#This Row],[COGS]]</f>
        <v>200</v>
      </c>
      <c r="P62" s="7">
        <f t="shared" si="0"/>
        <v>6</v>
      </c>
      <c r="Q62" s="10">
        <f t="shared" si="1"/>
        <v>2020</v>
      </c>
    </row>
    <row r="63" spans="1:17" x14ac:dyDescent="0.25">
      <c r="A63" s="1" t="s">
        <v>170</v>
      </c>
      <c r="B63" s="2">
        <v>43983</v>
      </c>
      <c r="C63" s="1" t="s">
        <v>171</v>
      </c>
      <c r="D63" s="1" t="s">
        <v>31</v>
      </c>
      <c r="E63" s="1" t="s">
        <v>25</v>
      </c>
      <c r="F63" s="1" t="s">
        <v>26</v>
      </c>
      <c r="G63" s="1" t="s">
        <v>84</v>
      </c>
      <c r="H63" s="1" t="s">
        <v>47</v>
      </c>
      <c r="I63" s="1">
        <v>2</v>
      </c>
      <c r="J63" s="1" t="s">
        <v>22</v>
      </c>
      <c r="K63" s="1">
        <v>200</v>
      </c>
      <c r="L63" s="1">
        <v>190</v>
      </c>
      <c r="M63" s="1">
        <f>Table1[[#This Row],[Price]]*Table1[[#This Row],[Qty]]</f>
        <v>400</v>
      </c>
      <c r="N63" s="1">
        <f>Table1[[#This Row],[Cost]]*Table1[[#This Row],[Qty]]</f>
        <v>380</v>
      </c>
      <c r="O63" s="1">
        <f>Table1[[#This Row],[Total Sales]]-Table1[[#This Row],[COGS]]</f>
        <v>20</v>
      </c>
      <c r="P63" s="7">
        <f t="shared" si="0"/>
        <v>2</v>
      </c>
      <c r="Q63" s="10">
        <f t="shared" si="1"/>
        <v>2020</v>
      </c>
    </row>
    <row r="64" spans="1:17" x14ac:dyDescent="0.25">
      <c r="A64" s="1" t="s">
        <v>172</v>
      </c>
      <c r="B64" s="2">
        <v>43984</v>
      </c>
      <c r="C64" s="1" t="s">
        <v>173</v>
      </c>
      <c r="D64" s="1" t="s">
        <v>31</v>
      </c>
      <c r="E64" s="1" t="s">
        <v>32</v>
      </c>
      <c r="F64" s="1" t="s">
        <v>33</v>
      </c>
      <c r="G64" s="1" t="s">
        <v>87</v>
      </c>
      <c r="H64" s="1" t="s">
        <v>21</v>
      </c>
      <c r="I64" s="1">
        <v>1</v>
      </c>
      <c r="J64" s="1" t="s">
        <v>22</v>
      </c>
      <c r="K64" s="1">
        <v>2250</v>
      </c>
      <c r="L64" s="1">
        <v>2200</v>
      </c>
      <c r="M64" s="1">
        <f>Table1[[#This Row],[Price]]*Table1[[#This Row],[Qty]]</f>
        <v>2250</v>
      </c>
      <c r="N64" s="1">
        <f>Table1[[#This Row],[Cost]]*Table1[[#This Row],[Qty]]</f>
        <v>2200</v>
      </c>
      <c r="O64" s="1">
        <f>Table1[[#This Row],[Total Sales]]-Table1[[#This Row],[COGS]]</f>
        <v>50</v>
      </c>
      <c r="P64" s="7">
        <f t="shared" si="0"/>
        <v>3</v>
      </c>
      <c r="Q64" s="10">
        <f t="shared" si="1"/>
        <v>2020</v>
      </c>
    </row>
    <row r="65" spans="1:17" x14ac:dyDescent="0.25">
      <c r="A65" s="1" t="s">
        <v>174</v>
      </c>
      <c r="B65" s="2">
        <v>43983</v>
      </c>
      <c r="C65" s="1" t="s">
        <v>175</v>
      </c>
      <c r="D65" s="1" t="s">
        <v>31</v>
      </c>
      <c r="E65" s="1" t="s">
        <v>37</v>
      </c>
      <c r="F65" s="1" t="s">
        <v>38</v>
      </c>
      <c r="G65" s="1" t="s">
        <v>50</v>
      </c>
      <c r="H65" s="1" t="s">
        <v>21</v>
      </c>
      <c r="I65" s="1">
        <v>1</v>
      </c>
      <c r="J65" s="1" t="s">
        <v>22</v>
      </c>
      <c r="K65" s="1">
        <v>100</v>
      </c>
      <c r="L65" s="1">
        <v>90</v>
      </c>
      <c r="M65" s="1">
        <f>Table1[[#This Row],[Price]]*Table1[[#This Row],[Qty]]</f>
        <v>100</v>
      </c>
      <c r="N65" s="1">
        <f>Table1[[#This Row],[Cost]]*Table1[[#This Row],[Qty]]</f>
        <v>90</v>
      </c>
      <c r="O65" s="1">
        <f>Table1[[#This Row],[Total Sales]]-Table1[[#This Row],[COGS]]</f>
        <v>10</v>
      </c>
      <c r="P65" s="7">
        <f t="shared" si="0"/>
        <v>2</v>
      </c>
      <c r="Q65" s="10">
        <f t="shared" si="1"/>
        <v>2020</v>
      </c>
    </row>
    <row r="66" spans="1:17" x14ac:dyDescent="0.25">
      <c r="A66" s="1" t="s">
        <v>176</v>
      </c>
      <c r="B66" s="2">
        <v>43984</v>
      </c>
      <c r="C66" s="1" t="s">
        <v>177</v>
      </c>
      <c r="D66" s="1" t="s">
        <v>31</v>
      </c>
      <c r="E66" s="1" t="s">
        <v>18</v>
      </c>
      <c r="F66" s="1" t="s">
        <v>19</v>
      </c>
      <c r="G66" s="1" t="s">
        <v>53</v>
      </c>
      <c r="H66" s="1" t="s">
        <v>40</v>
      </c>
      <c r="I66" s="1">
        <v>2</v>
      </c>
      <c r="J66" s="1" t="s">
        <v>22</v>
      </c>
      <c r="K66" s="1">
        <v>100</v>
      </c>
      <c r="L66" s="1">
        <v>80</v>
      </c>
      <c r="M66" s="1">
        <f>Table1[[#This Row],[Price]]*Table1[[#This Row],[Qty]]</f>
        <v>200</v>
      </c>
      <c r="N66" s="1">
        <f>Table1[[#This Row],[Cost]]*Table1[[#This Row],[Qty]]</f>
        <v>160</v>
      </c>
      <c r="O66" s="1">
        <f>Table1[[#This Row],[Total Sales]]-Table1[[#This Row],[COGS]]</f>
        <v>40</v>
      </c>
      <c r="P66" s="7">
        <f t="shared" ref="P66:P129" si="2">WEEKDAY(B:B)</f>
        <v>3</v>
      </c>
      <c r="Q66" s="10">
        <f t="shared" ref="Q66:Q129" si="3">YEAR(B:B)</f>
        <v>2020</v>
      </c>
    </row>
    <row r="67" spans="1:17" x14ac:dyDescent="0.25">
      <c r="A67" s="1" t="s">
        <v>178</v>
      </c>
      <c r="B67" s="2">
        <v>43985</v>
      </c>
      <c r="C67" s="1" t="s">
        <v>179</v>
      </c>
      <c r="D67" s="1" t="s">
        <v>17</v>
      </c>
      <c r="E67" s="1" t="s">
        <v>18</v>
      </c>
      <c r="F67" s="1" t="s">
        <v>19</v>
      </c>
      <c r="G67" s="1" t="s">
        <v>56</v>
      </c>
      <c r="H67" s="1" t="s">
        <v>40</v>
      </c>
      <c r="I67" s="1">
        <v>2</v>
      </c>
      <c r="J67" s="1" t="s">
        <v>22</v>
      </c>
      <c r="K67" s="1">
        <v>2000</v>
      </c>
      <c r="L67" s="1">
        <v>1850</v>
      </c>
      <c r="M67" s="1">
        <f>Table1[[#This Row],[Price]]*Table1[[#This Row],[Qty]]</f>
        <v>4000</v>
      </c>
      <c r="N67" s="1">
        <f>Table1[[#This Row],[Cost]]*Table1[[#This Row],[Qty]]</f>
        <v>3700</v>
      </c>
      <c r="O67" s="1">
        <f>Table1[[#This Row],[Total Sales]]-Table1[[#This Row],[COGS]]</f>
        <v>300</v>
      </c>
      <c r="P67" s="7">
        <f t="shared" si="2"/>
        <v>4</v>
      </c>
      <c r="Q67" s="10">
        <f t="shared" si="3"/>
        <v>2020</v>
      </c>
    </row>
    <row r="68" spans="1:17" x14ac:dyDescent="0.25">
      <c r="A68" s="1" t="s">
        <v>180</v>
      </c>
      <c r="B68" s="2">
        <v>43986</v>
      </c>
      <c r="C68" s="1" t="s">
        <v>181</v>
      </c>
      <c r="D68" s="1" t="s">
        <v>17</v>
      </c>
      <c r="E68" s="1" t="s">
        <v>25</v>
      </c>
      <c r="F68" s="1" t="s">
        <v>26</v>
      </c>
      <c r="G68" s="1" t="s">
        <v>59</v>
      </c>
      <c r="H68" s="1" t="s">
        <v>60</v>
      </c>
      <c r="I68" s="1">
        <v>1</v>
      </c>
      <c r="J68" s="1" t="s">
        <v>22</v>
      </c>
      <c r="K68" s="1">
        <v>9500</v>
      </c>
      <c r="L68" s="1">
        <v>8000</v>
      </c>
      <c r="M68" s="1">
        <f>Table1[[#This Row],[Price]]*Table1[[#This Row],[Qty]]</f>
        <v>9500</v>
      </c>
      <c r="N68" s="1">
        <f>Table1[[#This Row],[Cost]]*Table1[[#This Row],[Qty]]</f>
        <v>8000</v>
      </c>
      <c r="O68" s="1">
        <f>Table1[[#This Row],[Total Sales]]-Table1[[#This Row],[COGS]]</f>
        <v>1500</v>
      </c>
      <c r="P68" s="7">
        <f t="shared" si="2"/>
        <v>5</v>
      </c>
      <c r="Q68" s="10">
        <f t="shared" si="3"/>
        <v>2020</v>
      </c>
    </row>
    <row r="69" spans="1:17" x14ac:dyDescent="0.25">
      <c r="A69" s="1" t="s">
        <v>182</v>
      </c>
      <c r="B69" s="2">
        <v>43987</v>
      </c>
      <c r="C69" s="1" t="s">
        <v>183</v>
      </c>
      <c r="D69" s="1" t="s">
        <v>17</v>
      </c>
      <c r="E69" s="1" t="s">
        <v>32</v>
      </c>
      <c r="F69" s="1" t="s">
        <v>33</v>
      </c>
      <c r="G69" s="1" t="s">
        <v>63</v>
      </c>
      <c r="H69" s="1" t="s">
        <v>47</v>
      </c>
      <c r="I69" s="1">
        <v>1</v>
      </c>
      <c r="J69" s="1" t="s">
        <v>22</v>
      </c>
      <c r="K69" s="1">
        <v>4700</v>
      </c>
      <c r="L69" s="1">
        <v>4000</v>
      </c>
      <c r="M69" s="1">
        <f>Table1[[#This Row],[Price]]*Table1[[#This Row],[Qty]]</f>
        <v>4700</v>
      </c>
      <c r="N69" s="1">
        <f>Table1[[#This Row],[Cost]]*Table1[[#This Row],[Qty]]</f>
        <v>4000</v>
      </c>
      <c r="O69" s="1">
        <f>Table1[[#This Row],[Total Sales]]-Table1[[#This Row],[COGS]]</f>
        <v>700</v>
      </c>
      <c r="P69" s="7">
        <f t="shared" si="2"/>
        <v>6</v>
      </c>
      <c r="Q69" s="10">
        <f t="shared" si="3"/>
        <v>2020</v>
      </c>
    </row>
    <row r="70" spans="1:17" x14ac:dyDescent="0.25">
      <c r="A70" s="1" t="s">
        <v>184</v>
      </c>
      <c r="B70" s="2">
        <v>43988</v>
      </c>
      <c r="C70" s="1" t="s">
        <v>185</v>
      </c>
      <c r="D70" s="1" t="s">
        <v>31</v>
      </c>
      <c r="E70" s="1" t="s">
        <v>37</v>
      </c>
      <c r="F70" s="1" t="s">
        <v>38</v>
      </c>
      <c r="G70" s="1" t="s">
        <v>66</v>
      </c>
      <c r="H70" s="1" t="s">
        <v>47</v>
      </c>
      <c r="I70" s="1">
        <v>2</v>
      </c>
      <c r="J70" s="1" t="s">
        <v>22</v>
      </c>
      <c r="K70" s="1">
        <v>400</v>
      </c>
      <c r="L70" s="1">
        <v>360</v>
      </c>
      <c r="M70" s="1">
        <f>Table1[[#This Row],[Price]]*Table1[[#This Row],[Qty]]</f>
        <v>800</v>
      </c>
      <c r="N70" s="1">
        <f>Table1[[#This Row],[Cost]]*Table1[[#This Row],[Qty]]</f>
        <v>720</v>
      </c>
      <c r="O70" s="1">
        <f>Table1[[#This Row],[Total Sales]]-Table1[[#This Row],[COGS]]</f>
        <v>80</v>
      </c>
      <c r="P70" s="7">
        <f t="shared" si="2"/>
        <v>7</v>
      </c>
      <c r="Q70" s="10">
        <f t="shared" si="3"/>
        <v>2020</v>
      </c>
    </row>
    <row r="71" spans="1:17" x14ac:dyDescent="0.25">
      <c r="A71" s="1" t="s">
        <v>186</v>
      </c>
      <c r="B71" s="2">
        <v>43989</v>
      </c>
      <c r="C71" s="1" t="s">
        <v>187</v>
      </c>
      <c r="D71" s="1" t="s">
        <v>31</v>
      </c>
      <c r="E71" s="1" t="s">
        <v>18</v>
      </c>
      <c r="F71" s="1" t="s">
        <v>19</v>
      </c>
      <c r="G71" s="1" t="s">
        <v>69</v>
      </c>
      <c r="H71" s="1" t="s">
        <v>21</v>
      </c>
      <c r="I71" s="1">
        <v>2</v>
      </c>
      <c r="J71" s="1" t="s">
        <v>22</v>
      </c>
      <c r="K71" s="1">
        <v>100</v>
      </c>
      <c r="L71" s="1">
        <v>90</v>
      </c>
      <c r="M71" s="1">
        <f>Table1[[#This Row],[Price]]*Table1[[#This Row],[Qty]]</f>
        <v>200</v>
      </c>
      <c r="N71" s="1">
        <f>Table1[[#This Row],[Cost]]*Table1[[#This Row],[Qty]]</f>
        <v>180</v>
      </c>
      <c r="O71" s="1">
        <f>Table1[[#This Row],[Total Sales]]-Table1[[#This Row],[COGS]]</f>
        <v>20</v>
      </c>
      <c r="P71" s="7">
        <f t="shared" si="2"/>
        <v>1</v>
      </c>
      <c r="Q71" s="10">
        <f t="shared" si="3"/>
        <v>2020</v>
      </c>
    </row>
    <row r="72" spans="1:17" x14ac:dyDescent="0.25">
      <c r="A72" s="1" t="s">
        <v>188</v>
      </c>
      <c r="B72" s="2">
        <v>43990</v>
      </c>
      <c r="C72" s="1" t="s">
        <v>189</v>
      </c>
      <c r="D72" s="1" t="s">
        <v>31</v>
      </c>
      <c r="E72" s="1" t="s">
        <v>18</v>
      </c>
      <c r="F72" s="1" t="s">
        <v>19</v>
      </c>
      <c r="G72" s="1" t="s">
        <v>72</v>
      </c>
      <c r="H72" s="1" t="s">
        <v>21</v>
      </c>
      <c r="I72" s="1">
        <v>1</v>
      </c>
      <c r="J72" s="1" t="s">
        <v>22</v>
      </c>
      <c r="K72" s="1">
        <v>1600</v>
      </c>
      <c r="L72" s="1">
        <v>1590</v>
      </c>
      <c r="M72" s="1">
        <f>Table1[[#This Row],[Price]]*Table1[[#This Row],[Qty]]</f>
        <v>1600</v>
      </c>
      <c r="N72" s="1">
        <f>Table1[[#This Row],[Cost]]*Table1[[#This Row],[Qty]]</f>
        <v>1590</v>
      </c>
      <c r="O72" s="1">
        <f>Table1[[#This Row],[Total Sales]]-Table1[[#This Row],[COGS]]</f>
        <v>10</v>
      </c>
      <c r="P72" s="7">
        <f t="shared" si="2"/>
        <v>2</v>
      </c>
      <c r="Q72" s="10">
        <f t="shared" si="3"/>
        <v>2020</v>
      </c>
    </row>
    <row r="73" spans="1:17" x14ac:dyDescent="0.25">
      <c r="A73" s="1" t="s">
        <v>190</v>
      </c>
      <c r="B73" s="2">
        <v>43991</v>
      </c>
      <c r="C73" s="1" t="s">
        <v>191</v>
      </c>
      <c r="D73" s="1" t="s">
        <v>31</v>
      </c>
      <c r="E73" s="1" t="s">
        <v>25</v>
      </c>
      <c r="F73" s="1" t="s">
        <v>26</v>
      </c>
      <c r="G73" s="1" t="s">
        <v>81</v>
      </c>
      <c r="H73" s="1" t="s">
        <v>21</v>
      </c>
      <c r="I73" s="1">
        <v>1</v>
      </c>
      <c r="J73" s="1" t="s">
        <v>22</v>
      </c>
      <c r="K73" s="1">
        <v>50</v>
      </c>
      <c r="L73" s="1">
        <v>45</v>
      </c>
      <c r="M73" s="1">
        <f>Table1[[#This Row],[Price]]*Table1[[#This Row],[Qty]]</f>
        <v>50</v>
      </c>
      <c r="N73" s="1">
        <f>Table1[[#This Row],[Cost]]*Table1[[#This Row],[Qty]]</f>
        <v>45</v>
      </c>
      <c r="O73" s="1">
        <f>Table1[[#This Row],[Total Sales]]-Table1[[#This Row],[COGS]]</f>
        <v>5</v>
      </c>
      <c r="P73" s="7">
        <f t="shared" si="2"/>
        <v>3</v>
      </c>
      <c r="Q73" s="10">
        <f t="shared" si="3"/>
        <v>2020</v>
      </c>
    </row>
    <row r="74" spans="1:17" x14ac:dyDescent="0.25">
      <c r="A74" s="1" t="s">
        <v>192</v>
      </c>
      <c r="B74" s="2">
        <v>43992</v>
      </c>
      <c r="C74" s="1" t="s">
        <v>193</v>
      </c>
      <c r="D74" s="1" t="s">
        <v>17</v>
      </c>
      <c r="E74" s="1" t="s">
        <v>32</v>
      </c>
      <c r="F74" s="1" t="s">
        <v>33</v>
      </c>
      <c r="G74" s="1" t="s">
        <v>84</v>
      </c>
      <c r="H74" s="1" t="s">
        <v>47</v>
      </c>
      <c r="I74" s="1">
        <v>2</v>
      </c>
      <c r="J74" s="1" t="s">
        <v>22</v>
      </c>
      <c r="K74" s="1">
        <v>600</v>
      </c>
      <c r="L74" s="1">
        <v>450</v>
      </c>
      <c r="M74" s="1">
        <f>Table1[[#This Row],[Price]]*Table1[[#This Row],[Qty]]</f>
        <v>1200</v>
      </c>
      <c r="N74" s="1">
        <f>Table1[[#This Row],[Cost]]*Table1[[#This Row],[Qty]]</f>
        <v>900</v>
      </c>
      <c r="O74" s="1">
        <f>Table1[[#This Row],[Total Sales]]-Table1[[#This Row],[COGS]]</f>
        <v>300</v>
      </c>
      <c r="P74" s="7">
        <f t="shared" si="2"/>
        <v>4</v>
      </c>
      <c r="Q74" s="10">
        <f t="shared" si="3"/>
        <v>2020</v>
      </c>
    </row>
    <row r="75" spans="1:17" x14ac:dyDescent="0.25">
      <c r="A75" s="1" t="s">
        <v>194</v>
      </c>
      <c r="B75" s="2">
        <v>43993</v>
      </c>
      <c r="C75" s="1" t="s">
        <v>195</v>
      </c>
      <c r="D75" s="1" t="s">
        <v>31</v>
      </c>
      <c r="E75" s="1" t="s">
        <v>37</v>
      </c>
      <c r="F75" s="1" t="s">
        <v>38</v>
      </c>
      <c r="G75" s="1" t="s">
        <v>87</v>
      </c>
      <c r="H75" s="1" t="s">
        <v>21</v>
      </c>
      <c r="I75" s="1">
        <v>2</v>
      </c>
      <c r="J75" s="1" t="s">
        <v>22</v>
      </c>
      <c r="K75" s="1">
        <v>170</v>
      </c>
      <c r="L75" s="1">
        <v>150</v>
      </c>
      <c r="M75" s="1">
        <f>Table1[[#This Row],[Price]]*Table1[[#This Row],[Qty]]</f>
        <v>340</v>
      </c>
      <c r="N75" s="1">
        <f>Table1[[#This Row],[Cost]]*Table1[[#This Row],[Qty]]</f>
        <v>300</v>
      </c>
      <c r="O75" s="1">
        <f>Table1[[#This Row],[Total Sales]]-Table1[[#This Row],[COGS]]</f>
        <v>40</v>
      </c>
      <c r="P75" s="7">
        <f t="shared" si="2"/>
        <v>5</v>
      </c>
      <c r="Q75" s="10">
        <f t="shared" si="3"/>
        <v>2020</v>
      </c>
    </row>
    <row r="76" spans="1:17" x14ac:dyDescent="0.25">
      <c r="A76" s="1" t="s">
        <v>196</v>
      </c>
      <c r="B76" s="2">
        <v>43994</v>
      </c>
      <c r="C76" s="1" t="s">
        <v>197</v>
      </c>
      <c r="D76" s="1" t="s">
        <v>31</v>
      </c>
      <c r="E76" s="1" t="s">
        <v>18</v>
      </c>
      <c r="F76" s="1" t="s">
        <v>19</v>
      </c>
      <c r="G76" s="1" t="s">
        <v>84</v>
      </c>
      <c r="H76" s="1" t="s">
        <v>47</v>
      </c>
      <c r="I76" s="1">
        <v>1</v>
      </c>
      <c r="J76" s="1" t="s">
        <v>22</v>
      </c>
      <c r="K76" s="1">
        <v>25</v>
      </c>
      <c r="L76" s="1">
        <v>20</v>
      </c>
      <c r="M76" s="1">
        <f>Table1[[#This Row],[Price]]*Table1[[#This Row],[Qty]]</f>
        <v>25</v>
      </c>
      <c r="N76" s="1">
        <f>Table1[[#This Row],[Cost]]*Table1[[#This Row],[Qty]]</f>
        <v>20</v>
      </c>
      <c r="O76" s="1">
        <f>Table1[[#This Row],[Total Sales]]-Table1[[#This Row],[COGS]]</f>
        <v>5</v>
      </c>
      <c r="P76" s="7">
        <f t="shared" si="2"/>
        <v>6</v>
      </c>
      <c r="Q76" s="10">
        <f t="shared" si="3"/>
        <v>2020</v>
      </c>
    </row>
    <row r="77" spans="1:17" x14ac:dyDescent="0.25">
      <c r="A77" s="1" t="s">
        <v>198</v>
      </c>
      <c r="B77" s="2">
        <v>43995</v>
      </c>
      <c r="C77" s="1" t="s">
        <v>199</v>
      </c>
      <c r="D77" s="1" t="s">
        <v>31</v>
      </c>
      <c r="E77" s="1" t="s">
        <v>18</v>
      </c>
      <c r="F77" s="1" t="s">
        <v>19</v>
      </c>
      <c r="G77" s="1" t="s">
        <v>87</v>
      </c>
      <c r="H77" s="1" t="s">
        <v>21</v>
      </c>
      <c r="I77" s="1">
        <v>1</v>
      </c>
      <c r="J77" s="1" t="s">
        <v>22</v>
      </c>
      <c r="K77" s="1">
        <v>10000</v>
      </c>
      <c r="L77" s="1">
        <v>9000</v>
      </c>
      <c r="M77" s="1">
        <f>Table1[[#This Row],[Price]]*Table1[[#This Row],[Qty]]</f>
        <v>10000</v>
      </c>
      <c r="N77" s="1">
        <f>Table1[[#This Row],[Cost]]*Table1[[#This Row],[Qty]]</f>
        <v>9000</v>
      </c>
      <c r="O77" s="1">
        <f>Table1[[#This Row],[Total Sales]]-Table1[[#This Row],[COGS]]</f>
        <v>1000</v>
      </c>
      <c r="P77" s="7">
        <f t="shared" si="2"/>
        <v>7</v>
      </c>
      <c r="Q77" s="10">
        <f t="shared" si="3"/>
        <v>2020</v>
      </c>
    </row>
    <row r="78" spans="1:17" x14ac:dyDescent="0.25">
      <c r="A78" s="1" t="s">
        <v>200</v>
      </c>
      <c r="B78" s="2">
        <v>43996</v>
      </c>
      <c r="C78" s="1" t="s">
        <v>201</v>
      </c>
      <c r="D78" s="1" t="s">
        <v>31</v>
      </c>
      <c r="E78" s="1" t="s">
        <v>25</v>
      </c>
      <c r="F78" s="1" t="s">
        <v>26</v>
      </c>
      <c r="G78" s="1" t="s">
        <v>20</v>
      </c>
      <c r="H78" s="1" t="s">
        <v>21</v>
      </c>
      <c r="I78" s="1">
        <v>2</v>
      </c>
      <c r="J78" s="1" t="s">
        <v>22</v>
      </c>
      <c r="K78" s="1">
        <v>6700</v>
      </c>
      <c r="L78" s="1">
        <v>5001</v>
      </c>
      <c r="M78" s="1">
        <f>Table1[[#This Row],[Price]]*Table1[[#This Row],[Qty]]</f>
        <v>13400</v>
      </c>
      <c r="N78" s="1">
        <f>Table1[[#This Row],[Cost]]*Table1[[#This Row],[Qty]]</f>
        <v>10002</v>
      </c>
      <c r="O78" s="1">
        <f>Table1[[#This Row],[Total Sales]]-Table1[[#This Row],[COGS]]</f>
        <v>3398</v>
      </c>
      <c r="P78" s="7">
        <f t="shared" si="2"/>
        <v>1</v>
      </c>
      <c r="Q78" s="10">
        <f t="shared" si="3"/>
        <v>2020</v>
      </c>
    </row>
    <row r="79" spans="1:17" x14ac:dyDescent="0.25">
      <c r="A79" s="1" t="s">
        <v>202</v>
      </c>
      <c r="B79" s="2">
        <v>43997</v>
      </c>
      <c r="C79" s="1" t="s">
        <v>203</v>
      </c>
      <c r="D79" s="1" t="s">
        <v>31</v>
      </c>
      <c r="E79" s="1" t="s">
        <v>32</v>
      </c>
      <c r="F79" s="1" t="s">
        <v>33</v>
      </c>
      <c r="G79" s="1" t="s">
        <v>27</v>
      </c>
      <c r="H79" s="1" t="s">
        <v>21</v>
      </c>
      <c r="I79" s="1">
        <v>2</v>
      </c>
      <c r="J79" s="1" t="s">
        <v>22</v>
      </c>
      <c r="K79" s="1">
        <v>6700</v>
      </c>
      <c r="L79" s="1">
        <v>5002</v>
      </c>
      <c r="M79" s="1">
        <f>Table1[[#This Row],[Price]]*Table1[[#This Row],[Qty]]</f>
        <v>13400</v>
      </c>
      <c r="N79" s="1">
        <f>Table1[[#This Row],[Cost]]*Table1[[#This Row],[Qty]]</f>
        <v>10004</v>
      </c>
      <c r="O79" s="1">
        <f>Table1[[#This Row],[Total Sales]]-Table1[[#This Row],[COGS]]</f>
        <v>3396</v>
      </c>
      <c r="P79" s="7">
        <f t="shared" si="2"/>
        <v>2</v>
      </c>
      <c r="Q79" s="10">
        <f t="shared" si="3"/>
        <v>2020</v>
      </c>
    </row>
    <row r="80" spans="1:17" x14ac:dyDescent="0.25">
      <c r="A80" s="1" t="s">
        <v>204</v>
      </c>
      <c r="B80" s="2">
        <v>43998</v>
      </c>
      <c r="C80" s="1" t="s">
        <v>205</v>
      </c>
      <c r="D80" s="1" t="s">
        <v>31</v>
      </c>
      <c r="E80" s="1" t="s">
        <v>37</v>
      </c>
      <c r="F80" s="1" t="s">
        <v>38</v>
      </c>
      <c r="G80" s="1" t="s">
        <v>34</v>
      </c>
      <c r="H80" s="1" t="s">
        <v>21</v>
      </c>
      <c r="I80" s="1">
        <v>1</v>
      </c>
      <c r="J80" s="1" t="s">
        <v>22</v>
      </c>
      <c r="K80" s="1">
        <v>22000</v>
      </c>
      <c r="L80" s="1">
        <v>20000</v>
      </c>
      <c r="M80" s="1">
        <f>Table1[[#This Row],[Price]]*Table1[[#This Row],[Qty]]</f>
        <v>22000</v>
      </c>
      <c r="N80" s="1">
        <f>Table1[[#This Row],[Cost]]*Table1[[#This Row],[Qty]]</f>
        <v>20000</v>
      </c>
      <c r="O80" s="1">
        <f>Table1[[#This Row],[Total Sales]]-Table1[[#This Row],[COGS]]</f>
        <v>2000</v>
      </c>
      <c r="P80" s="7">
        <f t="shared" si="2"/>
        <v>3</v>
      </c>
      <c r="Q80" s="10">
        <f t="shared" si="3"/>
        <v>2020</v>
      </c>
    </row>
    <row r="81" spans="1:17" x14ac:dyDescent="0.25">
      <c r="A81" s="1" t="s">
        <v>206</v>
      </c>
      <c r="B81" s="2">
        <v>43999</v>
      </c>
      <c r="C81" s="1" t="s">
        <v>207</v>
      </c>
      <c r="D81" s="1" t="s">
        <v>31</v>
      </c>
      <c r="E81" s="1" t="s">
        <v>18</v>
      </c>
      <c r="F81" s="1" t="s">
        <v>19</v>
      </c>
      <c r="G81" s="1" t="s">
        <v>39</v>
      </c>
      <c r="H81" s="1" t="s">
        <v>40</v>
      </c>
      <c r="I81" s="1">
        <v>1</v>
      </c>
      <c r="J81" s="1" t="s">
        <v>28</v>
      </c>
      <c r="K81" s="1">
        <v>10000</v>
      </c>
      <c r="L81" s="1">
        <v>9000</v>
      </c>
      <c r="M81" s="1">
        <f>Table1[[#This Row],[Price]]*Table1[[#This Row],[Qty]]</f>
        <v>10000</v>
      </c>
      <c r="N81" s="1">
        <f>Table1[[#This Row],[Cost]]*Table1[[#This Row],[Qty]]</f>
        <v>9000</v>
      </c>
      <c r="O81" s="1">
        <f>Table1[[#This Row],[Total Sales]]-Table1[[#This Row],[COGS]]</f>
        <v>1000</v>
      </c>
      <c r="P81" s="7">
        <f t="shared" si="2"/>
        <v>4</v>
      </c>
      <c r="Q81" s="10">
        <f t="shared" si="3"/>
        <v>2020</v>
      </c>
    </row>
    <row r="82" spans="1:17" x14ac:dyDescent="0.25">
      <c r="A82" s="1" t="s">
        <v>208</v>
      </c>
      <c r="B82" s="2">
        <v>44000</v>
      </c>
      <c r="C82" s="1" t="s">
        <v>209</v>
      </c>
      <c r="D82" s="1" t="s">
        <v>31</v>
      </c>
      <c r="E82" s="1" t="s">
        <v>18</v>
      </c>
      <c r="F82" s="1" t="s">
        <v>19</v>
      </c>
      <c r="G82" s="1" t="s">
        <v>43</v>
      </c>
      <c r="H82" s="1" t="s">
        <v>21</v>
      </c>
      <c r="I82" s="1">
        <v>1</v>
      </c>
      <c r="J82" s="1" t="s">
        <v>22</v>
      </c>
      <c r="K82" s="1">
        <v>8500</v>
      </c>
      <c r="L82" s="1">
        <v>7600</v>
      </c>
      <c r="M82" s="1">
        <f>Table1[[#This Row],[Price]]*Table1[[#This Row],[Qty]]</f>
        <v>8500</v>
      </c>
      <c r="N82" s="1">
        <f>Table1[[#This Row],[Cost]]*Table1[[#This Row],[Qty]]</f>
        <v>7600</v>
      </c>
      <c r="O82" s="1">
        <f>Table1[[#This Row],[Total Sales]]-Table1[[#This Row],[COGS]]</f>
        <v>900</v>
      </c>
      <c r="P82" s="7">
        <f t="shared" si="2"/>
        <v>5</v>
      </c>
      <c r="Q82" s="10">
        <f t="shared" si="3"/>
        <v>2020</v>
      </c>
    </row>
    <row r="83" spans="1:17" x14ac:dyDescent="0.25">
      <c r="A83" s="1" t="s">
        <v>210</v>
      </c>
      <c r="B83" s="2">
        <v>44001</v>
      </c>
      <c r="C83" s="1" t="s">
        <v>211</v>
      </c>
      <c r="D83" s="1" t="s">
        <v>31</v>
      </c>
      <c r="E83" s="1" t="s">
        <v>25</v>
      </c>
      <c r="F83" s="1" t="s">
        <v>26</v>
      </c>
      <c r="G83" s="1" t="s">
        <v>46</v>
      </c>
      <c r="H83" s="1" t="s">
        <v>47</v>
      </c>
      <c r="I83" s="1">
        <v>2</v>
      </c>
      <c r="J83" s="1" t="s">
        <v>22</v>
      </c>
      <c r="K83" s="1">
        <v>8500</v>
      </c>
      <c r="L83" s="1">
        <v>7600</v>
      </c>
      <c r="M83" s="1">
        <f>Table1[[#This Row],[Price]]*Table1[[#This Row],[Qty]]</f>
        <v>17000</v>
      </c>
      <c r="N83" s="1">
        <f>Table1[[#This Row],[Cost]]*Table1[[#This Row],[Qty]]</f>
        <v>15200</v>
      </c>
      <c r="O83" s="1">
        <f>Table1[[#This Row],[Total Sales]]-Table1[[#This Row],[COGS]]</f>
        <v>1800</v>
      </c>
      <c r="P83" s="7">
        <f t="shared" si="2"/>
        <v>6</v>
      </c>
      <c r="Q83" s="10">
        <f t="shared" si="3"/>
        <v>2020</v>
      </c>
    </row>
    <row r="84" spans="1:17" x14ac:dyDescent="0.25">
      <c r="A84" s="1" t="s">
        <v>212</v>
      </c>
      <c r="B84" s="2">
        <v>44002</v>
      </c>
      <c r="C84" s="1" t="s">
        <v>213</v>
      </c>
      <c r="D84" s="1" t="s">
        <v>31</v>
      </c>
      <c r="E84" s="1" t="s">
        <v>32</v>
      </c>
      <c r="F84" s="1" t="s">
        <v>33</v>
      </c>
      <c r="G84" s="1" t="s">
        <v>50</v>
      </c>
      <c r="H84" s="1" t="s">
        <v>21</v>
      </c>
      <c r="I84" s="1">
        <v>3</v>
      </c>
      <c r="J84" s="1" t="s">
        <v>22</v>
      </c>
      <c r="K84" s="1">
        <v>13200.000000000002</v>
      </c>
      <c r="L84" s="1">
        <v>12000</v>
      </c>
      <c r="M84" s="1">
        <f>Table1[[#This Row],[Price]]*Table1[[#This Row],[Qty]]</f>
        <v>39600.000000000007</v>
      </c>
      <c r="N84" s="1">
        <f>Table1[[#This Row],[Cost]]*Table1[[#This Row],[Qty]]</f>
        <v>36000</v>
      </c>
      <c r="O84" s="1">
        <f>Table1[[#This Row],[Total Sales]]-Table1[[#This Row],[COGS]]</f>
        <v>3600.0000000000073</v>
      </c>
      <c r="P84" s="7">
        <f t="shared" si="2"/>
        <v>7</v>
      </c>
      <c r="Q84" s="10">
        <f t="shared" si="3"/>
        <v>2020</v>
      </c>
    </row>
    <row r="85" spans="1:17" x14ac:dyDescent="0.25">
      <c r="A85" s="1" t="s">
        <v>214</v>
      </c>
      <c r="B85" s="2">
        <v>44003</v>
      </c>
      <c r="C85" s="1" t="s">
        <v>215</v>
      </c>
      <c r="D85" s="1" t="s">
        <v>31</v>
      </c>
      <c r="E85" s="1" t="s">
        <v>37</v>
      </c>
      <c r="F85" s="1" t="s">
        <v>38</v>
      </c>
      <c r="G85" s="1" t="s">
        <v>53</v>
      </c>
      <c r="H85" s="1" t="s">
        <v>40</v>
      </c>
      <c r="I85" s="1">
        <v>2</v>
      </c>
      <c r="J85" s="1" t="s">
        <v>22</v>
      </c>
      <c r="K85" s="1">
        <v>22000</v>
      </c>
      <c r="L85" s="1">
        <v>20000</v>
      </c>
      <c r="M85" s="1">
        <f>Table1[[#This Row],[Price]]*Table1[[#This Row],[Qty]]</f>
        <v>44000</v>
      </c>
      <c r="N85" s="1">
        <f>Table1[[#This Row],[Cost]]*Table1[[#This Row],[Qty]]</f>
        <v>40000</v>
      </c>
      <c r="O85" s="1">
        <f>Table1[[#This Row],[Total Sales]]-Table1[[#This Row],[COGS]]</f>
        <v>4000</v>
      </c>
      <c r="P85" s="7">
        <f t="shared" si="2"/>
        <v>1</v>
      </c>
      <c r="Q85" s="10">
        <f t="shared" si="3"/>
        <v>2020</v>
      </c>
    </row>
    <row r="86" spans="1:17" x14ac:dyDescent="0.25">
      <c r="A86" s="1" t="s">
        <v>216</v>
      </c>
      <c r="B86" s="2">
        <v>44004</v>
      </c>
      <c r="C86" s="1" t="s">
        <v>217</v>
      </c>
      <c r="D86" s="1" t="s">
        <v>31</v>
      </c>
      <c r="E86" s="1" t="s">
        <v>18</v>
      </c>
      <c r="F86" s="1" t="s">
        <v>19</v>
      </c>
      <c r="G86" s="1" t="s">
        <v>56</v>
      </c>
      <c r="H86" s="1" t="s">
        <v>40</v>
      </c>
      <c r="I86" s="1">
        <v>2</v>
      </c>
      <c r="J86" s="1" t="s">
        <v>22</v>
      </c>
      <c r="K86" s="1">
        <v>7700</v>
      </c>
      <c r="L86" s="1">
        <v>7000</v>
      </c>
      <c r="M86" s="1">
        <f>Table1[[#This Row],[Price]]*Table1[[#This Row],[Qty]]</f>
        <v>15400</v>
      </c>
      <c r="N86" s="1">
        <f>Table1[[#This Row],[Cost]]*Table1[[#This Row],[Qty]]</f>
        <v>14000</v>
      </c>
      <c r="O86" s="1">
        <f>Table1[[#This Row],[Total Sales]]-Table1[[#This Row],[COGS]]</f>
        <v>1400</v>
      </c>
      <c r="P86" s="7">
        <f t="shared" si="2"/>
        <v>2</v>
      </c>
      <c r="Q86" s="10">
        <f t="shared" si="3"/>
        <v>2020</v>
      </c>
    </row>
    <row r="87" spans="1:17" x14ac:dyDescent="0.25">
      <c r="A87" s="1" t="s">
        <v>218</v>
      </c>
      <c r="B87" s="2">
        <v>44005</v>
      </c>
      <c r="C87" s="1" t="s">
        <v>219</v>
      </c>
      <c r="D87" s="1" t="s">
        <v>31</v>
      </c>
      <c r="E87" s="1" t="s">
        <v>18</v>
      </c>
      <c r="F87" s="1" t="s">
        <v>19</v>
      </c>
      <c r="G87" s="1" t="s">
        <v>59</v>
      </c>
      <c r="H87" s="1" t="s">
        <v>60</v>
      </c>
      <c r="I87" s="1">
        <v>3</v>
      </c>
      <c r="J87" s="1" t="s">
        <v>22</v>
      </c>
      <c r="K87" s="1">
        <v>22000</v>
      </c>
      <c r="L87" s="1">
        <v>20000</v>
      </c>
      <c r="M87" s="1">
        <f>Table1[[#This Row],[Price]]*Table1[[#This Row],[Qty]]</f>
        <v>66000</v>
      </c>
      <c r="N87" s="1">
        <f>Table1[[#This Row],[Cost]]*Table1[[#This Row],[Qty]]</f>
        <v>60000</v>
      </c>
      <c r="O87" s="1">
        <f>Table1[[#This Row],[Total Sales]]-Table1[[#This Row],[COGS]]</f>
        <v>6000</v>
      </c>
      <c r="P87" s="7">
        <f t="shared" si="2"/>
        <v>3</v>
      </c>
      <c r="Q87" s="10">
        <f t="shared" si="3"/>
        <v>2020</v>
      </c>
    </row>
    <row r="88" spans="1:17" x14ac:dyDescent="0.25">
      <c r="A88" s="1" t="s">
        <v>220</v>
      </c>
      <c r="B88" s="2">
        <v>44006</v>
      </c>
      <c r="C88" s="1" t="s">
        <v>221</v>
      </c>
      <c r="D88" s="1" t="s">
        <v>17</v>
      </c>
      <c r="E88" s="1" t="s">
        <v>25</v>
      </c>
      <c r="F88" s="1" t="s">
        <v>26</v>
      </c>
      <c r="G88" s="1" t="s">
        <v>63</v>
      </c>
      <c r="H88" s="1" t="s">
        <v>47</v>
      </c>
      <c r="I88" s="1">
        <v>1</v>
      </c>
      <c r="J88" s="1" t="s">
        <v>22</v>
      </c>
      <c r="K88" s="1">
        <v>44000</v>
      </c>
      <c r="L88" s="1">
        <v>40000</v>
      </c>
      <c r="M88" s="1">
        <f>Table1[[#This Row],[Price]]*Table1[[#This Row],[Qty]]</f>
        <v>44000</v>
      </c>
      <c r="N88" s="1">
        <f>Table1[[#This Row],[Cost]]*Table1[[#This Row],[Qty]]</f>
        <v>40000</v>
      </c>
      <c r="O88" s="1">
        <f>Table1[[#This Row],[Total Sales]]-Table1[[#This Row],[COGS]]</f>
        <v>4000</v>
      </c>
      <c r="P88" s="7">
        <f t="shared" si="2"/>
        <v>4</v>
      </c>
      <c r="Q88" s="10">
        <f t="shared" si="3"/>
        <v>2020</v>
      </c>
    </row>
    <row r="89" spans="1:17" x14ac:dyDescent="0.25">
      <c r="A89" s="1" t="s">
        <v>222</v>
      </c>
      <c r="B89" s="2">
        <v>44007</v>
      </c>
      <c r="C89" s="1" t="s">
        <v>223</v>
      </c>
      <c r="D89" s="1" t="s">
        <v>17</v>
      </c>
      <c r="E89" s="1" t="s">
        <v>32</v>
      </c>
      <c r="F89" s="1" t="s">
        <v>33</v>
      </c>
      <c r="G89" s="1" t="s">
        <v>66</v>
      </c>
      <c r="H89" s="1" t="s">
        <v>47</v>
      </c>
      <c r="I89" s="1">
        <v>2</v>
      </c>
      <c r="J89" s="1" t="s">
        <v>22</v>
      </c>
      <c r="K89" s="1">
        <v>19800</v>
      </c>
      <c r="L89" s="1">
        <v>18000</v>
      </c>
      <c r="M89" s="1">
        <f>Table1[[#This Row],[Price]]*Table1[[#This Row],[Qty]]</f>
        <v>39600</v>
      </c>
      <c r="N89" s="1">
        <f>Table1[[#This Row],[Cost]]*Table1[[#This Row],[Qty]]</f>
        <v>36000</v>
      </c>
      <c r="O89" s="1">
        <f>Table1[[#This Row],[Total Sales]]-Table1[[#This Row],[COGS]]</f>
        <v>3600</v>
      </c>
      <c r="P89" s="7">
        <f t="shared" si="2"/>
        <v>5</v>
      </c>
      <c r="Q89" s="10">
        <f t="shared" si="3"/>
        <v>2020</v>
      </c>
    </row>
    <row r="90" spans="1:17" x14ac:dyDescent="0.25">
      <c r="A90" s="1" t="s">
        <v>224</v>
      </c>
      <c r="B90" s="2">
        <v>44008</v>
      </c>
      <c r="C90" s="1" t="s">
        <v>225</v>
      </c>
      <c r="D90" s="1" t="s">
        <v>17</v>
      </c>
      <c r="E90" s="1" t="s">
        <v>37</v>
      </c>
      <c r="F90" s="1" t="s">
        <v>38</v>
      </c>
      <c r="G90" s="1" t="s">
        <v>69</v>
      </c>
      <c r="H90" s="1" t="s">
        <v>21</v>
      </c>
      <c r="I90" s="1">
        <v>2</v>
      </c>
      <c r="J90" s="1" t="s">
        <v>22</v>
      </c>
      <c r="K90" s="1">
        <v>9950</v>
      </c>
      <c r="L90" s="1">
        <v>9000</v>
      </c>
      <c r="M90" s="1">
        <f>Table1[[#This Row],[Price]]*Table1[[#This Row],[Qty]]</f>
        <v>19900</v>
      </c>
      <c r="N90" s="1">
        <f>Table1[[#This Row],[Cost]]*Table1[[#This Row],[Qty]]</f>
        <v>18000</v>
      </c>
      <c r="O90" s="1">
        <f>Table1[[#This Row],[Total Sales]]-Table1[[#This Row],[COGS]]</f>
        <v>1900</v>
      </c>
      <c r="P90" s="7">
        <f t="shared" si="2"/>
        <v>6</v>
      </c>
      <c r="Q90" s="10">
        <f t="shared" si="3"/>
        <v>2020</v>
      </c>
    </row>
    <row r="91" spans="1:17" x14ac:dyDescent="0.25">
      <c r="A91" s="1" t="s">
        <v>226</v>
      </c>
      <c r="B91" s="2">
        <v>44009</v>
      </c>
      <c r="C91" s="1" t="s">
        <v>227</v>
      </c>
      <c r="D91" s="1" t="s">
        <v>31</v>
      </c>
      <c r="E91" s="1" t="s">
        <v>18</v>
      </c>
      <c r="F91" s="1" t="s">
        <v>19</v>
      </c>
      <c r="G91" s="1" t="s">
        <v>72</v>
      </c>
      <c r="H91" s="1" t="s">
        <v>21</v>
      </c>
      <c r="I91" s="1">
        <v>2</v>
      </c>
      <c r="J91" s="1" t="s">
        <v>22</v>
      </c>
      <c r="K91" s="1">
        <v>7700</v>
      </c>
      <c r="L91" s="1">
        <v>7000</v>
      </c>
      <c r="M91" s="1">
        <f>Table1[[#This Row],[Price]]*Table1[[#This Row],[Qty]]</f>
        <v>15400</v>
      </c>
      <c r="N91" s="1">
        <f>Table1[[#This Row],[Cost]]*Table1[[#This Row],[Qty]]</f>
        <v>14000</v>
      </c>
      <c r="O91" s="1">
        <f>Table1[[#This Row],[Total Sales]]-Table1[[#This Row],[COGS]]</f>
        <v>1400</v>
      </c>
      <c r="P91" s="7">
        <f t="shared" si="2"/>
        <v>7</v>
      </c>
      <c r="Q91" s="10">
        <f t="shared" si="3"/>
        <v>2020</v>
      </c>
    </row>
    <row r="92" spans="1:17" x14ac:dyDescent="0.25">
      <c r="A92" s="1" t="s">
        <v>228</v>
      </c>
      <c r="B92" s="2">
        <v>44010</v>
      </c>
      <c r="C92" s="1" t="s">
        <v>229</v>
      </c>
      <c r="D92" s="1" t="s">
        <v>31</v>
      </c>
      <c r="E92" s="1" t="s">
        <v>18</v>
      </c>
      <c r="F92" s="1" t="s">
        <v>19</v>
      </c>
      <c r="G92" s="1" t="s">
        <v>75</v>
      </c>
      <c r="H92" s="1" t="s">
        <v>40</v>
      </c>
      <c r="I92" s="1">
        <v>4</v>
      </c>
      <c r="J92" s="1" t="s">
        <v>22</v>
      </c>
      <c r="K92" s="1">
        <v>11000</v>
      </c>
      <c r="L92" s="1">
        <v>10000</v>
      </c>
      <c r="M92" s="1">
        <f>Table1[[#This Row],[Price]]*Table1[[#This Row],[Qty]]</f>
        <v>44000</v>
      </c>
      <c r="N92" s="1">
        <f>Table1[[#This Row],[Cost]]*Table1[[#This Row],[Qty]]</f>
        <v>40000</v>
      </c>
      <c r="O92" s="1">
        <f>Table1[[#This Row],[Total Sales]]-Table1[[#This Row],[COGS]]</f>
        <v>4000</v>
      </c>
      <c r="P92" s="7">
        <f t="shared" si="2"/>
        <v>1</v>
      </c>
      <c r="Q92" s="10">
        <f t="shared" si="3"/>
        <v>2020</v>
      </c>
    </row>
    <row r="93" spans="1:17" x14ac:dyDescent="0.25">
      <c r="A93" s="1" t="s">
        <v>230</v>
      </c>
      <c r="B93" s="2">
        <v>44011</v>
      </c>
      <c r="C93" s="1" t="s">
        <v>231</v>
      </c>
      <c r="D93" s="1" t="s">
        <v>31</v>
      </c>
      <c r="E93" s="1" t="s">
        <v>25</v>
      </c>
      <c r="F93" s="1" t="s">
        <v>26</v>
      </c>
      <c r="G93" s="1" t="s">
        <v>81</v>
      </c>
      <c r="H93" s="1" t="s">
        <v>21</v>
      </c>
      <c r="I93" s="1">
        <v>1</v>
      </c>
      <c r="J93" s="1" t="s">
        <v>22</v>
      </c>
      <c r="K93" s="1">
        <v>13200.000000000002</v>
      </c>
      <c r="L93" s="1">
        <v>12000</v>
      </c>
      <c r="M93" s="1">
        <f>Table1[[#This Row],[Price]]*Table1[[#This Row],[Qty]]</f>
        <v>13200.000000000002</v>
      </c>
      <c r="N93" s="1">
        <f>Table1[[#This Row],[Cost]]*Table1[[#This Row],[Qty]]</f>
        <v>12000</v>
      </c>
      <c r="O93" s="1">
        <f>Table1[[#This Row],[Total Sales]]-Table1[[#This Row],[COGS]]</f>
        <v>1200.0000000000018</v>
      </c>
      <c r="P93" s="7">
        <f t="shared" si="2"/>
        <v>2</v>
      </c>
      <c r="Q93" s="10">
        <f t="shared" si="3"/>
        <v>2020</v>
      </c>
    </row>
    <row r="94" spans="1:17" x14ac:dyDescent="0.25">
      <c r="A94" s="1" t="s">
        <v>232</v>
      </c>
      <c r="B94" s="2">
        <v>44012</v>
      </c>
      <c r="C94" s="1" t="s">
        <v>233</v>
      </c>
      <c r="D94" s="1" t="s">
        <v>31</v>
      </c>
      <c r="E94" s="1" t="s">
        <v>32</v>
      </c>
      <c r="F94" s="1" t="s">
        <v>33</v>
      </c>
      <c r="G94" s="1" t="s">
        <v>84</v>
      </c>
      <c r="H94" s="1" t="s">
        <v>47</v>
      </c>
      <c r="I94" s="1">
        <v>2</v>
      </c>
      <c r="J94" s="1" t="s">
        <v>22</v>
      </c>
      <c r="K94" s="1">
        <v>9950</v>
      </c>
      <c r="L94" s="1">
        <v>9000</v>
      </c>
      <c r="M94" s="1">
        <f>Table1[[#This Row],[Price]]*Table1[[#This Row],[Qty]]</f>
        <v>19900</v>
      </c>
      <c r="N94" s="1">
        <f>Table1[[#This Row],[Cost]]*Table1[[#This Row],[Qty]]</f>
        <v>18000</v>
      </c>
      <c r="O94" s="1">
        <f>Table1[[#This Row],[Total Sales]]-Table1[[#This Row],[COGS]]</f>
        <v>1900</v>
      </c>
      <c r="P94" s="7">
        <f t="shared" si="2"/>
        <v>3</v>
      </c>
      <c r="Q94" s="10">
        <f t="shared" si="3"/>
        <v>2020</v>
      </c>
    </row>
    <row r="95" spans="1:17" x14ac:dyDescent="0.25">
      <c r="A95" s="1" t="s">
        <v>234</v>
      </c>
      <c r="B95" s="2">
        <v>44013</v>
      </c>
      <c r="C95" s="1" t="s">
        <v>235</v>
      </c>
      <c r="D95" s="1" t="s">
        <v>17</v>
      </c>
      <c r="E95" s="1" t="s">
        <v>37</v>
      </c>
      <c r="F95" s="1" t="s">
        <v>38</v>
      </c>
      <c r="G95" s="1" t="s">
        <v>87</v>
      </c>
      <c r="H95" s="1" t="s">
        <v>21</v>
      </c>
      <c r="I95" s="1">
        <v>2</v>
      </c>
      <c r="J95" s="1" t="s">
        <v>22</v>
      </c>
      <c r="K95" s="1">
        <v>7700</v>
      </c>
      <c r="L95" s="1">
        <v>7000</v>
      </c>
      <c r="M95" s="1">
        <f>Table1[[#This Row],[Price]]*Table1[[#This Row],[Qty]]</f>
        <v>15400</v>
      </c>
      <c r="N95" s="1">
        <f>Table1[[#This Row],[Cost]]*Table1[[#This Row],[Qty]]</f>
        <v>14000</v>
      </c>
      <c r="O95" s="1">
        <f>Table1[[#This Row],[Total Sales]]-Table1[[#This Row],[COGS]]</f>
        <v>1400</v>
      </c>
      <c r="P95" s="7">
        <f t="shared" si="2"/>
        <v>4</v>
      </c>
      <c r="Q95" s="10">
        <f t="shared" si="3"/>
        <v>2020</v>
      </c>
    </row>
    <row r="96" spans="1:17" x14ac:dyDescent="0.25">
      <c r="A96" s="1" t="s">
        <v>236</v>
      </c>
      <c r="B96" s="2">
        <v>44014</v>
      </c>
      <c r="C96" s="1" t="s">
        <v>237</v>
      </c>
      <c r="D96" s="1" t="s">
        <v>31</v>
      </c>
      <c r="E96" s="1" t="s">
        <v>18</v>
      </c>
      <c r="F96" s="1" t="s">
        <v>19</v>
      </c>
      <c r="G96" s="1" t="s">
        <v>87</v>
      </c>
      <c r="H96" s="1" t="s">
        <v>21</v>
      </c>
      <c r="I96" s="1">
        <v>4</v>
      </c>
      <c r="J96" s="1" t="s">
        <v>22</v>
      </c>
      <c r="K96" s="1">
        <v>11000</v>
      </c>
      <c r="L96" s="1">
        <v>10000</v>
      </c>
      <c r="M96" s="1">
        <f>Table1[[#This Row],[Price]]*Table1[[#This Row],[Qty]]</f>
        <v>44000</v>
      </c>
      <c r="N96" s="1">
        <f>Table1[[#This Row],[Cost]]*Table1[[#This Row],[Qty]]</f>
        <v>40000</v>
      </c>
      <c r="O96" s="1">
        <f>Table1[[#This Row],[Total Sales]]-Table1[[#This Row],[COGS]]</f>
        <v>4000</v>
      </c>
      <c r="P96" s="7">
        <f t="shared" si="2"/>
        <v>5</v>
      </c>
      <c r="Q96" s="10">
        <f t="shared" si="3"/>
        <v>2020</v>
      </c>
    </row>
    <row r="97" spans="1:17" x14ac:dyDescent="0.25">
      <c r="A97" s="1" t="s">
        <v>238</v>
      </c>
      <c r="B97" s="2">
        <v>44015</v>
      </c>
      <c r="C97" s="1" t="s">
        <v>239</v>
      </c>
      <c r="D97" s="1" t="s">
        <v>31</v>
      </c>
      <c r="E97" s="1" t="s">
        <v>18</v>
      </c>
      <c r="F97" s="1" t="s">
        <v>19</v>
      </c>
      <c r="G97" s="1" t="s">
        <v>20</v>
      </c>
      <c r="H97" s="1" t="s">
        <v>21</v>
      </c>
      <c r="I97" s="1">
        <v>1</v>
      </c>
      <c r="J97" s="1" t="s">
        <v>22</v>
      </c>
      <c r="K97" s="1">
        <v>13200.000000000002</v>
      </c>
      <c r="L97" s="1">
        <v>12000</v>
      </c>
      <c r="M97" s="1">
        <f>Table1[[#This Row],[Price]]*Table1[[#This Row],[Qty]]</f>
        <v>13200.000000000002</v>
      </c>
      <c r="N97" s="1">
        <f>Table1[[#This Row],[Cost]]*Table1[[#This Row],[Qty]]</f>
        <v>12000</v>
      </c>
      <c r="O97" s="1">
        <f>Table1[[#This Row],[Total Sales]]-Table1[[#This Row],[COGS]]</f>
        <v>1200.0000000000018</v>
      </c>
      <c r="P97" s="7">
        <f t="shared" si="2"/>
        <v>6</v>
      </c>
      <c r="Q97" s="10">
        <f t="shared" si="3"/>
        <v>2020</v>
      </c>
    </row>
    <row r="98" spans="1:17" x14ac:dyDescent="0.25">
      <c r="A98" s="1" t="s">
        <v>240</v>
      </c>
      <c r="B98" s="2">
        <v>44016</v>
      </c>
      <c r="C98" s="1" t="s">
        <v>241</v>
      </c>
      <c r="D98" s="1" t="s">
        <v>31</v>
      </c>
      <c r="E98" s="1" t="s">
        <v>25</v>
      </c>
      <c r="F98" s="1" t="s">
        <v>26</v>
      </c>
      <c r="G98" s="1" t="s">
        <v>27</v>
      </c>
      <c r="H98" s="1" t="s">
        <v>21</v>
      </c>
      <c r="I98" s="1">
        <v>2</v>
      </c>
      <c r="J98" s="1" t="s">
        <v>22</v>
      </c>
      <c r="K98" s="1">
        <v>9950</v>
      </c>
      <c r="L98" s="1">
        <v>9000</v>
      </c>
      <c r="M98" s="1">
        <f>Table1[[#This Row],[Price]]*Table1[[#This Row],[Qty]]</f>
        <v>19900</v>
      </c>
      <c r="N98" s="1">
        <f>Table1[[#This Row],[Cost]]*Table1[[#This Row],[Qty]]</f>
        <v>18000</v>
      </c>
      <c r="O98" s="1">
        <f>Table1[[#This Row],[Total Sales]]-Table1[[#This Row],[COGS]]</f>
        <v>1900</v>
      </c>
      <c r="P98" s="7">
        <f t="shared" si="2"/>
        <v>7</v>
      </c>
      <c r="Q98" s="10">
        <f t="shared" si="3"/>
        <v>2020</v>
      </c>
    </row>
    <row r="99" spans="1:17" x14ac:dyDescent="0.25">
      <c r="A99" s="1" t="s">
        <v>242</v>
      </c>
      <c r="B99" s="2">
        <v>44017</v>
      </c>
      <c r="C99" s="1" t="s">
        <v>243</v>
      </c>
      <c r="D99" s="1" t="s">
        <v>31</v>
      </c>
      <c r="E99" s="1" t="s">
        <v>32</v>
      </c>
      <c r="F99" s="1" t="s">
        <v>33</v>
      </c>
      <c r="G99" s="1" t="s">
        <v>34</v>
      </c>
      <c r="H99" s="1" t="s">
        <v>21</v>
      </c>
      <c r="I99" s="1">
        <v>2</v>
      </c>
      <c r="J99" s="1" t="s">
        <v>22</v>
      </c>
      <c r="K99" s="1">
        <v>7700</v>
      </c>
      <c r="L99" s="1">
        <v>7000</v>
      </c>
      <c r="M99" s="1">
        <f>Table1[[#This Row],[Price]]*Table1[[#This Row],[Qty]]</f>
        <v>15400</v>
      </c>
      <c r="N99" s="1">
        <f>Table1[[#This Row],[Cost]]*Table1[[#This Row],[Qty]]</f>
        <v>14000</v>
      </c>
      <c r="O99" s="1">
        <f>Table1[[#This Row],[Total Sales]]-Table1[[#This Row],[COGS]]</f>
        <v>1400</v>
      </c>
      <c r="P99" s="7">
        <f t="shared" si="2"/>
        <v>1</v>
      </c>
      <c r="Q99" s="10">
        <f t="shared" si="3"/>
        <v>2020</v>
      </c>
    </row>
    <row r="100" spans="1:17" x14ac:dyDescent="0.25">
      <c r="A100" s="1" t="s">
        <v>244</v>
      </c>
      <c r="B100" s="2">
        <v>44018</v>
      </c>
      <c r="C100" s="1" t="s">
        <v>245</v>
      </c>
      <c r="D100" s="1" t="s">
        <v>31</v>
      </c>
      <c r="E100" s="1" t="s">
        <v>37</v>
      </c>
      <c r="F100" s="1" t="s">
        <v>38</v>
      </c>
      <c r="G100" s="1" t="s">
        <v>39</v>
      </c>
      <c r="H100" s="1" t="s">
        <v>40</v>
      </c>
      <c r="I100" s="1">
        <v>1</v>
      </c>
      <c r="J100" s="1" t="s">
        <v>22</v>
      </c>
      <c r="K100" s="1">
        <v>11000</v>
      </c>
      <c r="L100" s="1">
        <v>10000</v>
      </c>
      <c r="M100" s="1">
        <f>Table1[[#This Row],[Price]]*Table1[[#This Row],[Qty]]</f>
        <v>11000</v>
      </c>
      <c r="N100" s="1">
        <f>Table1[[#This Row],[Cost]]*Table1[[#This Row],[Qty]]</f>
        <v>10000</v>
      </c>
      <c r="O100" s="1">
        <f>Table1[[#This Row],[Total Sales]]-Table1[[#This Row],[COGS]]</f>
        <v>1000</v>
      </c>
      <c r="P100" s="7">
        <f t="shared" si="2"/>
        <v>2</v>
      </c>
      <c r="Q100" s="10">
        <f t="shared" si="3"/>
        <v>2020</v>
      </c>
    </row>
    <row r="101" spans="1:17" x14ac:dyDescent="0.25">
      <c r="A101" s="1" t="s">
        <v>246</v>
      </c>
      <c r="B101" s="2">
        <v>44019</v>
      </c>
      <c r="C101" s="1" t="s">
        <v>247</v>
      </c>
      <c r="D101" s="1" t="s">
        <v>31</v>
      </c>
      <c r="E101" s="1" t="s">
        <v>18</v>
      </c>
      <c r="F101" s="1" t="s">
        <v>19</v>
      </c>
      <c r="G101" s="1" t="s">
        <v>43</v>
      </c>
      <c r="H101" s="1" t="s">
        <v>21</v>
      </c>
      <c r="I101" s="1">
        <v>1</v>
      </c>
      <c r="J101" s="1" t="s">
        <v>22</v>
      </c>
      <c r="K101" s="1">
        <v>7700.0000000000009</v>
      </c>
      <c r="L101" s="1">
        <v>7000</v>
      </c>
      <c r="M101" s="1">
        <f>Table1[[#This Row],[Price]]*Table1[[#This Row],[Qty]]</f>
        <v>7700.0000000000009</v>
      </c>
      <c r="N101" s="1">
        <f>Table1[[#This Row],[Cost]]*Table1[[#This Row],[Qty]]</f>
        <v>7000</v>
      </c>
      <c r="O101" s="1">
        <f>Table1[[#This Row],[Total Sales]]-Table1[[#This Row],[COGS]]</f>
        <v>700.00000000000091</v>
      </c>
      <c r="P101" s="7">
        <f t="shared" si="2"/>
        <v>3</v>
      </c>
      <c r="Q101" s="10">
        <f t="shared" si="3"/>
        <v>2020</v>
      </c>
    </row>
    <row r="102" spans="1:17" x14ac:dyDescent="0.25">
      <c r="A102" s="1" t="s">
        <v>248</v>
      </c>
      <c r="B102" s="2">
        <v>44020</v>
      </c>
      <c r="C102" s="1" t="s">
        <v>249</v>
      </c>
      <c r="D102" s="1" t="s">
        <v>31</v>
      </c>
      <c r="E102" s="1" t="s">
        <v>18</v>
      </c>
      <c r="F102" s="1" t="s">
        <v>19</v>
      </c>
      <c r="G102" s="1" t="s">
        <v>46</v>
      </c>
      <c r="H102" s="1" t="s">
        <v>47</v>
      </c>
      <c r="I102" s="1">
        <v>2</v>
      </c>
      <c r="J102" s="1" t="s">
        <v>22</v>
      </c>
      <c r="K102" s="1">
        <v>9950</v>
      </c>
      <c r="L102" s="1">
        <v>9000</v>
      </c>
      <c r="M102" s="1">
        <f>Table1[[#This Row],[Price]]*Table1[[#This Row],[Qty]]</f>
        <v>19900</v>
      </c>
      <c r="N102" s="1">
        <f>Table1[[#This Row],[Cost]]*Table1[[#This Row],[Qty]]</f>
        <v>18000</v>
      </c>
      <c r="O102" s="1">
        <f>Table1[[#This Row],[Total Sales]]-Table1[[#This Row],[COGS]]</f>
        <v>1900</v>
      </c>
      <c r="P102" s="7">
        <f t="shared" si="2"/>
        <v>4</v>
      </c>
      <c r="Q102" s="10">
        <f t="shared" si="3"/>
        <v>2020</v>
      </c>
    </row>
    <row r="103" spans="1:17" x14ac:dyDescent="0.25">
      <c r="A103" s="1" t="s">
        <v>250</v>
      </c>
      <c r="B103" s="2">
        <v>44021</v>
      </c>
      <c r="C103" s="1" t="s">
        <v>251</v>
      </c>
      <c r="D103" s="1" t="s">
        <v>31</v>
      </c>
      <c r="E103" s="1" t="s">
        <v>25</v>
      </c>
      <c r="F103" s="1" t="s">
        <v>26</v>
      </c>
      <c r="G103" s="1" t="s">
        <v>81</v>
      </c>
      <c r="H103" s="1" t="s">
        <v>21</v>
      </c>
      <c r="I103" s="1">
        <v>2</v>
      </c>
      <c r="J103" s="1" t="s">
        <v>22</v>
      </c>
      <c r="K103" s="1">
        <v>19800</v>
      </c>
      <c r="L103" s="1">
        <v>18000</v>
      </c>
      <c r="M103" s="1">
        <f>Table1[[#This Row],[Price]]*Table1[[#This Row],[Qty]]</f>
        <v>39600</v>
      </c>
      <c r="N103" s="1">
        <f>Table1[[#This Row],[Cost]]*Table1[[#This Row],[Qty]]</f>
        <v>36000</v>
      </c>
      <c r="O103" s="1">
        <f>Table1[[#This Row],[Total Sales]]-Table1[[#This Row],[COGS]]</f>
        <v>3600</v>
      </c>
      <c r="P103" s="7">
        <f t="shared" si="2"/>
        <v>5</v>
      </c>
      <c r="Q103" s="10">
        <f t="shared" si="3"/>
        <v>2020</v>
      </c>
    </row>
    <row r="104" spans="1:17" x14ac:dyDescent="0.25">
      <c r="A104" s="1" t="s">
        <v>252</v>
      </c>
      <c r="B104" s="2">
        <v>44022</v>
      </c>
      <c r="C104" s="1" t="s">
        <v>253</v>
      </c>
      <c r="D104" s="1" t="s">
        <v>31</v>
      </c>
      <c r="E104" s="1" t="s">
        <v>32</v>
      </c>
      <c r="F104" s="1" t="s">
        <v>33</v>
      </c>
      <c r="G104" s="1" t="s">
        <v>84</v>
      </c>
      <c r="H104" s="1" t="s">
        <v>47</v>
      </c>
      <c r="I104" s="1">
        <v>1</v>
      </c>
      <c r="J104" s="1" t="s">
        <v>22</v>
      </c>
      <c r="K104" s="1">
        <v>44000</v>
      </c>
      <c r="L104" s="1">
        <v>40000</v>
      </c>
      <c r="M104" s="1">
        <f>Table1[[#This Row],[Price]]*Table1[[#This Row],[Qty]]</f>
        <v>44000</v>
      </c>
      <c r="N104" s="1">
        <f>Table1[[#This Row],[Cost]]*Table1[[#This Row],[Qty]]</f>
        <v>40000</v>
      </c>
      <c r="O104" s="1">
        <f>Table1[[#This Row],[Total Sales]]-Table1[[#This Row],[COGS]]</f>
        <v>4000</v>
      </c>
      <c r="P104" s="7">
        <f t="shared" si="2"/>
        <v>6</v>
      </c>
      <c r="Q104" s="10">
        <f t="shared" si="3"/>
        <v>2020</v>
      </c>
    </row>
    <row r="105" spans="1:17" x14ac:dyDescent="0.25">
      <c r="A105" s="1" t="s">
        <v>254</v>
      </c>
      <c r="B105" s="2">
        <v>44023</v>
      </c>
      <c r="C105" s="1" t="s">
        <v>255</v>
      </c>
      <c r="D105" s="1" t="s">
        <v>31</v>
      </c>
      <c r="E105" s="1" t="s">
        <v>37</v>
      </c>
      <c r="F105" s="1" t="s">
        <v>38</v>
      </c>
      <c r="G105" s="1" t="s">
        <v>87</v>
      </c>
      <c r="H105" s="1" t="s">
        <v>21</v>
      </c>
      <c r="I105" s="1">
        <v>1</v>
      </c>
      <c r="J105" s="1" t="s">
        <v>22</v>
      </c>
      <c r="K105" s="1">
        <v>22000</v>
      </c>
      <c r="L105" s="1">
        <v>20000</v>
      </c>
      <c r="M105" s="1">
        <f>Table1[[#This Row],[Price]]*Table1[[#This Row],[Qty]]</f>
        <v>22000</v>
      </c>
      <c r="N105" s="1">
        <f>Table1[[#This Row],[Cost]]*Table1[[#This Row],[Qty]]</f>
        <v>20000</v>
      </c>
      <c r="O105" s="1">
        <f>Table1[[#This Row],[Total Sales]]-Table1[[#This Row],[COGS]]</f>
        <v>2000</v>
      </c>
      <c r="P105" s="7">
        <f t="shared" si="2"/>
        <v>7</v>
      </c>
      <c r="Q105" s="10">
        <f t="shared" si="3"/>
        <v>2020</v>
      </c>
    </row>
    <row r="106" spans="1:17" x14ac:dyDescent="0.25">
      <c r="A106" s="1" t="s">
        <v>256</v>
      </c>
      <c r="B106" s="2">
        <v>44024</v>
      </c>
      <c r="C106" s="1" t="s">
        <v>257</v>
      </c>
      <c r="D106" s="1" t="s">
        <v>31</v>
      </c>
      <c r="E106" s="1" t="s">
        <v>18</v>
      </c>
      <c r="F106" s="1" t="s">
        <v>19</v>
      </c>
      <c r="G106" s="1" t="s">
        <v>59</v>
      </c>
      <c r="H106" s="1" t="s">
        <v>60</v>
      </c>
      <c r="I106" s="1">
        <v>2</v>
      </c>
      <c r="J106" s="1" t="s">
        <v>22</v>
      </c>
      <c r="K106" s="1">
        <v>13000</v>
      </c>
      <c r="L106" s="1">
        <v>12000</v>
      </c>
      <c r="M106" s="1">
        <f>Table1[[#This Row],[Price]]*Table1[[#This Row],[Qty]]</f>
        <v>26000</v>
      </c>
      <c r="N106" s="1">
        <f>Table1[[#This Row],[Cost]]*Table1[[#This Row],[Qty]]</f>
        <v>24000</v>
      </c>
      <c r="O106" s="1">
        <f>Table1[[#This Row],[Total Sales]]-Table1[[#This Row],[COGS]]</f>
        <v>2000</v>
      </c>
      <c r="P106" s="7">
        <f t="shared" si="2"/>
        <v>1</v>
      </c>
      <c r="Q106" s="10">
        <f t="shared" si="3"/>
        <v>2020</v>
      </c>
    </row>
    <row r="107" spans="1:17" x14ac:dyDescent="0.25">
      <c r="A107" s="1" t="s">
        <v>258</v>
      </c>
      <c r="B107" s="2">
        <v>44025</v>
      </c>
      <c r="C107" s="1" t="s">
        <v>259</v>
      </c>
      <c r="D107" s="1" t="s">
        <v>31</v>
      </c>
      <c r="E107" s="1" t="s">
        <v>18</v>
      </c>
      <c r="F107" s="1" t="s">
        <v>19</v>
      </c>
      <c r="G107" s="1" t="s">
        <v>63</v>
      </c>
      <c r="H107" s="1" t="s">
        <v>47</v>
      </c>
      <c r="I107" s="1">
        <v>2</v>
      </c>
      <c r="J107" s="1" t="s">
        <v>22</v>
      </c>
      <c r="K107" s="1">
        <v>6700</v>
      </c>
      <c r="L107" s="1">
        <v>5000</v>
      </c>
      <c r="M107" s="1">
        <f>Table1[[#This Row],[Price]]*Table1[[#This Row],[Qty]]</f>
        <v>13400</v>
      </c>
      <c r="N107" s="1">
        <f>Table1[[#This Row],[Cost]]*Table1[[#This Row],[Qty]]</f>
        <v>10000</v>
      </c>
      <c r="O107" s="1">
        <f>Table1[[#This Row],[Total Sales]]-Table1[[#This Row],[COGS]]</f>
        <v>3400</v>
      </c>
      <c r="P107" s="7">
        <f t="shared" si="2"/>
        <v>2</v>
      </c>
      <c r="Q107" s="10">
        <f t="shared" si="3"/>
        <v>2020</v>
      </c>
    </row>
    <row r="108" spans="1:17" x14ac:dyDescent="0.25">
      <c r="A108" s="1" t="s">
        <v>260</v>
      </c>
      <c r="B108" s="2">
        <v>44026</v>
      </c>
      <c r="C108" s="1" t="s">
        <v>261</v>
      </c>
      <c r="D108" s="1" t="s">
        <v>31</v>
      </c>
      <c r="E108" s="1" t="s">
        <v>25</v>
      </c>
      <c r="F108" s="1" t="s">
        <v>26</v>
      </c>
      <c r="G108" s="1" t="s">
        <v>66</v>
      </c>
      <c r="H108" s="1" t="s">
        <v>47</v>
      </c>
      <c r="I108" s="1">
        <v>1</v>
      </c>
      <c r="J108" s="1" t="s">
        <v>22</v>
      </c>
      <c r="K108" s="1">
        <v>6700</v>
      </c>
      <c r="L108" s="1">
        <v>5001</v>
      </c>
      <c r="M108" s="1">
        <f>Table1[[#This Row],[Price]]*Table1[[#This Row],[Qty]]</f>
        <v>6700</v>
      </c>
      <c r="N108" s="1">
        <f>Table1[[#This Row],[Cost]]*Table1[[#This Row],[Qty]]</f>
        <v>5001</v>
      </c>
      <c r="O108" s="1">
        <f>Table1[[#This Row],[Total Sales]]-Table1[[#This Row],[COGS]]</f>
        <v>1699</v>
      </c>
      <c r="P108" s="7">
        <f t="shared" si="2"/>
        <v>3</v>
      </c>
      <c r="Q108" s="10">
        <f t="shared" si="3"/>
        <v>2020</v>
      </c>
    </row>
    <row r="109" spans="1:17" x14ac:dyDescent="0.25">
      <c r="A109" s="1" t="s">
        <v>262</v>
      </c>
      <c r="B109" s="2">
        <v>44027</v>
      </c>
      <c r="C109" s="1" t="s">
        <v>263</v>
      </c>
      <c r="D109" s="1" t="s">
        <v>17</v>
      </c>
      <c r="E109" s="1" t="s">
        <v>32</v>
      </c>
      <c r="F109" s="1" t="s">
        <v>33</v>
      </c>
      <c r="G109" s="1" t="s">
        <v>69</v>
      </c>
      <c r="H109" s="1" t="s">
        <v>21</v>
      </c>
      <c r="I109" s="1">
        <v>1</v>
      </c>
      <c r="J109" s="1" t="s">
        <v>22</v>
      </c>
      <c r="K109" s="1">
        <v>6700</v>
      </c>
      <c r="L109" s="1">
        <v>5002</v>
      </c>
      <c r="M109" s="1">
        <f>Table1[[#This Row],[Price]]*Table1[[#This Row],[Qty]]</f>
        <v>6700</v>
      </c>
      <c r="N109" s="1">
        <f>Table1[[#This Row],[Cost]]*Table1[[#This Row],[Qty]]</f>
        <v>5002</v>
      </c>
      <c r="O109" s="1">
        <f>Table1[[#This Row],[Total Sales]]-Table1[[#This Row],[COGS]]</f>
        <v>1698</v>
      </c>
      <c r="P109" s="7">
        <f t="shared" si="2"/>
        <v>4</v>
      </c>
      <c r="Q109" s="10">
        <f t="shared" si="3"/>
        <v>2020</v>
      </c>
    </row>
    <row r="110" spans="1:17" x14ac:dyDescent="0.25">
      <c r="A110" s="1" t="s">
        <v>264</v>
      </c>
      <c r="B110" s="2">
        <v>44028</v>
      </c>
      <c r="C110" s="1" t="s">
        <v>265</v>
      </c>
      <c r="D110" s="1" t="s">
        <v>17</v>
      </c>
      <c r="E110" s="1" t="s">
        <v>37</v>
      </c>
      <c r="F110" s="1" t="s">
        <v>38</v>
      </c>
      <c r="G110" s="1" t="s">
        <v>72</v>
      </c>
      <c r="H110" s="1" t="s">
        <v>21</v>
      </c>
      <c r="I110" s="1">
        <v>2</v>
      </c>
      <c r="J110" s="1" t="s">
        <v>22</v>
      </c>
      <c r="K110" s="1">
        <v>6700</v>
      </c>
      <c r="L110" s="1">
        <v>5000</v>
      </c>
      <c r="M110" s="1">
        <f>Table1[[#This Row],[Price]]*Table1[[#This Row],[Qty]]</f>
        <v>13400</v>
      </c>
      <c r="N110" s="1">
        <f>Table1[[#This Row],[Cost]]*Table1[[#This Row],[Qty]]</f>
        <v>10000</v>
      </c>
      <c r="O110" s="1">
        <f>Table1[[#This Row],[Total Sales]]-Table1[[#This Row],[COGS]]</f>
        <v>3400</v>
      </c>
      <c r="P110" s="7">
        <f t="shared" si="2"/>
        <v>5</v>
      </c>
      <c r="Q110" s="10">
        <f t="shared" si="3"/>
        <v>2020</v>
      </c>
    </row>
    <row r="111" spans="1:17" x14ac:dyDescent="0.25">
      <c r="A111" s="1" t="s">
        <v>266</v>
      </c>
      <c r="B111" s="2">
        <v>44029</v>
      </c>
      <c r="C111" s="1" t="s">
        <v>267</v>
      </c>
      <c r="D111" s="1" t="s">
        <v>17</v>
      </c>
      <c r="E111" s="1" t="s">
        <v>18</v>
      </c>
      <c r="F111" s="1" t="s">
        <v>19</v>
      </c>
      <c r="G111" s="1" t="s">
        <v>75</v>
      </c>
      <c r="H111" s="1" t="s">
        <v>40</v>
      </c>
      <c r="I111" s="1">
        <v>2</v>
      </c>
      <c r="J111" s="1" t="s">
        <v>22</v>
      </c>
      <c r="K111" s="1">
        <v>6700</v>
      </c>
      <c r="L111" s="1">
        <v>5001</v>
      </c>
      <c r="M111" s="1">
        <f>Table1[[#This Row],[Price]]*Table1[[#This Row],[Qty]]</f>
        <v>13400</v>
      </c>
      <c r="N111" s="1">
        <f>Table1[[#This Row],[Cost]]*Table1[[#This Row],[Qty]]</f>
        <v>10002</v>
      </c>
      <c r="O111" s="1">
        <f>Table1[[#This Row],[Total Sales]]-Table1[[#This Row],[COGS]]</f>
        <v>3398</v>
      </c>
      <c r="P111" s="7">
        <f t="shared" si="2"/>
        <v>6</v>
      </c>
      <c r="Q111" s="10">
        <f t="shared" si="3"/>
        <v>2020</v>
      </c>
    </row>
    <row r="112" spans="1:17" x14ac:dyDescent="0.25">
      <c r="A112" s="1" t="s">
        <v>268</v>
      </c>
      <c r="B112" s="2">
        <v>44030</v>
      </c>
      <c r="C112" s="1" t="s">
        <v>269</v>
      </c>
      <c r="D112" s="1" t="s">
        <v>31</v>
      </c>
      <c r="E112" s="1" t="s">
        <v>18</v>
      </c>
      <c r="F112" s="1" t="s">
        <v>19</v>
      </c>
      <c r="G112" s="1" t="s">
        <v>78</v>
      </c>
      <c r="H112" s="1" t="s">
        <v>21</v>
      </c>
      <c r="I112" s="1">
        <v>1</v>
      </c>
      <c r="J112" s="1" t="s">
        <v>22</v>
      </c>
      <c r="K112" s="1">
        <v>6700</v>
      </c>
      <c r="L112" s="1">
        <v>5002</v>
      </c>
      <c r="M112" s="1">
        <f>Table1[[#This Row],[Price]]*Table1[[#This Row],[Qty]]</f>
        <v>6700</v>
      </c>
      <c r="N112" s="1">
        <f>Table1[[#This Row],[Cost]]*Table1[[#This Row],[Qty]]</f>
        <v>5002</v>
      </c>
      <c r="O112" s="1">
        <f>Table1[[#This Row],[Total Sales]]-Table1[[#This Row],[COGS]]</f>
        <v>1698</v>
      </c>
      <c r="P112" s="7">
        <f t="shared" si="2"/>
        <v>7</v>
      </c>
      <c r="Q112" s="10">
        <f t="shared" si="3"/>
        <v>2020</v>
      </c>
    </row>
    <row r="113" spans="1:17" x14ac:dyDescent="0.25">
      <c r="A113" s="1" t="s">
        <v>270</v>
      </c>
      <c r="B113" s="2">
        <v>44031</v>
      </c>
      <c r="C113" s="1" t="s">
        <v>271</v>
      </c>
      <c r="D113" s="1" t="s">
        <v>31</v>
      </c>
      <c r="E113" s="1" t="s">
        <v>25</v>
      </c>
      <c r="F113" s="1" t="s">
        <v>26</v>
      </c>
      <c r="G113" s="1" t="s">
        <v>81</v>
      </c>
      <c r="H113" s="1" t="s">
        <v>21</v>
      </c>
      <c r="I113" s="1">
        <v>1</v>
      </c>
      <c r="J113" s="1" t="s">
        <v>22</v>
      </c>
      <c r="K113" s="1">
        <v>6700</v>
      </c>
      <c r="L113" s="1">
        <v>5000</v>
      </c>
      <c r="M113" s="1">
        <f>Table1[[#This Row],[Price]]*Table1[[#This Row],[Qty]]</f>
        <v>6700</v>
      </c>
      <c r="N113" s="1">
        <f>Table1[[#This Row],[Cost]]*Table1[[#This Row],[Qty]]</f>
        <v>5000</v>
      </c>
      <c r="O113" s="1">
        <f>Table1[[#This Row],[Total Sales]]-Table1[[#This Row],[COGS]]</f>
        <v>1700</v>
      </c>
      <c r="P113" s="7">
        <f t="shared" si="2"/>
        <v>1</v>
      </c>
      <c r="Q113" s="10">
        <f t="shared" si="3"/>
        <v>2020</v>
      </c>
    </row>
    <row r="114" spans="1:17" x14ac:dyDescent="0.25">
      <c r="A114" s="1" t="s">
        <v>272</v>
      </c>
      <c r="B114" s="2">
        <v>44032</v>
      </c>
      <c r="C114" s="1" t="s">
        <v>273</v>
      </c>
      <c r="D114" s="1" t="s">
        <v>31</v>
      </c>
      <c r="E114" s="1" t="s">
        <v>32</v>
      </c>
      <c r="F114" s="1" t="s">
        <v>33</v>
      </c>
      <c r="G114" s="1" t="s">
        <v>84</v>
      </c>
      <c r="H114" s="1" t="s">
        <v>47</v>
      </c>
      <c r="I114" s="1">
        <v>2</v>
      </c>
      <c r="J114" s="1" t="s">
        <v>22</v>
      </c>
      <c r="K114" s="1">
        <v>6700</v>
      </c>
      <c r="L114" s="1">
        <v>5001</v>
      </c>
      <c r="M114" s="1">
        <f>Table1[[#This Row],[Price]]*Table1[[#This Row],[Qty]]</f>
        <v>13400</v>
      </c>
      <c r="N114" s="1">
        <f>Table1[[#This Row],[Cost]]*Table1[[#This Row],[Qty]]</f>
        <v>10002</v>
      </c>
      <c r="O114" s="1">
        <f>Table1[[#This Row],[Total Sales]]-Table1[[#This Row],[COGS]]</f>
        <v>3398</v>
      </c>
      <c r="P114" s="7">
        <f t="shared" si="2"/>
        <v>2</v>
      </c>
      <c r="Q114" s="10">
        <f t="shared" si="3"/>
        <v>2020</v>
      </c>
    </row>
    <row r="115" spans="1:17" x14ac:dyDescent="0.25">
      <c r="A115" s="1" t="s">
        <v>274</v>
      </c>
      <c r="B115" s="2">
        <v>44033</v>
      </c>
      <c r="C115" s="1" t="s">
        <v>275</v>
      </c>
      <c r="D115" s="1" t="s">
        <v>31</v>
      </c>
      <c r="E115" s="1" t="s">
        <v>37</v>
      </c>
      <c r="F115" s="1" t="s">
        <v>38</v>
      </c>
      <c r="G115" s="1" t="s">
        <v>87</v>
      </c>
      <c r="H115" s="1" t="s">
        <v>21</v>
      </c>
      <c r="I115" s="1">
        <v>2</v>
      </c>
      <c r="J115" s="1" t="s">
        <v>22</v>
      </c>
      <c r="K115" s="1">
        <v>6700</v>
      </c>
      <c r="L115" s="1">
        <v>5002</v>
      </c>
      <c r="M115" s="1">
        <f>Table1[[#This Row],[Price]]*Table1[[#This Row],[Qty]]</f>
        <v>13400</v>
      </c>
      <c r="N115" s="1">
        <f>Table1[[#This Row],[Cost]]*Table1[[#This Row],[Qty]]</f>
        <v>10004</v>
      </c>
      <c r="O115" s="1">
        <f>Table1[[#This Row],[Total Sales]]-Table1[[#This Row],[COGS]]</f>
        <v>3396</v>
      </c>
      <c r="P115" s="7">
        <f t="shared" si="2"/>
        <v>3</v>
      </c>
      <c r="Q115" s="10">
        <f t="shared" si="3"/>
        <v>2020</v>
      </c>
    </row>
    <row r="116" spans="1:17" x14ac:dyDescent="0.25">
      <c r="A116" s="1" t="s">
        <v>276</v>
      </c>
      <c r="B116" s="2">
        <v>44034</v>
      </c>
      <c r="C116" s="1" t="s">
        <v>277</v>
      </c>
      <c r="D116" s="1" t="s">
        <v>17</v>
      </c>
      <c r="E116" s="1" t="s">
        <v>18</v>
      </c>
      <c r="F116" s="1" t="s">
        <v>19</v>
      </c>
      <c r="G116" s="1" t="s">
        <v>20</v>
      </c>
      <c r="H116" s="1" t="s">
        <v>21</v>
      </c>
      <c r="I116" s="1">
        <v>1</v>
      </c>
      <c r="J116" s="1" t="s">
        <v>22</v>
      </c>
      <c r="K116" s="1">
        <v>22000</v>
      </c>
      <c r="L116" s="1">
        <v>20000</v>
      </c>
      <c r="M116" s="1">
        <f>Table1[[#This Row],[Price]]*Table1[[#This Row],[Qty]]</f>
        <v>22000</v>
      </c>
      <c r="N116" s="1">
        <f>Table1[[#This Row],[Cost]]*Table1[[#This Row],[Qty]]</f>
        <v>20000</v>
      </c>
      <c r="O116" s="1">
        <f>Table1[[#This Row],[Total Sales]]-Table1[[#This Row],[COGS]]</f>
        <v>2000</v>
      </c>
      <c r="P116" s="7">
        <f t="shared" si="2"/>
        <v>4</v>
      </c>
      <c r="Q116" s="10">
        <f t="shared" si="3"/>
        <v>2020</v>
      </c>
    </row>
    <row r="117" spans="1:17" x14ac:dyDescent="0.25">
      <c r="A117" s="1" t="s">
        <v>278</v>
      </c>
      <c r="B117" s="2">
        <v>44035</v>
      </c>
      <c r="C117" s="1" t="s">
        <v>279</v>
      </c>
      <c r="D117" s="1" t="s">
        <v>31</v>
      </c>
      <c r="E117" s="1" t="s">
        <v>18</v>
      </c>
      <c r="F117" s="1" t="s">
        <v>19</v>
      </c>
      <c r="G117" s="1" t="s">
        <v>27</v>
      </c>
      <c r="H117" s="1" t="s">
        <v>21</v>
      </c>
      <c r="I117" s="1">
        <v>1</v>
      </c>
      <c r="J117" s="1" t="s">
        <v>28</v>
      </c>
      <c r="K117" s="1">
        <v>10000</v>
      </c>
      <c r="L117" s="1">
        <v>9000</v>
      </c>
      <c r="M117" s="1">
        <f>Table1[[#This Row],[Price]]*Table1[[#This Row],[Qty]]</f>
        <v>10000</v>
      </c>
      <c r="N117" s="1">
        <f>Table1[[#This Row],[Cost]]*Table1[[#This Row],[Qty]]</f>
        <v>9000</v>
      </c>
      <c r="O117" s="1">
        <f>Table1[[#This Row],[Total Sales]]-Table1[[#This Row],[COGS]]</f>
        <v>1000</v>
      </c>
      <c r="P117" s="7">
        <f t="shared" si="2"/>
        <v>5</v>
      </c>
      <c r="Q117" s="10">
        <f t="shared" si="3"/>
        <v>2020</v>
      </c>
    </row>
    <row r="118" spans="1:17" x14ac:dyDescent="0.25">
      <c r="A118" s="1" t="s">
        <v>280</v>
      </c>
      <c r="B118" s="2">
        <v>44036</v>
      </c>
      <c r="C118" s="1" t="s">
        <v>281</v>
      </c>
      <c r="D118" s="1" t="s">
        <v>31</v>
      </c>
      <c r="E118" s="1" t="s">
        <v>25</v>
      </c>
      <c r="F118" s="1" t="s">
        <v>26</v>
      </c>
      <c r="G118" s="1" t="s">
        <v>34</v>
      </c>
      <c r="H118" s="1" t="s">
        <v>21</v>
      </c>
      <c r="I118" s="1">
        <v>1</v>
      </c>
      <c r="J118" s="1" t="s">
        <v>22</v>
      </c>
      <c r="K118" s="1">
        <v>8500</v>
      </c>
      <c r="L118" s="1">
        <v>7600</v>
      </c>
      <c r="M118" s="1">
        <f>Table1[[#This Row],[Price]]*Table1[[#This Row],[Qty]]</f>
        <v>8500</v>
      </c>
      <c r="N118" s="1">
        <f>Table1[[#This Row],[Cost]]*Table1[[#This Row],[Qty]]</f>
        <v>7600</v>
      </c>
      <c r="O118" s="1">
        <f>Table1[[#This Row],[Total Sales]]-Table1[[#This Row],[COGS]]</f>
        <v>900</v>
      </c>
      <c r="P118" s="7">
        <f t="shared" si="2"/>
        <v>6</v>
      </c>
      <c r="Q118" s="10">
        <f t="shared" si="3"/>
        <v>2020</v>
      </c>
    </row>
    <row r="119" spans="1:17" x14ac:dyDescent="0.25">
      <c r="A119" s="1" t="s">
        <v>282</v>
      </c>
      <c r="B119" s="2">
        <v>44037</v>
      </c>
      <c r="C119" s="1" t="s">
        <v>283</v>
      </c>
      <c r="D119" s="1" t="s">
        <v>31</v>
      </c>
      <c r="E119" s="1" t="s">
        <v>32</v>
      </c>
      <c r="F119" s="1" t="s">
        <v>33</v>
      </c>
      <c r="G119" s="1" t="s">
        <v>39</v>
      </c>
      <c r="H119" s="1" t="s">
        <v>40</v>
      </c>
      <c r="I119" s="1">
        <v>2</v>
      </c>
      <c r="J119" s="1" t="s">
        <v>28</v>
      </c>
      <c r="K119" s="1">
        <v>8500</v>
      </c>
      <c r="L119" s="1">
        <v>7600</v>
      </c>
      <c r="M119" s="1">
        <f>Table1[[#This Row],[Price]]*Table1[[#This Row],[Qty]]</f>
        <v>17000</v>
      </c>
      <c r="N119" s="1">
        <f>Table1[[#This Row],[Cost]]*Table1[[#This Row],[Qty]]</f>
        <v>15200</v>
      </c>
      <c r="O119" s="1">
        <f>Table1[[#This Row],[Total Sales]]-Table1[[#This Row],[COGS]]</f>
        <v>1800</v>
      </c>
      <c r="P119" s="7">
        <f t="shared" si="2"/>
        <v>7</v>
      </c>
      <c r="Q119" s="10">
        <f t="shared" si="3"/>
        <v>2020</v>
      </c>
    </row>
    <row r="120" spans="1:17" x14ac:dyDescent="0.25">
      <c r="A120" s="1" t="s">
        <v>284</v>
      </c>
      <c r="B120" s="2">
        <v>44038</v>
      </c>
      <c r="C120" s="1" t="s">
        <v>285</v>
      </c>
      <c r="D120" s="1" t="s">
        <v>31</v>
      </c>
      <c r="E120" s="1" t="s">
        <v>37</v>
      </c>
      <c r="F120" s="1" t="s">
        <v>38</v>
      </c>
      <c r="G120" s="1" t="s">
        <v>43</v>
      </c>
      <c r="H120" s="1" t="s">
        <v>21</v>
      </c>
      <c r="I120" s="1">
        <v>3</v>
      </c>
      <c r="J120" s="1" t="s">
        <v>22</v>
      </c>
      <c r="K120" s="1">
        <v>13200.000000000002</v>
      </c>
      <c r="L120" s="1">
        <v>12000</v>
      </c>
      <c r="M120" s="1">
        <f>Table1[[#This Row],[Price]]*Table1[[#This Row],[Qty]]</f>
        <v>39600.000000000007</v>
      </c>
      <c r="N120" s="1">
        <f>Table1[[#This Row],[Cost]]*Table1[[#This Row],[Qty]]</f>
        <v>36000</v>
      </c>
      <c r="O120" s="1">
        <f>Table1[[#This Row],[Total Sales]]-Table1[[#This Row],[COGS]]</f>
        <v>3600.0000000000073</v>
      </c>
      <c r="P120" s="7">
        <f t="shared" si="2"/>
        <v>1</v>
      </c>
      <c r="Q120" s="10">
        <f t="shared" si="3"/>
        <v>2020</v>
      </c>
    </row>
    <row r="121" spans="1:17" x14ac:dyDescent="0.25">
      <c r="A121" s="1" t="s">
        <v>286</v>
      </c>
      <c r="B121" s="2">
        <v>44039</v>
      </c>
      <c r="C121" s="1" t="s">
        <v>287</v>
      </c>
      <c r="D121" s="1" t="s">
        <v>31</v>
      </c>
      <c r="E121" s="1" t="s">
        <v>18</v>
      </c>
      <c r="F121" s="1" t="s">
        <v>19</v>
      </c>
      <c r="G121" s="1" t="s">
        <v>81</v>
      </c>
      <c r="H121" s="1" t="s">
        <v>21</v>
      </c>
      <c r="I121" s="1">
        <v>2</v>
      </c>
      <c r="J121" s="1" t="s">
        <v>22</v>
      </c>
      <c r="K121" s="1">
        <v>22000</v>
      </c>
      <c r="L121" s="1">
        <v>20000</v>
      </c>
      <c r="M121" s="1">
        <f>Table1[[#This Row],[Price]]*Table1[[#This Row],[Qty]]</f>
        <v>44000</v>
      </c>
      <c r="N121" s="1">
        <f>Table1[[#This Row],[Cost]]*Table1[[#This Row],[Qty]]</f>
        <v>40000</v>
      </c>
      <c r="O121" s="1">
        <f>Table1[[#This Row],[Total Sales]]-Table1[[#This Row],[COGS]]</f>
        <v>4000</v>
      </c>
      <c r="P121" s="7">
        <f t="shared" si="2"/>
        <v>2</v>
      </c>
      <c r="Q121" s="10">
        <f t="shared" si="3"/>
        <v>2020</v>
      </c>
    </row>
    <row r="122" spans="1:17" x14ac:dyDescent="0.25">
      <c r="A122" s="1" t="s">
        <v>288</v>
      </c>
      <c r="B122" s="2">
        <v>44040</v>
      </c>
      <c r="C122" s="1" t="s">
        <v>289</v>
      </c>
      <c r="D122" s="1" t="s">
        <v>31</v>
      </c>
      <c r="E122" s="1" t="s">
        <v>18</v>
      </c>
      <c r="F122" s="1" t="s">
        <v>19</v>
      </c>
      <c r="G122" s="1" t="s">
        <v>84</v>
      </c>
      <c r="H122" s="1" t="s">
        <v>47</v>
      </c>
      <c r="I122" s="1">
        <v>2</v>
      </c>
      <c r="J122" s="1" t="s">
        <v>22</v>
      </c>
      <c r="K122" s="1">
        <v>7700</v>
      </c>
      <c r="L122" s="1">
        <v>7000</v>
      </c>
      <c r="M122" s="1">
        <f>Table1[[#This Row],[Price]]*Table1[[#This Row],[Qty]]</f>
        <v>15400</v>
      </c>
      <c r="N122" s="1">
        <f>Table1[[#This Row],[Cost]]*Table1[[#This Row],[Qty]]</f>
        <v>14000</v>
      </c>
      <c r="O122" s="1">
        <f>Table1[[#This Row],[Total Sales]]-Table1[[#This Row],[COGS]]</f>
        <v>1400</v>
      </c>
      <c r="P122" s="7">
        <f t="shared" si="2"/>
        <v>3</v>
      </c>
      <c r="Q122" s="10">
        <f t="shared" si="3"/>
        <v>2020</v>
      </c>
    </row>
    <row r="123" spans="1:17" x14ac:dyDescent="0.25">
      <c r="A123" s="1" t="s">
        <v>290</v>
      </c>
      <c r="B123" s="2">
        <v>44041</v>
      </c>
      <c r="C123" s="1" t="s">
        <v>291</v>
      </c>
      <c r="D123" s="1" t="s">
        <v>31</v>
      </c>
      <c r="E123" s="1" t="s">
        <v>25</v>
      </c>
      <c r="F123" s="1" t="s">
        <v>26</v>
      </c>
      <c r="G123" s="1" t="s">
        <v>87</v>
      </c>
      <c r="H123" s="1" t="s">
        <v>21</v>
      </c>
      <c r="I123" s="1">
        <v>3</v>
      </c>
      <c r="J123" s="1" t="s">
        <v>22</v>
      </c>
      <c r="K123" s="1">
        <v>22000</v>
      </c>
      <c r="L123" s="1">
        <v>20000</v>
      </c>
      <c r="M123" s="1">
        <f>Table1[[#This Row],[Price]]*Table1[[#This Row],[Qty]]</f>
        <v>66000</v>
      </c>
      <c r="N123" s="1">
        <f>Table1[[#This Row],[Cost]]*Table1[[#This Row],[Qty]]</f>
        <v>60000</v>
      </c>
      <c r="O123" s="1">
        <f>Table1[[#This Row],[Total Sales]]-Table1[[#This Row],[COGS]]</f>
        <v>6000</v>
      </c>
      <c r="P123" s="7">
        <f t="shared" si="2"/>
        <v>4</v>
      </c>
      <c r="Q123" s="10">
        <f t="shared" si="3"/>
        <v>2020</v>
      </c>
    </row>
    <row r="124" spans="1:17" x14ac:dyDescent="0.25">
      <c r="A124" s="1" t="s">
        <v>292</v>
      </c>
      <c r="B124" s="2">
        <v>43983</v>
      </c>
      <c r="C124" s="1" t="s">
        <v>293</v>
      </c>
      <c r="D124" s="1" t="s">
        <v>31</v>
      </c>
      <c r="E124" s="1" t="s">
        <v>32</v>
      </c>
      <c r="F124" s="1" t="s">
        <v>33</v>
      </c>
      <c r="G124" s="1" t="s">
        <v>56</v>
      </c>
      <c r="H124" s="1" t="s">
        <v>40</v>
      </c>
      <c r="I124" s="1">
        <v>1</v>
      </c>
      <c r="J124" s="1" t="s">
        <v>22</v>
      </c>
      <c r="K124" s="1">
        <v>44000</v>
      </c>
      <c r="L124" s="1">
        <v>40000</v>
      </c>
      <c r="M124" s="1">
        <f>Table1[[#This Row],[Price]]*Table1[[#This Row],[Qty]]</f>
        <v>44000</v>
      </c>
      <c r="N124" s="1">
        <f>Table1[[#This Row],[Cost]]*Table1[[#This Row],[Qty]]</f>
        <v>40000</v>
      </c>
      <c r="O124" s="1">
        <f>Table1[[#This Row],[Total Sales]]-Table1[[#This Row],[COGS]]</f>
        <v>4000</v>
      </c>
      <c r="P124" s="7">
        <f t="shared" si="2"/>
        <v>2</v>
      </c>
      <c r="Q124" s="10">
        <f t="shared" si="3"/>
        <v>2020</v>
      </c>
    </row>
    <row r="125" spans="1:17" x14ac:dyDescent="0.25">
      <c r="A125" s="1" t="s">
        <v>294</v>
      </c>
      <c r="B125" s="2">
        <v>43984</v>
      </c>
      <c r="C125" s="1" t="s">
        <v>295</v>
      </c>
      <c r="D125" s="1" t="s">
        <v>31</v>
      </c>
      <c r="E125" s="1" t="s">
        <v>37</v>
      </c>
      <c r="F125" s="1" t="s">
        <v>38</v>
      </c>
      <c r="G125" s="1" t="s">
        <v>59</v>
      </c>
      <c r="H125" s="1" t="s">
        <v>60</v>
      </c>
      <c r="I125" s="1">
        <v>2</v>
      </c>
      <c r="J125" s="1" t="s">
        <v>22</v>
      </c>
      <c r="K125" s="1">
        <v>19800</v>
      </c>
      <c r="L125" s="1">
        <v>18000</v>
      </c>
      <c r="M125" s="1">
        <f>Table1[[#This Row],[Price]]*Table1[[#This Row],[Qty]]</f>
        <v>39600</v>
      </c>
      <c r="N125" s="1">
        <f>Table1[[#This Row],[Cost]]*Table1[[#This Row],[Qty]]</f>
        <v>36000</v>
      </c>
      <c r="O125" s="1">
        <f>Table1[[#This Row],[Total Sales]]-Table1[[#This Row],[COGS]]</f>
        <v>3600</v>
      </c>
      <c r="P125" s="7">
        <f t="shared" si="2"/>
        <v>3</v>
      </c>
      <c r="Q125" s="10">
        <f t="shared" si="3"/>
        <v>2020</v>
      </c>
    </row>
    <row r="126" spans="1:17" x14ac:dyDescent="0.25">
      <c r="A126" s="1" t="s">
        <v>296</v>
      </c>
      <c r="B126" s="2">
        <v>43985</v>
      </c>
      <c r="C126" s="1" t="s">
        <v>297</v>
      </c>
      <c r="D126" s="1" t="s">
        <v>31</v>
      </c>
      <c r="E126" s="1" t="s">
        <v>18</v>
      </c>
      <c r="F126" s="1" t="s">
        <v>19</v>
      </c>
      <c r="G126" s="1" t="s">
        <v>63</v>
      </c>
      <c r="H126" s="1" t="s">
        <v>47</v>
      </c>
      <c r="I126" s="1">
        <v>2</v>
      </c>
      <c r="J126" s="1" t="s">
        <v>22</v>
      </c>
      <c r="K126" s="1">
        <v>9950</v>
      </c>
      <c r="L126" s="1">
        <v>9000</v>
      </c>
      <c r="M126" s="1">
        <f>Table1[[#This Row],[Price]]*Table1[[#This Row],[Qty]]</f>
        <v>19900</v>
      </c>
      <c r="N126" s="1">
        <f>Table1[[#This Row],[Cost]]*Table1[[#This Row],[Qty]]</f>
        <v>18000</v>
      </c>
      <c r="O126" s="1">
        <f>Table1[[#This Row],[Total Sales]]-Table1[[#This Row],[COGS]]</f>
        <v>1900</v>
      </c>
      <c r="P126" s="7">
        <f t="shared" si="2"/>
        <v>4</v>
      </c>
      <c r="Q126" s="10">
        <f t="shared" si="3"/>
        <v>2020</v>
      </c>
    </row>
    <row r="127" spans="1:17" x14ac:dyDescent="0.25">
      <c r="A127" s="1" t="s">
        <v>298</v>
      </c>
      <c r="B127" s="2">
        <v>43986</v>
      </c>
      <c r="C127" s="1" t="s">
        <v>299</v>
      </c>
      <c r="D127" s="1" t="s">
        <v>31</v>
      </c>
      <c r="E127" s="1" t="s">
        <v>18</v>
      </c>
      <c r="F127" s="1" t="s">
        <v>19</v>
      </c>
      <c r="G127" s="1" t="s">
        <v>66</v>
      </c>
      <c r="H127" s="1" t="s">
        <v>47</v>
      </c>
      <c r="I127" s="1">
        <v>2</v>
      </c>
      <c r="J127" s="1" t="s">
        <v>22</v>
      </c>
      <c r="K127" s="1">
        <v>7700</v>
      </c>
      <c r="L127" s="1">
        <v>7000</v>
      </c>
      <c r="M127" s="1">
        <f>Table1[[#This Row],[Price]]*Table1[[#This Row],[Qty]]</f>
        <v>15400</v>
      </c>
      <c r="N127" s="1">
        <f>Table1[[#This Row],[Cost]]*Table1[[#This Row],[Qty]]</f>
        <v>14000</v>
      </c>
      <c r="O127" s="1">
        <f>Table1[[#This Row],[Total Sales]]-Table1[[#This Row],[COGS]]</f>
        <v>1400</v>
      </c>
      <c r="P127" s="7">
        <f t="shared" si="2"/>
        <v>5</v>
      </c>
      <c r="Q127" s="10">
        <f t="shared" si="3"/>
        <v>2020</v>
      </c>
    </row>
    <row r="128" spans="1:17" x14ac:dyDescent="0.25">
      <c r="A128" s="1" t="s">
        <v>300</v>
      </c>
      <c r="B128" s="2">
        <v>43987</v>
      </c>
      <c r="C128" s="1" t="s">
        <v>301</v>
      </c>
      <c r="D128" s="1" t="s">
        <v>31</v>
      </c>
      <c r="E128" s="1" t="s">
        <v>25</v>
      </c>
      <c r="F128" s="1" t="s">
        <v>26</v>
      </c>
      <c r="G128" s="1" t="s">
        <v>69</v>
      </c>
      <c r="H128" s="1" t="s">
        <v>21</v>
      </c>
      <c r="I128" s="1">
        <v>4</v>
      </c>
      <c r="J128" s="1" t="s">
        <v>22</v>
      </c>
      <c r="K128" s="1">
        <v>11000</v>
      </c>
      <c r="L128" s="1">
        <v>10000</v>
      </c>
      <c r="M128" s="1">
        <f>Table1[[#This Row],[Price]]*Table1[[#This Row],[Qty]]</f>
        <v>44000</v>
      </c>
      <c r="N128" s="1">
        <f>Table1[[#This Row],[Cost]]*Table1[[#This Row],[Qty]]</f>
        <v>40000</v>
      </c>
      <c r="O128" s="1">
        <f>Table1[[#This Row],[Total Sales]]-Table1[[#This Row],[COGS]]</f>
        <v>4000</v>
      </c>
      <c r="P128" s="7">
        <f t="shared" si="2"/>
        <v>6</v>
      </c>
      <c r="Q128" s="10">
        <f t="shared" si="3"/>
        <v>2020</v>
      </c>
    </row>
    <row r="129" spans="1:17" x14ac:dyDescent="0.25">
      <c r="A129" s="1" t="s">
        <v>302</v>
      </c>
      <c r="B129" s="2">
        <v>43988</v>
      </c>
      <c r="C129" s="1" t="s">
        <v>303</v>
      </c>
      <c r="D129" s="1" t="s">
        <v>31</v>
      </c>
      <c r="E129" s="1" t="s">
        <v>32</v>
      </c>
      <c r="F129" s="1" t="s">
        <v>33</v>
      </c>
      <c r="G129" s="1" t="s">
        <v>72</v>
      </c>
      <c r="H129" s="1" t="s">
        <v>21</v>
      </c>
      <c r="I129" s="1">
        <v>1</v>
      </c>
      <c r="J129" s="1" t="s">
        <v>22</v>
      </c>
      <c r="K129" s="1">
        <v>13200.000000000002</v>
      </c>
      <c r="L129" s="1">
        <v>12000</v>
      </c>
      <c r="M129" s="1">
        <f>Table1[[#This Row],[Price]]*Table1[[#This Row],[Qty]]</f>
        <v>13200.000000000002</v>
      </c>
      <c r="N129" s="1">
        <f>Table1[[#This Row],[Cost]]*Table1[[#This Row],[Qty]]</f>
        <v>12000</v>
      </c>
      <c r="O129" s="1">
        <f>Table1[[#This Row],[Total Sales]]-Table1[[#This Row],[COGS]]</f>
        <v>1200.0000000000018</v>
      </c>
      <c r="P129" s="7">
        <f t="shared" si="2"/>
        <v>7</v>
      </c>
      <c r="Q129" s="10">
        <f t="shared" si="3"/>
        <v>2020</v>
      </c>
    </row>
    <row r="130" spans="1:17" x14ac:dyDescent="0.25">
      <c r="A130" s="1" t="s">
        <v>304</v>
      </c>
      <c r="B130" s="2">
        <v>43989</v>
      </c>
      <c r="C130" s="1" t="s">
        <v>305</v>
      </c>
      <c r="D130" s="1" t="s">
        <v>17</v>
      </c>
      <c r="E130" s="1" t="s">
        <v>37</v>
      </c>
      <c r="F130" s="1" t="s">
        <v>38</v>
      </c>
      <c r="G130" s="1" t="s">
        <v>75</v>
      </c>
      <c r="H130" s="1" t="s">
        <v>40</v>
      </c>
      <c r="I130" s="1">
        <v>2</v>
      </c>
      <c r="J130" s="1" t="s">
        <v>22</v>
      </c>
      <c r="K130" s="1">
        <v>9950</v>
      </c>
      <c r="L130" s="1">
        <v>9000</v>
      </c>
      <c r="M130" s="1">
        <f>Table1[[#This Row],[Price]]*Table1[[#This Row],[Qty]]</f>
        <v>19900</v>
      </c>
      <c r="N130" s="1">
        <f>Table1[[#This Row],[Cost]]*Table1[[#This Row],[Qty]]</f>
        <v>18000</v>
      </c>
      <c r="O130" s="1">
        <f>Table1[[#This Row],[Total Sales]]-Table1[[#This Row],[COGS]]</f>
        <v>1900</v>
      </c>
      <c r="P130" s="7">
        <f t="shared" ref="P130:P193" si="4">WEEKDAY(B:B)</f>
        <v>1</v>
      </c>
      <c r="Q130" s="10">
        <f t="shared" ref="Q130:Q193" si="5">YEAR(B:B)</f>
        <v>2020</v>
      </c>
    </row>
    <row r="131" spans="1:17" x14ac:dyDescent="0.25">
      <c r="A131" s="1" t="s">
        <v>306</v>
      </c>
      <c r="B131" s="2">
        <v>43990</v>
      </c>
      <c r="C131" s="1" t="s">
        <v>307</v>
      </c>
      <c r="D131" s="1" t="s">
        <v>17</v>
      </c>
      <c r="E131" s="1" t="s">
        <v>18</v>
      </c>
      <c r="F131" s="1" t="s">
        <v>19</v>
      </c>
      <c r="G131" s="1" t="s">
        <v>78</v>
      </c>
      <c r="H131" s="1" t="s">
        <v>21</v>
      </c>
      <c r="I131" s="1">
        <v>2</v>
      </c>
      <c r="J131" s="1" t="s">
        <v>22</v>
      </c>
      <c r="K131" s="1">
        <v>7700</v>
      </c>
      <c r="L131" s="1">
        <v>7000</v>
      </c>
      <c r="M131" s="1">
        <f>Table1[[#This Row],[Price]]*Table1[[#This Row],[Qty]]</f>
        <v>15400</v>
      </c>
      <c r="N131" s="1">
        <f>Table1[[#This Row],[Cost]]*Table1[[#This Row],[Qty]]</f>
        <v>14000</v>
      </c>
      <c r="O131" s="1">
        <f>Table1[[#This Row],[Total Sales]]-Table1[[#This Row],[COGS]]</f>
        <v>1400</v>
      </c>
      <c r="P131" s="7">
        <f t="shared" si="4"/>
        <v>2</v>
      </c>
      <c r="Q131" s="10">
        <f t="shared" si="5"/>
        <v>2020</v>
      </c>
    </row>
    <row r="132" spans="1:17" x14ac:dyDescent="0.25">
      <c r="A132" s="1" t="s">
        <v>308</v>
      </c>
      <c r="B132" s="2">
        <v>43991</v>
      </c>
      <c r="C132" s="1" t="s">
        <v>309</v>
      </c>
      <c r="D132" s="1" t="s">
        <v>17</v>
      </c>
      <c r="E132" s="1" t="s">
        <v>18</v>
      </c>
      <c r="F132" s="1" t="s">
        <v>19</v>
      </c>
      <c r="G132" s="1" t="s">
        <v>81</v>
      </c>
      <c r="H132" s="1" t="s">
        <v>21</v>
      </c>
      <c r="I132" s="1">
        <v>4</v>
      </c>
      <c r="J132" s="1" t="s">
        <v>22</v>
      </c>
      <c r="K132" s="1">
        <v>11000</v>
      </c>
      <c r="L132" s="1">
        <v>10000</v>
      </c>
      <c r="M132" s="1">
        <f>Table1[[#This Row],[Price]]*Table1[[#This Row],[Qty]]</f>
        <v>44000</v>
      </c>
      <c r="N132" s="1">
        <f>Table1[[#This Row],[Cost]]*Table1[[#This Row],[Qty]]</f>
        <v>40000</v>
      </c>
      <c r="O132" s="1">
        <f>Table1[[#This Row],[Total Sales]]-Table1[[#This Row],[COGS]]</f>
        <v>4000</v>
      </c>
      <c r="P132" s="7">
        <f t="shared" si="4"/>
        <v>3</v>
      </c>
      <c r="Q132" s="10">
        <f t="shared" si="5"/>
        <v>2020</v>
      </c>
    </row>
    <row r="133" spans="1:17" x14ac:dyDescent="0.25">
      <c r="A133" s="1" t="s">
        <v>310</v>
      </c>
      <c r="B133" s="2">
        <v>43992</v>
      </c>
      <c r="C133" s="1" t="s">
        <v>311</v>
      </c>
      <c r="D133" s="1" t="s">
        <v>31</v>
      </c>
      <c r="E133" s="1" t="s">
        <v>25</v>
      </c>
      <c r="F133" s="1" t="s">
        <v>26</v>
      </c>
      <c r="G133" s="1" t="s">
        <v>84</v>
      </c>
      <c r="H133" s="1" t="s">
        <v>47</v>
      </c>
      <c r="I133" s="1">
        <v>1</v>
      </c>
      <c r="J133" s="1" t="s">
        <v>22</v>
      </c>
      <c r="K133" s="1">
        <v>13200.000000000002</v>
      </c>
      <c r="L133" s="1">
        <v>12000</v>
      </c>
      <c r="M133" s="1">
        <f>Table1[[#This Row],[Price]]*Table1[[#This Row],[Qty]]</f>
        <v>13200.000000000002</v>
      </c>
      <c r="N133" s="1">
        <f>Table1[[#This Row],[Cost]]*Table1[[#This Row],[Qty]]</f>
        <v>12000</v>
      </c>
      <c r="O133" s="1">
        <f>Table1[[#This Row],[Total Sales]]-Table1[[#This Row],[COGS]]</f>
        <v>1200.0000000000018</v>
      </c>
      <c r="P133" s="7">
        <f t="shared" si="4"/>
        <v>4</v>
      </c>
      <c r="Q133" s="10">
        <f t="shared" si="5"/>
        <v>2020</v>
      </c>
    </row>
    <row r="134" spans="1:17" x14ac:dyDescent="0.25">
      <c r="A134" s="1" t="s">
        <v>312</v>
      </c>
      <c r="B134" s="2">
        <v>43993</v>
      </c>
      <c r="C134" s="1" t="s">
        <v>313</v>
      </c>
      <c r="D134" s="1" t="s">
        <v>31</v>
      </c>
      <c r="E134" s="1" t="s">
        <v>32</v>
      </c>
      <c r="F134" s="1" t="s">
        <v>33</v>
      </c>
      <c r="G134" s="1" t="s">
        <v>87</v>
      </c>
      <c r="H134" s="1" t="s">
        <v>21</v>
      </c>
      <c r="I134" s="1">
        <v>2</v>
      </c>
      <c r="J134" s="1" t="s">
        <v>22</v>
      </c>
      <c r="K134" s="1">
        <v>1900</v>
      </c>
      <c r="L134" s="1">
        <v>1800</v>
      </c>
      <c r="M134" s="1">
        <f>Table1[[#This Row],[Price]]*Table1[[#This Row],[Qty]]</f>
        <v>3800</v>
      </c>
      <c r="N134" s="1">
        <f>Table1[[#This Row],[Cost]]*Table1[[#This Row],[Qty]]</f>
        <v>3600</v>
      </c>
      <c r="O134" s="1">
        <f>Table1[[#This Row],[Total Sales]]-Table1[[#This Row],[COGS]]</f>
        <v>200</v>
      </c>
      <c r="P134" s="7">
        <f t="shared" si="4"/>
        <v>5</v>
      </c>
      <c r="Q134" s="10">
        <f t="shared" si="5"/>
        <v>2020</v>
      </c>
    </row>
    <row r="135" spans="1:17" x14ac:dyDescent="0.25">
      <c r="A135" s="1" t="s">
        <v>314</v>
      </c>
      <c r="B135" s="2">
        <v>43994</v>
      </c>
      <c r="C135" s="1" t="s">
        <v>315</v>
      </c>
      <c r="D135" s="1" t="s">
        <v>31</v>
      </c>
      <c r="E135" s="1" t="s">
        <v>37</v>
      </c>
      <c r="F135" s="1" t="s">
        <v>38</v>
      </c>
      <c r="G135" s="1" t="s">
        <v>20</v>
      </c>
      <c r="H135" s="1" t="s">
        <v>21</v>
      </c>
      <c r="I135" s="1">
        <v>2</v>
      </c>
      <c r="J135" s="1" t="s">
        <v>22</v>
      </c>
      <c r="K135" s="1">
        <v>200</v>
      </c>
      <c r="L135" s="1">
        <v>190</v>
      </c>
      <c r="M135" s="1">
        <f>Table1[[#This Row],[Price]]*Table1[[#This Row],[Qty]]</f>
        <v>400</v>
      </c>
      <c r="N135" s="1">
        <f>Table1[[#This Row],[Cost]]*Table1[[#This Row],[Qty]]</f>
        <v>380</v>
      </c>
      <c r="O135" s="1">
        <f>Table1[[#This Row],[Total Sales]]-Table1[[#This Row],[COGS]]</f>
        <v>20</v>
      </c>
      <c r="P135" s="7">
        <f t="shared" si="4"/>
        <v>6</v>
      </c>
      <c r="Q135" s="10">
        <f t="shared" si="5"/>
        <v>2020</v>
      </c>
    </row>
    <row r="136" spans="1:17" x14ac:dyDescent="0.25">
      <c r="A136" s="1" t="s">
        <v>316</v>
      </c>
      <c r="B136" s="2">
        <v>43995</v>
      </c>
      <c r="C136" s="1" t="s">
        <v>317</v>
      </c>
      <c r="D136" s="1" t="s">
        <v>31</v>
      </c>
      <c r="E136" s="1" t="s">
        <v>18</v>
      </c>
      <c r="F136" s="1" t="s">
        <v>19</v>
      </c>
      <c r="G136" s="1" t="s">
        <v>27</v>
      </c>
      <c r="H136" s="1" t="s">
        <v>21</v>
      </c>
      <c r="I136" s="1">
        <v>1</v>
      </c>
      <c r="J136" s="1" t="s">
        <v>22</v>
      </c>
      <c r="K136" s="1">
        <v>2250</v>
      </c>
      <c r="L136" s="1">
        <v>2200</v>
      </c>
      <c r="M136" s="1">
        <f>Table1[[#This Row],[Price]]*Table1[[#This Row],[Qty]]</f>
        <v>2250</v>
      </c>
      <c r="N136" s="1">
        <f>Table1[[#This Row],[Cost]]*Table1[[#This Row],[Qty]]</f>
        <v>2200</v>
      </c>
      <c r="O136" s="1">
        <f>Table1[[#This Row],[Total Sales]]-Table1[[#This Row],[COGS]]</f>
        <v>50</v>
      </c>
      <c r="P136" s="7">
        <f t="shared" si="4"/>
        <v>7</v>
      </c>
      <c r="Q136" s="10">
        <f t="shared" si="5"/>
        <v>2020</v>
      </c>
    </row>
    <row r="137" spans="1:17" x14ac:dyDescent="0.25">
      <c r="A137" s="1" t="s">
        <v>318</v>
      </c>
      <c r="B137" s="2">
        <v>43996</v>
      </c>
      <c r="C137" s="1" t="s">
        <v>319</v>
      </c>
      <c r="D137" s="1" t="s">
        <v>17</v>
      </c>
      <c r="E137" s="1" t="s">
        <v>18</v>
      </c>
      <c r="F137" s="1" t="s">
        <v>19</v>
      </c>
      <c r="G137" s="1" t="s">
        <v>34</v>
      </c>
      <c r="H137" s="1" t="s">
        <v>21</v>
      </c>
      <c r="I137" s="1">
        <v>1</v>
      </c>
      <c r="J137" s="1" t="s">
        <v>22</v>
      </c>
      <c r="K137" s="1">
        <v>100</v>
      </c>
      <c r="L137" s="1">
        <v>90</v>
      </c>
      <c r="M137" s="1">
        <f>Table1[[#This Row],[Price]]*Table1[[#This Row],[Qty]]</f>
        <v>100</v>
      </c>
      <c r="N137" s="1">
        <f>Table1[[#This Row],[Cost]]*Table1[[#This Row],[Qty]]</f>
        <v>90</v>
      </c>
      <c r="O137" s="1">
        <f>Table1[[#This Row],[Total Sales]]-Table1[[#This Row],[COGS]]</f>
        <v>10</v>
      </c>
      <c r="P137" s="7">
        <f t="shared" si="4"/>
        <v>1</v>
      </c>
      <c r="Q137" s="10">
        <f t="shared" si="5"/>
        <v>2020</v>
      </c>
    </row>
    <row r="138" spans="1:17" x14ac:dyDescent="0.25">
      <c r="A138" s="1" t="s">
        <v>320</v>
      </c>
      <c r="B138" s="2">
        <v>43997</v>
      </c>
      <c r="C138" s="1" t="s">
        <v>321</v>
      </c>
      <c r="D138" s="1" t="s">
        <v>31</v>
      </c>
      <c r="E138" s="1" t="s">
        <v>25</v>
      </c>
      <c r="F138" s="1" t="s">
        <v>26</v>
      </c>
      <c r="G138" s="1" t="s">
        <v>39</v>
      </c>
      <c r="H138" s="1" t="s">
        <v>40</v>
      </c>
      <c r="I138" s="1">
        <v>2</v>
      </c>
      <c r="J138" s="1" t="s">
        <v>22</v>
      </c>
      <c r="K138" s="1">
        <v>100</v>
      </c>
      <c r="L138" s="1">
        <v>80</v>
      </c>
      <c r="M138" s="1">
        <f>Table1[[#This Row],[Price]]*Table1[[#This Row],[Qty]]</f>
        <v>200</v>
      </c>
      <c r="N138" s="1">
        <f>Table1[[#This Row],[Cost]]*Table1[[#This Row],[Qty]]</f>
        <v>160</v>
      </c>
      <c r="O138" s="1">
        <f>Table1[[#This Row],[Total Sales]]-Table1[[#This Row],[COGS]]</f>
        <v>40</v>
      </c>
      <c r="P138" s="7">
        <f t="shared" si="4"/>
        <v>2</v>
      </c>
      <c r="Q138" s="10">
        <f t="shared" si="5"/>
        <v>2020</v>
      </c>
    </row>
    <row r="139" spans="1:17" x14ac:dyDescent="0.25">
      <c r="A139" s="1" t="s">
        <v>322</v>
      </c>
      <c r="B139" s="2">
        <v>43998</v>
      </c>
      <c r="C139" s="1" t="s">
        <v>323</v>
      </c>
      <c r="D139" s="1" t="s">
        <v>31</v>
      </c>
      <c r="E139" s="1" t="s">
        <v>32</v>
      </c>
      <c r="F139" s="1" t="s">
        <v>33</v>
      </c>
      <c r="G139" s="1" t="s">
        <v>43</v>
      </c>
      <c r="H139" s="1" t="s">
        <v>21</v>
      </c>
      <c r="I139" s="1">
        <v>2</v>
      </c>
      <c r="J139" s="1" t="s">
        <v>22</v>
      </c>
      <c r="K139" s="1">
        <v>2000</v>
      </c>
      <c r="L139" s="1">
        <v>1850</v>
      </c>
      <c r="M139" s="1">
        <f>Table1[[#This Row],[Price]]*Table1[[#This Row],[Qty]]</f>
        <v>4000</v>
      </c>
      <c r="N139" s="1">
        <f>Table1[[#This Row],[Cost]]*Table1[[#This Row],[Qty]]</f>
        <v>3700</v>
      </c>
      <c r="O139" s="1">
        <f>Table1[[#This Row],[Total Sales]]-Table1[[#This Row],[COGS]]</f>
        <v>300</v>
      </c>
      <c r="P139" s="7">
        <f t="shared" si="4"/>
        <v>3</v>
      </c>
      <c r="Q139" s="10">
        <f t="shared" si="5"/>
        <v>2020</v>
      </c>
    </row>
    <row r="140" spans="1:17" x14ac:dyDescent="0.25">
      <c r="A140" s="1" t="s">
        <v>324</v>
      </c>
      <c r="B140" s="2">
        <v>43999</v>
      </c>
      <c r="C140" s="1"/>
      <c r="D140" s="1" t="s">
        <v>31</v>
      </c>
      <c r="E140" s="1" t="s">
        <v>37</v>
      </c>
      <c r="F140" s="1" t="s">
        <v>38</v>
      </c>
      <c r="G140" s="1" t="s">
        <v>46</v>
      </c>
      <c r="H140" s="1" t="s">
        <v>47</v>
      </c>
      <c r="I140" s="1">
        <v>1</v>
      </c>
      <c r="J140" s="1" t="s">
        <v>22</v>
      </c>
      <c r="K140" s="1">
        <v>9500</v>
      </c>
      <c r="L140" s="1">
        <v>8000</v>
      </c>
      <c r="M140" s="1">
        <f>Table1[[#This Row],[Price]]*Table1[[#This Row],[Qty]]</f>
        <v>9500</v>
      </c>
      <c r="N140" s="1">
        <f>Table1[[#This Row],[Cost]]*Table1[[#This Row],[Qty]]</f>
        <v>8000</v>
      </c>
      <c r="O140" s="1">
        <f>Table1[[#This Row],[Total Sales]]-Table1[[#This Row],[COGS]]</f>
        <v>1500</v>
      </c>
      <c r="P140" s="7">
        <f t="shared" si="4"/>
        <v>4</v>
      </c>
      <c r="Q140" s="10">
        <f t="shared" si="5"/>
        <v>2020</v>
      </c>
    </row>
    <row r="141" spans="1:17" x14ac:dyDescent="0.25">
      <c r="A141" s="1" t="s">
        <v>325</v>
      </c>
      <c r="B141" s="2">
        <v>44000</v>
      </c>
      <c r="C141" s="1" t="s">
        <v>326</v>
      </c>
      <c r="D141" s="1" t="s">
        <v>31</v>
      </c>
      <c r="E141" s="1" t="s">
        <v>18</v>
      </c>
      <c r="F141" s="1" t="s">
        <v>19</v>
      </c>
      <c r="G141" s="1" t="s">
        <v>50</v>
      </c>
      <c r="H141" s="1" t="s">
        <v>21</v>
      </c>
      <c r="I141" s="1">
        <v>1</v>
      </c>
      <c r="J141" s="1" t="s">
        <v>22</v>
      </c>
      <c r="K141" s="1">
        <v>4700</v>
      </c>
      <c r="L141" s="1">
        <v>4000</v>
      </c>
      <c r="M141" s="1">
        <f>Table1[[#This Row],[Price]]*Table1[[#This Row],[Qty]]</f>
        <v>4700</v>
      </c>
      <c r="N141" s="1">
        <f>Table1[[#This Row],[Cost]]*Table1[[#This Row],[Qty]]</f>
        <v>4000</v>
      </c>
      <c r="O141" s="1">
        <f>Table1[[#This Row],[Total Sales]]-Table1[[#This Row],[COGS]]</f>
        <v>700</v>
      </c>
      <c r="P141" s="7">
        <f t="shared" si="4"/>
        <v>5</v>
      </c>
      <c r="Q141" s="10">
        <f t="shared" si="5"/>
        <v>2020</v>
      </c>
    </row>
    <row r="142" spans="1:17" x14ac:dyDescent="0.25">
      <c r="A142" s="1" t="s">
        <v>327</v>
      </c>
      <c r="B142" s="2">
        <v>44001</v>
      </c>
      <c r="C142" s="1" t="s">
        <v>328</v>
      </c>
      <c r="D142" s="1" t="s">
        <v>31</v>
      </c>
      <c r="E142" s="1" t="s">
        <v>18</v>
      </c>
      <c r="F142" s="1" t="s">
        <v>19</v>
      </c>
      <c r="G142" s="1" t="s">
        <v>53</v>
      </c>
      <c r="H142" s="1" t="s">
        <v>40</v>
      </c>
      <c r="I142" s="1">
        <v>2</v>
      </c>
      <c r="J142" s="1" t="s">
        <v>22</v>
      </c>
      <c r="K142" s="1">
        <v>400</v>
      </c>
      <c r="L142" s="1">
        <v>360</v>
      </c>
      <c r="M142" s="1">
        <f>Table1[[#This Row],[Price]]*Table1[[#This Row],[Qty]]</f>
        <v>800</v>
      </c>
      <c r="N142" s="1">
        <f>Table1[[#This Row],[Cost]]*Table1[[#This Row],[Qty]]</f>
        <v>720</v>
      </c>
      <c r="O142" s="1">
        <f>Table1[[#This Row],[Total Sales]]-Table1[[#This Row],[COGS]]</f>
        <v>80</v>
      </c>
      <c r="P142" s="7">
        <f t="shared" si="4"/>
        <v>6</v>
      </c>
      <c r="Q142" s="10">
        <f t="shared" si="5"/>
        <v>2020</v>
      </c>
    </row>
    <row r="143" spans="1:17" x14ac:dyDescent="0.25">
      <c r="A143" s="1" t="s">
        <v>329</v>
      </c>
      <c r="B143" s="2">
        <v>44002</v>
      </c>
      <c r="C143" s="1" t="s">
        <v>330</v>
      </c>
      <c r="D143" s="1" t="s">
        <v>31</v>
      </c>
      <c r="E143" s="1" t="s">
        <v>25</v>
      </c>
      <c r="F143" s="1" t="s">
        <v>26</v>
      </c>
      <c r="G143" s="1" t="s">
        <v>56</v>
      </c>
      <c r="H143" s="1" t="s">
        <v>40</v>
      </c>
      <c r="I143" s="1">
        <v>2</v>
      </c>
      <c r="J143" s="1" t="s">
        <v>22</v>
      </c>
      <c r="K143" s="1">
        <v>100</v>
      </c>
      <c r="L143" s="1">
        <v>90</v>
      </c>
      <c r="M143" s="1">
        <f>Table1[[#This Row],[Price]]*Table1[[#This Row],[Qty]]</f>
        <v>200</v>
      </c>
      <c r="N143" s="1">
        <f>Table1[[#This Row],[Cost]]*Table1[[#This Row],[Qty]]</f>
        <v>180</v>
      </c>
      <c r="O143" s="1">
        <f>Table1[[#This Row],[Total Sales]]-Table1[[#This Row],[COGS]]</f>
        <v>20</v>
      </c>
      <c r="P143" s="7">
        <f t="shared" si="4"/>
        <v>7</v>
      </c>
      <c r="Q143" s="10">
        <f t="shared" si="5"/>
        <v>2020</v>
      </c>
    </row>
    <row r="144" spans="1:17" x14ac:dyDescent="0.25">
      <c r="A144" s="1" t="s">
        <v>331</v>
      </c>
      <c r="B144" s="2">
        <v>44003</v>
      </c>
      <c r="C144" s="1" t="s">
        <v>332</v>
      </c>
      <c r="D144" s="1" t="s">
        <v>31</v>
      </c>
      <c r="E144" s="1" t="s">
        <v>32</v>
      </c>
      <c r="F144" s="1" t="s">
        <v>33</v>
      </c>
      <c r="G144" s="1" t="s">
        <v>59</v>
      </c>
      <c r="H144" s="1" t="s">
        <v>60</v>
      </c>
      <c r="I144" s="1">
        <v>1</v>
      </c>
      <c r="J144" s="1" t="s">
        <v>22</v>
      </c>
      <c r="K144" s="1">
        <v>1600</v>
      </c>
      <c r="L144" s="1">
        <v>1590</v>
      </c>
      <c r="M144" s="1">
        <f>Table1[[#This Row],[Price]]*Table1[[#This Row],[Qty]]</f>
        <v>1600</v>
      </c>
      <c r="N144" s="1">
        <f>Table1[[#This Row],[Cost]]*Table1[[#This Row],[Qty]]</f>
        <v>1590</v>
      </c>
      <c r="O144" s="1">
        <f>Table1[[#This Row],[Total Sales]]-Table1[[#This Row],[COGS]]</f>
        <v>10</v>
      </c>
      <c r="P144" s="7">
        <f t="shared" si="4"/>
        <v>1</v>
      </c>
      <c r="Q144" s="10">
        <f t="shared" si="5"/>
        <v>2020</v>
      </c>
    </row>
    <row r="145" spans="1:17" x14ac:dyDescent="0.25">
      <c r="A145" s="1" t="s">
        <v>333</v>
      </c>
      <c r="B145" s="2">
        <v>44004</v>
      </c>
      <c r="C145" s="1" t="s">
        <v>334</v>
      </c>
      <c r="D145" s="1" t="s">
        <v>31</v>
      </c>
      <c r="E145" s="1" t="s">
        <v>37</v>
      </c>
      <c r="F145" s="1" t="s">
        <v>38</v>
      </c>
      <c r="G145" s="1" t="s">
        <v>63</v>
      </c>
      <c r="H145" s="1" t="s">
        <v>47</v>
      </c>
      <c r="I145" s="1">
        <v>1</v>
      </c>
      <c r="J145" s="1" t="s">
        <v>22</v>
      </c>
      <c r="K145" s="1">
        <v>50</v>
      </c>
      <c r="L145" s="1">
        <v>45</v>
      </c>
      <c r="M145" s="1">
        <f>Table1[[#This Row],[Price]]*Table1[[#This Row],[Qty]]</f>
        <v>50</v>
      </c>
      <c r="N145" s="1">
        <f>Table1[[#This Row],[Cost]]*Table1[[#This Row],[Qty]]</f>
        <v>45</v>
      </c>
      <c r="O145" s="1">
        <f>Table1[[#This Row],[Total Sales]]-Table1[[#This Row],[COGS]]</f>
        <v>5</v>
      </c>
      <c r="P145" s="7">
        <f t="shared" si="4"/>
        <v>2</v>
      </c>
      <c r="Q145" s="10">
        <f t="shared" si="5"/>
        <v>2020</v>
      </c>
    </row>
    <row r="146" spans="1:17" x14ac:dyDescent="0.25">
      <c r="A146" s="1" t="s">
        <v>335</v>
      </c>
      <c r="B146" s="2">
        <v>44005</v>
      </c>
      <c r="C146" s="1" t="s">
        <v>336</v>
      </c>
      <c r="D146" s="1" t="s">
        <v>31</v>
      </c>
      <c r="E146" s="1" t="s">
        <v>18</v>
      </c>
      <c r="F146" s="1" t="s">
        <v>19</v>
      </c>
      <c r="G146" s="1" t="s">
        <v>66</v>
      </c>
      <c r="H146" s="1" t="s">
        <v>47</v>
      </c>
      <c r="I146" s="1">
        <v>2</v>
      </c>
      <c r="J146" s="1" t="s">
        <v>22</v>
      </c>
      <c r="K146" s="1">
        <v>600</v>
      </c>
      <c r="L146" s="1">
        <v>450</v>
      </c>
      <c r="M146" s="1">
        <f>Table1[[#This Row],[Price]]*Table1[[#This Row],[Qty]]</f>
        <v>1200</v>
      </c>
      <c r="N146" s="1">
        <f>Table1[[#This Row],[Cost]]*Table1[[#This Row],[Qty]]</f>
        <v>900</v>
      </c>
      <c r="O146" s="1">
        <f>Table1[[#This Row],[Total Sales]]-Table1[[#This Row],[COGS]]</f>
        <v>300</v>
      </c>
      <c r="P146" s="7">
        <f t="shared" si="4"/>
        <v>3</v>
      </c>
      <c r="Q146" s="10">
        <f t="shared" si="5"/>
        <v>2020</v>
      </c>
    </row>
    <row r="147" spans="1:17" x14ac:dyDescent="0.25">
      <c r="A147" s="1" t="s">
        <v>337</v>
      </c>
      <c r="B147" s="2">
        <v>44006</v>
      </c>
      <c r="C147" s="1" t="s">
        <v>338</v>
      </c>
      <c r="D147" s="1" t="s">
        <v>31</v>
      </c>
      <c r="E147" s="1" t="s">
        <v>18</v>
      </c>
      <c r="F147" s="1" t="s">
        <v>19</v>
      </c>
      <c r="G147" s="1" t="s">
        <v>69</v>
      </c>
      <c r="H147" s="1" t="s">
        <v>21</v>
      </c>
      <c r="I147" s="1">
        <v>2</v>
      </c>
      <c r="J147" s="1" t="s">
        <v>22</v>
      </c>
      <c r="K147" s="1">
        <v>170</v>
      </c>
      <c r="L147" s="1">
        <v>150</v>
      </c>
      <c r="M147" s="1">
        <f>Table1[[#This Row],[Price]]*Table1[[#This Row],[Qty]]</f>
        <v>340</v>
      </c>
      <c r="N147" s="1">
        <f>Table1[[#This Row],[Cost]]*Table1[[#This Row],[Qty]]</f>
        <v>300</v>
      </c>
      <c r="O147" s="1">
        <f>Table1[[#This Row],[Total Sales]]-Table1[[#This Row],[COGS]]</f>
        <v>40</v>
      </c>
      <c r="P147" s="7">
        <f t="shared" si="4"/>
        <v>4</v>
      </c>
      <c r="Q147" s="10">
        <f t="shared" si="5"/>
        <v>2020</v>
      </c>
    </row>
    <row r="148" spans="1:17" x14ac:dyDescent="0.25">
      <c r="A148" s="1" t="s">
        <v>339</v>
      </c>
      <c r="B148" s="2">
        <v>44007</v>
      </c>
      <c r="C148" s="1" t="s">
        <v>340</v>
      </c>
      <c r="D148" s="1" t="s">
        <v>31</v>
      </c>
      <c r="E148" s="1" t="s">
        <v>25</v>
      </c>
      <c r="F148" s="1" t="s">
        <v>26</v>
      </c>
      <c r="G148" s="1" t="s">
        <v>81</v>
      </c>
      <c r="H148" s="1" t="s">
        <v>21</v>
      </c>
      <c r="I148" s="1">
        <v>1</v>
      </c>
      <c r="J148" s="1" t="s">
        <v>22</v>
      </c>
      <c r="K148" s="1">
        <v>25</v>
      </c>
      <c r="L148" s="1">
        <v>20</v>
      </c>
      <c r="M148" s="1">
        <f>Table1[[#This Row],[Price]]*Table1[[#This Row],[Qty]]</f>
        <v>25</v>
      </c>
      <c r="N148" s="1">
        <f>Table1[[#This Row],[Cost]]*Table1[[#This Row],[Qty]]</f>
        <v>20</v>
      </c>
      <c r="O148" s="1">
        <f>Table1[[#This Row],[Total Sales]]-Table1[[#This Row],[COGS]]</f>
        <v>5</v>
      </c>
      <c r="P148" s="7">
        <f t="shared" si="4"/>
        <v>5</v>
      </c>
      <c r="Q148" s="10">
        <f t="shared" si="5"/>
        <v>2020</v>
      </c>
    </row>
    <row r="149" spans="1:17" x14ac:dyDescent="0.25">
      <c r="A149" s="1" t="s">
        <v>341</v>
      </c>
      <c r="B149" s="2">
        <v>44008</v>
      </c>
      <c r="C149" s="1" t="s">
        <v>342</v>
      </c>
      <c r="D149" s="1" t="s">
        <v>31</v>
      </c>
      <c r="E149" s="1" t="s">
        <v>32</v>
      </c>
      <c r="F149" s="1" t="s">
        <v>33</v>
      </c>
      <c r="G149" s="1" t="s">
        <v>84</v>
      </c>
      <c r="H149" s="1" t="s">
        <v>47</v>
      </c>
      <c r="I149" s="1">
        <v>1</v>
      </c>
      <c r="J149" s="1" t="s">
        <v>22</v>
      </c>
      <c r="K149" s="1">
        <v>6700</v>
      </c>
      <c r="L149" s="1">
        <v>5000</v>
      </c>
      <c r="M149" s="1">
        <f>Table1[[#This Row],[Price]]*Table1[[#This Row],[Qty]]</f>
        <v>6700</v>
      </c>
      <c r="N149" s="1">
        <f>Table1[[#This Row],[Cost]]*Table1[[#This Row],[Qty]]</f>
        <v>5000</v>
      </c>
      <c r="O149" s="1">
        <f>Table1[[#This Row],[Total Sales]]-Table1[[#This Row],[COGS]]</f>
        <v>1700</v>
      </c>
      <c r="P149" s="7">
        <f t="shared" si="4"/>
        <v>6</v>
      </c>
      <c r="Q149" s="10">
        <f t="shared" si="5"/>
        <v>2020</v>
      </c>
    </row>
    <row r="150" spans="1:17" x14ac:dyDescent="0.25">
      <c r="A150" s="1" t="s">
        <v>343</v>
      </c>
      <c r="B150" s="2">
        <v>44009</v>
      </c>
      <c r="C150" s="1" t="s">
        <v>344</v>
      </c>
      <c r="D150" s="1" t="s">
        <v>31</v>
      </c>
      <c r="E150" s="1" t="s">
        <v>37</v>
      </c>
      <c r="F150" s="1" t="s">
        <v>38</v>
      </c>
      <c r="G150" s="1" t="s">
        <v>87</v>
      </c>
      <c r="H150" s="1" t="s">
        <v>21</v>
      </c>
      <c r="I150" s="1">
        <v>2</v>
      </c>
      <c r="J150" s="1" t="s">
        <v>22</v>
      </c>
      <c r="K150" s="1">
        <v>6700</v>
      </c>
      <c r="L150" s="1">
        <v>5001</v>
      </c>
      <c r="M150" s="1">
        <f>Table1[[#This Row],[Price]]*Table1[[#This Row],[Qty]]</f>
        <v>13400</v>
      </c>
      <c r="N150" s="1">
        <f>Table1[[#This Row],[Cost]]*Table1[[#This Row],[Qty]]</f>
        <v>10002</v>
      </c>
      <c r="O150" s="1">
        <f>Table1[[#This Row],[Total Sales]]-Table1[[#This Row],[COGS]]</f>
        <v>3398</v>
      </c>
      <c r="P150" s="7">
        <f t="shared" si="4"/>
        <v>7</v>
      </c>
      <c r="Q150" s="10">
        <f t="shared" si="5"/>
        <v>2020</v>
      </c>
    </row>
    <row r="151" spans="1:17" x14ac:dyDescent="0.25">
      <c r="A151" s="1" t="s">
        <v>345</v>
      </c>
      <c r="B151" s="2">
        <v>44010</v>
      </c>
      <c r="C151" s="1"/>
      <c r="D151" s="1" t="s">
        <v>17</v>
      </c>
      <c r="E151" s="1" t="s">
        <v>18</v>
      </c>
      <c r="F151" s="1" t="s">
        <v>19</v>
      </c>
      <c r="G151" s="1" t="s">
        <v>81</v>
      </c>
      <c r="H151" s="1" t="s">
        <v>21</v>
      </c>
      <c r="I151" s="1">
        <v>2</v>
      </c>
      <c r="J151" s="1" t="s">
        <v>22</v>
      </c>
      <c r="K151" s="1">
        <v>6700</v>
      </c>
      <c r="L151" s="1">
        <v>5002</v>
      </c>
      <c r="M151" s="1">
        <f>Table1[[#This Row],[Price]]*Table1[[#This Row],[Qty]]</f>
        <v>13400</v>
      </c>
      <c r="N151" s="1">
        <f>Table1[[#This Row],[Cost]]*Table1[[#This Row],[Qty]]</f>
        <v>10004</v>
      </c>
      <c r="O151" s="1">
        <f>Table1[[#This Row],[Total Sales]]-Table1[[#This Row],[COGS]]</f>
        <v>3396</v>
      </c>
      <c r="P151" s="7">
        <f t="shared" si="4"/>
        <v>1</v>
      </c>
      <c r="Q151" s="10">
        <f t="shared" si="5"/>
        <v>2020</v>
      </c>
    </row>
    <row r="152" spans="1:17" x14ac:dyDescent="0.25">
      <c r="A152" s="1" t="s">
        <v>346</v>
      </c>
      <c r="B152" s="2">
        <v>44011</v>
      </c>
      <c r="C152" s="1" t="s">
        <v>347</v>
      </c>
      <c r="D152" s="1" t="s">
        <v>17</v>
      </c>
      <c r="E152" s="1" t="s">
        <v>18</v>
      </c>
      <c r="F152" s="1" t="s">
        <v>19</v>
      </c>
      <c r="G152" s="1" t="s">
        <v>84</v>
      </c>
      <c r="H152" s="1" t="s">
        <v>47</v>
      </c>
      <c r="I152" s="1">
        <v>1</v>
      </c>
      <c r="J152" s="1" t="s">
        <v>22</v>
      </c>
      <c r="K152" s="1">
        <v>22000</v>
      </c>
      <c r="L152" s="1">
        <v>20000</v>
      </c>
      <c r="M152" s="1">
        <f>Table1[[#This Row],[Price]]*Table1[[#This Row],[Qty]]</f>
        <v>22000</v>
      </c>
      <c r="N152" s="1">
        <f>Table1[[#This Row],[Cost]]*Table1[[#This Row],[Qty]]</f>
        <v>20000</v>
      </c>
      <c r="O152" s="1">
        <f>Table1[[#This Row],[Total Sales]]-Table1[[#This Row],[COGS]]</f>
        <v>2000</v>
      </c>
      <c r="P152" s="7">
        <f t="shared" si="4"/>
        <v>2</v>
      </c>
      <c r="Q152" s="10">
        <f t="shared" si="5"/>
        <v>2020</v>
      </c>
    </row>
    <row r="153" spans="1:17" x14ac:dyDescent="0.25">
      <c r="A153" s="1" t="s">
        <v>348</v>
      </c>
      <c r="B153" s="2">
        <v>44012</v>
      </c>
      <c r="C153" s="1" t="s">
        <v>349</v>
      </c>
      <c r="D153" s="1" t="s">
        <v>17</v>
      </c>
      <c r="E153" s="1" t="s">
        <v>25</v>
      </c>
      <c r="F153" s="1" t="s">
        <v>26</v>
      </c>
      <c r="G153" s="1" t="s">
        <v>87</v>
      </c>
      <c r="H153" s="1" t="s">
        <v>21</v>
      </c>
      <c r="I153" s="1">
        <v>1</v>
      </c>
      <c r="J153" s="1" t="s">
        <v>28</v>
      </c>
      <c r="K153" s="1">
        <v>11000</v>
      </c>
      <c r="L153" s="1">
        <v>10000</v>
      </c>
      <c r="M153" s="1">
        <f>Table1[[#This Row],[Price]]*Table1[[#This Row],[Qty]]</f>
        <v>11000</v>
      </c>
      <c r="N153" s="1">
        <f>Table1[[#This Row],[Cost]]*Table1[[#This Row],[Qty]]</f>
        <v>10000</v>
      </c>
      <c r="O153" s="1">
        <f>Table1[[#This Row],[Total Sales]]-Table1[[#This Row],[COGS]]</f>
        <v>1000</v>
      </c>
      <c r="P153" s="7">
        <f t="shared" si="4"/>
        <v>3</v>
      </c>
      <c r="Q153" s="10">
        <f t="shared" si="5"/>
        <v>2020</v>
      </c>
    </row>
    <row r="154" spans="1:17" x14ac:dyDescent="0.25">
      <c r="A154" s="1" t="s">
        <v>350</v>
      </c>
      <c r="B154" s="2">
        <v>44013</v>
      </c>
      <c r="C154" s="1" t="s">
        <v>351</v>
      </c>
      <c r="D154" s="1" t="s">
        <v>31</v>
      </c>
      <c r="E154" s="1" t="s">
        <v>32</v>
      </c>
      <c r="F154" s="1" t="s">
        <v>33</v>
      </c>
      <c r="G154" s="1" t="s">
        <v>20</v>
      </c>
      <c r="H154" s="1" t="s">
        <v>21</v>
      </c>
      <c r="I154" s="1">
        <v>1</v>
      </c>
      <c r="J154" s="1" t="s">
        <v>22</v>
      </c>
      <c r="K154" s="1">
        <v>8500</v>
      </c>
      <c r="L154" s="1">
        <v>7600</v>
      </c>
      <c r="M154" s="1">
        <f>Table1[[#This Row],[Price]]*Table1[[#This Row],[Qty]]</f>
        <v>8500</v>
      </c>
      <c r="N154" s="1">
        <f>Table1[[#This Row],[Cost]]*Table1[[#This Row],[Qty]]</f>
        <v>7600</v>
      </c>
      <c r="O154" s="1">
        <f>Table1[[#This Row],[Total Sales]]-Table1[[#This Row],[COGS]]</f>
        <v>900</v>
      </c>
      <c r="P154" s="7">
        <f t="shared" si="4"/>
        <v>4</v>
      </c>
      <c r="Q154" s="10">
        <f t="shared" si="5"/>
        <v>2020</v>
      </c>
    </row>
    <row r="155" spans="1:17" x14ac:dyDescent="0.25">
      <c r="A155" s="1" t="s">
        <v>352</v>
      </c>
      <c r="B155" s="2">
        <v>44014</v>
      </c>
      <c r="C155" s="1" t="s">
        <v>353</v>
      </c>
      <c r="D155" s="1" t="s">
        <v>31</v>
      </c>
      <c r="E155" s="1" t="s">
        <v>37</v>
      </c>
      <c r="F155" s="1" t="s">
        <v>38</v>
      </c>
      <c r="G155" s="1" t="s">
        <v>27</v>
      </c>
      <c r="H155" s="1" t="s">
        <v>21</v>
      </c>
      <c r="I155" s="1">
        <v>2</v>
      </c>
      <c r="J155" s="1" t="s">
        <v>22</v>
      </c>
      <c r="K155" s="1">
        <v>8500</v>
      </c>
      <c r="L155" s="1">
        <v>7600</v>
      </c>
      <c r="M155" s="1">
        <f>Table1[[#This Row],[Price]]*Table1[[#This Row],[Qty]]</f>
        <v>17000</v>
      </c>
      <c r="N155" s="1">
        <f>Table1[[#This Row],[Cost]]*Table1[[#This Row],[Qty]]</f>
        <v>15200</v>
      </c>
      <c r="O155" s="1">
        <f>Table1[[#This Row],[Total Sales]]-Table1[[#This Row],[COGS]]</f>
        <v>1800</v>
      </c>
      <c r="P155" s="7">
        <f t="shared" si="4"/>
        <v>5</v>
      </c>
      <c r="Q155" s="10">
        <f t="shared" si="5"/>
        <v>2020</v>
      </c>
    </row>
    <row r="156" spans="1:17" x14ac:dyDescent="0.25">
      <c r="A156" s="1" t="s">
        <v>354</v>
      </c>
      <c r="B156" s="2">
        <v>44015</v>
      </c>
      <c r="C156" s="1" t="s">
        <v>355</v>
      </c>
      <c r="D156" s="1" t="s">
        <v>31</v>
      </c>
      <c r="E156" s="1" t="s">
        <v>18</v>
      </c>
      <c r="F156" s="1" t="s">
        <v>19</v>
      </c>
      <c r="G156" s="1" t="s">
        <v>34</v>
      </c>
      <c r="H156" s="1" t="s">
        <v>21</v>
      </c>
      <c r="I156" s="1">
        <v>3</v>
      </c>
      <c r="J156" s="1" t="s">
        <v>22</v>
      </c>
      <c r="K156" s="1">
        <v>13200.000000000002</v>
      </c>
      <c r="L156" s="1">
        <v>12000</v>
      </c>
      <c r="M156" s="1">
        <f>Table1[[#This Row],[Price]]*Table1[[#This Row],[Qty]]</f>
        <v>39600.000000000007</v>
      </c>
      <c r="N156" s="1">
        <f>Table1[[#This Row],[Cost]]*Table1[[#This Row],[Qty]]</f>
        <v>36000</v>
      </c>
      <c r="O156" s="1">
        <f>Table1[[#This Row],[Total Sales]]-Table1[[#This Row],[COGS]]</f>
        <v>3600.0000000000073</v>
      </c>
      <c r="P156" s="7">
        <f t="shared" si="4"/>
        <v>6</v>
      </c>
      <c r="Q156" s="10">
        <f t="shared" si="5"/>
        <v>2020</v>
      </c>
    </row>
    <row r="157" spans="1:17" x14ac:dyDescent="0.25">
      <c r="A157" s="1" t="s">
        <v>356</v>
      </c>
      <c r="B157" s="2">
        <v>44016</v>
      </c>
      <c r="C157" s="1" t="s">
        <v>357</v>
      </c>
      <c r="D157" s="1" t="s">
        <v>31</v>
      </c>
      <c r="E157" s="1" t="s">
        <v>18</v>
      </c>
      <c r="F157" s="1" t="s">
        <v>19</v>
      </c>
      <c r="G157" s="1" t="s">
        <v>39</v>
      </c>
      <c r="H157" s="1" t="s">
        <v>40</v>
      </c>
      <c r="I157" s="1">
        <v>2</v>
      </c>
      <c r="J157" s="1" t="s">
        <v>22</v>
      </c>
      <c r="K157" s="1">
        <v>22000</v>
      </c>
      <c r="L157" s="1">
        <v>20000</v>
      </c>
      <c r="M157" s="1">
        <f>Table1[[#This Row],[Price]]*Table1[[#This Row],[Qty]]</f>
        <v>44000</v>
      </c>
      <c r="N157" s="1">
        <f>Table1[[#This Row],[Cost]]*Table1[[#This Row],[Qty]]</f>
        <v>40000</v>
      </c>
      <c r="O157" s="1">
        <f>Table1[[#This Row],[Total Sales]]-Table1[[#This Row],[COGS]]</f>
        <v>4000</v>
      </c>
      <c r="P157" s="7">
        <f t="shared" si="4"/>
        <v>7</v>
      </c>
      <c r="Q157" s="10">
        <f t="shared" si="5"/>
        <v>2020</v>
      </c>
    </row>
    <row r="158" spans="1:17" x14ac:dyDescent="0.25">
      <c r="A158" s="1" t="s">
        <v>358</v>
      </c>
      <c r="B158" s="2">
        <v>44017</v>
      </c>
      <c r="C158" s="1" t="s">
        <v>359</v>
      </c>
      <c r="D158" s="1" t="s">
        <v>17</v>
      </c>
      <c r="E158" s="1" t="s">
        <v>25</v>
      </c>
      <c r="F158" s="1" t="s">
        <v>26</v>
      </c>
      <c r="G158" s="1" t="s">
        <v>43</v>
      </c>
      <c r="H158" s="1" t="s">
        <v>21</v>
      </c>
      <c r="I158" s="1">
        <v>2</v>
      </c>
      <c r="J158" s="1" t="s">
        <v>22</v>
      </c>
      <c r="K158" s="1">
        <v>7700</v>
      </c>
      <c r="L158" s="1">
        <v>7000</v>
      </c>
      <c r="M158" s="1">
        <f>Table1[[#This Row],[Price]]*Table1[[#This Row],[Qty]]</f>
        <v>15400</v>
      </c>
      <c r="N158" s="1">
        <f>Table1[[#This Row],[Cost]]*Table1[[#This Row],[Qty]]</f>
        <v>14000</v>
      </c>
      <c r="O158" s="1">
        <f>Table1[[#This Row],[Total Sales]]-Table1[[#This Row],[COGS]]</f>
        <v>1400</v>
      </c>
      <c r="P158" s="7">
        <f t="shared" si="4"/>
        <v>1</v>
      </c>
      <c r="Q158" s="10">
        <f t="shared" si="5"/>
        <v>2020</v>
      </c>
    </row>
    <row r="159" spans="1:17" x14ac:dyDescent="0.25">
      <c r="A159" s="1" t="s">
        <v>360</v>
      </c>
      <c r="B159" s="2">
        <v>44018</v>
      </c>
      <c r="C159" s="1" t="s">
        <v>361</v>
      </c>
      <c r="D159" s="1" t="s">
        <v>31</v>
      </c>
      <c r="E159" s="1" t="s">
        <v>32</v>
      </c>
      <c r="F159" s="1" t="s">
        <v>33</v>
      </c>
      <c r="G159" s="1" t="s">
        <v>46</v>
      </c>
      <c r="H159" s="1" t="s">
        <v>47</v>
      </c>
      <c r="I159" s="1">
        <v>3</v>
      </c>
      <c r="J159" s="1" t="s">
        <v>22</v>
      </c>
      <c r="K159" s="1">
        <v>22000</v>
      </c>
      <c r="L159" s="1">
        <v>20000</v>
      </c>
      <c r="M159" s="1">
        <f>Table1[[#This Row],[Price]]*Table1[[#This Row],[Qty]]</f>
        <v>66000</v>
      </c>
      <c r="N159" s="1">
        <f>Table1[[#This Row],[Cost]]*Table1[[#This Row],[Qty]]</f>
        <v>60000</v>
      </c>
      <c r="O159" s="1">
        <f>Table1[[#This Row],[Total Sales]]-Table1[[#This Row],[COGS]]</f>
        <v>6000</v>
      </c>
      <c r="P159" s="7">
        <f t="shared" si="4"/>
        <v>2</v>
      </c>
      <c r="Q159" s="10">
        <f t="shared" si="5"/>
        <v>2020</v>
      </c>
    </row>
    <row r="160" spans="1:17" x14ac:dyDescent="0.25">
      <c r="A160" s="1" t="s">
        <v>362</v>
      </c>
      <c r="B160" s="2">
        <v>44019</v>
      </c>
      <c r="C160" s="1" t="s">
        <v>363</v>
      </c>
      <c r="D160" s="1" t="s">
        <v>31</v>
      </c>
      <c r="E160" s="1" t="s">
        <v>37</v>
      </c>
      <c r="F160" s="1" t="s">
        <v>38</v>
      </c>
      <c r="G160" s="1" t="s">
        <v>50</v>
      </c>
      <c r="H160" s="1" t="s">
        <v>21</v>
      </c>
      <c r="I160" s="1">
        <v>1</v>
      </c>
      <c r="J160" s="1" t="s">
        <v>22</v>
      </c>
      <c r="K160" s="1">
        <v>44000</v>
      </c>
      <c r="L160" s="1">
        <v>40000</v>
      </c>
      <c r="M160" s="1">
        <f>Table1[[#This Row],[Price]]*Table1[[#This Row],[Qty]]</f>
        <v>44000</v>
      </c>
      <c r="N160" s="1">
        <f>Table1[[#This Row],[Cost]]*Table1[[#This Row],[Qty]]</f>
        <v>40000</v>
      </c>
      <c r="O160" s="1">
        <f>Table1[[#This Row],[Total Sales]]-Table1[[#This Row],[COGS]]</f>
        <v>4000</v>
      </c>
      <c r="P160" s="7">
        <f t="shared" si="4"/>
        <v>3</v>
      </c>
      <c r="Q160" s="10">
        <f t="shared" si="5"/>
        <v>2020</v>
      </c>
    </row>
    <row r="161" spans="1:17" x14ac:dyDescent="0.25">
      <c r="A161" s="1" t="s">
        <v>364</v>
      </c>
      <c r="B161" s="2">
        <v>44020</v>
      </c>
      <c r="C161" s="1" t="s">
        <v>365</v>
      </c>
      <c r="D161" s="1" t="s">
        <v>31</v>
      </c>
      <c r="E161" s="1" t="s">
        <v>18</v>
      </c>
      <c r="F161" s="1" t="s">
        <v>19</v>
      </c>
      <c r="G161" s="1" t="s">
        <v>53</v>
      </c>
      <c r="H161" s="1" t="s">
        <v>40</v>
      </c>
      <c r="I161" s="1">
        <v>2</v>
      </c>
      <c r="J161" s="1" t="s">
        <v>22</v>
      </c>
      <c r="K161" s="1">
        <v>19800</v>
      </c>
      <c r="L161" s="1">
        <v>18000</v>
      </c>
      <c r="M161" s="1">
        <f>Table1[[#This Row],[Price]]*Table1[[#This Row],[Qty]]</f>
        <v>39600</v>
      </c>
      <c r="N161" s="1">
        <f>Table1[[#This Row],[Cost]]*Table1[[#This Row],[Qty]]</f>
        <v>36000</v>
      </c>
      <c r="O161" s="1">
        <f>Table1[[#This Row],[Total Sales]]-Table1[[#This Row],[COGS]]</f>
        <v>3600</v>
      </c>
      <c r="P161" s="7">
        <f t="shared" si="4"/>
        <v>4</v>
      </c>
      <c r="Q161" s="10">
        <f t="shared" si="5"/>
        <v>2020</v>
      </c>
    </row>
    <row r="162" spans="1:17" x14ac:dyDescent="0.25">
      <c r="A162" s="1" t="s">
        <v>366</v>
      </c>
      <c r="B162" s="2">
        <v>44021</v>
      </c>
      <c r="C162" s="1" t="s">
        <v>367</v>
      </c>
      <c r="D162" s="1" t="s">
        <v>31</v>
      </c>
      <c r="E162" s="1" t="s">
        <v>18</v>
      </c>
      <c r="F162" s="1" t="s">
        <v>19</v>
      </c>
      <c r="G162" s="1" t="s">
        <v>56</v>
      </c>
      <c r="H162" s="1" t="s">
        <v>40</v>
      </c>
      <c r="I162" s="1">
        <v>2</v>
      </c>
      <c r="J162" s="1" t="s">
        <v>22</v>
      </c>
      <c r="K162" s="1">
        <v>9950</v>
      </c>
      <c r="L162" s="1">
        <v>9000</v>
      </c>
      <c r="M162" s="1">
        <f>Table1[[#This Row],[Price]]*Table1[[#This Row],[Qty]]</f>
        <v>19900</v>
      </c>
      <c r="N162" s="1">
        <f>Table1[[#This Row],[Cost]]*Table1[[#This Row],[Qty]]</f>
        <v>18000</v>
      </c>
      <c r="O162" s="1">
        <f>Table1[[#This Row],[Total Sales]]-Table1[[#This Row],[COGS]]</f>
        <v>1900</v>
      </c>
      <c r="P162" s="7">
        <f t="shared" si="4"/>
        <v>5</v>
      </c>
      <c r="Q162" s="10">
        <f t="shared" si="5"/>
        <v>2020</v>
      </c>
    </row>
    <row r="163" spans="1:17" x14ac:dyDescent="0.25">
      <c r="A163" s="1" t="s">
        <v>368</v>
      </c>
      <c r="B163" s="2">
        <v>44022</v>
      </c>
      <c r="C163" s="1" t="s">
        <v>369</v>
      </c>
      <c r="D163" s="1" t="s">
        <v>31</v>
      </c>
      <c r="E163" s="1" t="s">
        <v>25</v>
      </c>
      <c r="F163" s="1" t="s">
        <v>26</v>
      </c>
      <c r="G163" s="1" t="s">
        <v>59</v>
      </c>
      <c r="H163" s="1" t="s">
        <v>60</v>
      </c>
      <c r="I163" s="1">
        <v>2</v>
      </c>
      <c r="J163" s="1" t="s">
        <v>22</v>
      </c>
      <c r="K163" s="1">
        <v>7700</v>
      </c>
      <c r="L163" s="1">
        <v>7000</v>
      </c>
      <c r="M163" s="1">
        <f>Table1[[#This Row],[Price]]*Table1[[#This Row],[Qty]]</f>
        <v>15400</v>
      </c>
      <c r="N163" s="1">
        <f>Table1[[#This Row],[Cost]]*Table1[[#This Row],[Qty]]</f>
        <v>14000</v>
      </c>
      <c r="O163" s="1">
        <f>Table1[[#This Row],[Total Sales]]-Table1[[#This Row],[COGS]]</f>
        <v>1400</v>
      </c>
      <c r="P163" s="7">
        <f t="shared" si="4"/>
        <v>6</v>
      </c>
      <c r="Q163" s="10">
        <f t="shared" si="5"/>
        <v>2020</v>
      </c>
    </row>
    <row r="164" spans="1:17" x14ac:dyDescent="0.25">
      <c r="A164" s="1" t="s">
        <v>370</v>
      </c>
      <c r="B164" s="2">
        <v>44023</v>
      </c>
      <c r="C164" s="1" t="s">
        <v>371</v>
      </c>
      <c r="D164" s="1" t="s">
        <v>31</v>
      </c>
      <c r="E164" s="1" t="s">
        <v>32</v>
      </c>
      <c r="F164" s="1" t="s">
        <v>33</v>
      </c>
      <c r="G164" s="1" t="s">
        <v>63</v>
      </c>
      <c r="H164" s="1" t="s">
        <v>47</v>
      </c>
      <c r="I164" s="1">
        <v>4</v>
      </c>
      <c r="J164" s="1" t="s">
        <v>22</v>
      </c>
      <c r="K164" s="1">
        <v>11000</v>
      </c>
      <c r="L164" s="1">
        <v>10000</v>
      </c>
      <c r="M164" s="1">
        <f>Table1[[#This Row],[Price]]*Table1[[#This Row],[Qty]]</f>
        <v>44000</v>
      </c>
      <c r="N164" s="1">
        <f>Table1[[#This Row],[Cost]]*Table1[[#This Row],[Qty]]</f>
        <v>40000</v>
      </c>
      <c r="O164" s="1">
        <f>Table1[[#This Row],[Total Sales]]-Table1[[#This Row],[COGS]]</f>
        <v>4000</v>
      </c>
      <c r="P164" s="7">
        <f t="shared" si="4"/>
        <v>7</v>
      </c>
      <c r="Q164" s="10">
        <f t="shared" si="5"/>
        <v>2020</v>
      </c>
    </row>
    <row r="165" spans="1:17" x14ac:dyDescent="0.25">
      <c r="A165" s="1" t="s">
        <v>372</v>
      </c>
      <c r="B165" s="2">
        <v>44024</v>
      </c>
      <c r="C165" s="1" t="s">
        <v>373</v>
      </c>
      <c r="D165" s="1" t="s">
        <v>31</v>
      </c>
      <c r="E165" s="1" t="s">
        <v>37</v>
      </c>
      <c r="F165" s="1" t="s">
        <v>38</v>
      </c>
      <c r="G165" s="1" t="s">
        <v>66</v>
      </c>
      <c r="H165" s="1" t="s">
        <v>47</v>
      </c>
      <c r="I165" s="1">
        <v>1</v>
      </c>
      <c r="J165" s="1" t="s">
        <v>22</v>
      </c>
      <c r="K165" s="1">
        <v>13200.000000000002</v>
      </c>
      <c r="L165" s="1">
        <v>12000</v>
      </c>
      <c r="M165" s="1">
        <f>Table1[[#This Row],[Price]]*Table1[[#This Row],[Qty]]</f>
        <v>13200.000000000002</v>
      </c>
      <c r="N165" s="1">
        <f>Table1[[#This Row],[Cost]]*Table1[[#This Row],[Qty]]</f>
        <v>12000</v>
      </c>
      <c r="O165" s="1">
        <f>Table1[[#This Row],[Total Sales]]-Table1[[#This Row],[COGS]]</f>
        <v>1200.0000000000018</v>
      </c>
      <c r="P165" s="7">
        <f t="shared" si="4"/>
        <v>1</v>
      </c>
      <c r="Q165" s="10">
        <f t="shared" si="5"/>
        <v>2020</v>
      </c>
    </row>
    <row r="166" spans="1:17" x14ac:dyDescent="0.25">
      <c r="A166" s="1" t="s">
        <v>374</v>
      </c>
      <c r="B166" s="2">
        <v>44025</v>
      </c>
      <c r="C166" s="1" t="s">
        <v>375</v>
      </c>
      <c r="D166" s="1" t="s">
        <v>31</v>
      </c>
      <c r="E166" s="1" t="s">
        <v>18</v>
      </c>
      <c r="F166" s="1" t="s">
        <v>19</v>
      </c>
      <c r="G166" s="1" t="s">
        <v>69</v>
      </c>
      <c r="H166" s="1" t="s">
        <v>21</v>
      </c>
      <c r="I166" s="1">
        <v>2</v>
      </c>
      <c r="J166" s="1" t="s">
        <v>22</v>
      </c>
      <c r="K166" s="1">
        <v>1900</v>
      </c>
      <c r="L166" s="1">
        <v>1800</v>
      </c>
      <c r="M166" s="1">
        <f>Table1[[#This Row],[Price]]*Table1[[#This Row],[Qty]]</f>
        <v>3800</v>
      </c>
      <c r="N166" s="1">
        <f>Table1[[#This Row],[Cost]]*Table1[[#This Row],[Qty]]</f>
        <v>3600</v>
      </c>
      <c r="O166" s="1">
        <f>Table1[[#This Row],[Total Sales]]-Table1[[#This Row],[COGS]]</f>
        <v>200</v>
      </c>
      <c r="P166" s="7">
        <f t="shared" si="4"/>
        <v>2</v>
      </c>
      <c r="Q166" s="10">
        <f t="shared" si="5"/>
        <v>2020</v>
      </c>
    </row>
    <row r="167" spans="1:17" x14ac:dyDescent="0.25">
      <c r="A167" s="1" t="s">
        <v>376</v>
      </c>
      <c r="B167" s="2">
        <v>44026</v>
      </c>
      <c r="C167" s="1" t="s">
        <v>377</v>
      </c>
      <c r="D167" s="1" t="s">
        <v>31</v>
      </c>
      <c r="E167" s="1" t="s">
        <v>18</v>
      </c>
      <c r="F167" s="1" t="s">
        <v>19</v>
      </c>
      <c r="G167" s="1" t="s">
        <v>72</v>
      </c>
      <c r="H167" s="1" t="s">
        <v>21</v>
      </c>
      <c r="I167" s="1">
        <v>2</v>
      </c>
      <c r="J167" s="1" t="s">
        <v>22</v>
      </c>
      <c r="K167" s="1">
        <v>200</v>
      </c>
      <c r="L167" s="1">
        <v>190</v>
      </c>
      <c r="M167" s="1">
        <f>Table1[[#This Row],[Price]]*Table1[[#This Row],[Qty]]</f>
        <v>400</v>
      </c>
      <c r="N167" s="1">
        <f>Table1[[#This Row],[Cost]]*Table1[[#This Row],[Qty]]</f>
        <v>380</v>
      </c>
      <c r="O167" s="1">
        <f>Table1[[#This Row],[Total Sales]]-Table1[[#This Row],[COGS]]</f>
        <v>20</v>
      </c>
      <c r="P167" s="7">
        <f t="shared" si="4"/>
        <v>3</v>
      </c>
      <c r="Q167" s="10">
        <f t="shared" si="5"/>
        <v>2020</v>
      </c>
    </row>
    <row r="168" spans="1:17" x14ac:dyDescent="0.25">
      <c r="A168" s="1" t="s">
        <v>378</v>
      </c>
      <c r="B168" s="2">
        <v>44027</v>
      </c>
      <c r="C168" s="1" t="s">
        <v>379</v>
      </c>
      <c r="D168" s="1" t="s">
        <v>31</v>
      </c>
      <c r="E168" s="1" t="s">
        <v>25</v>
      </c>
      <c r="F168" s="1" t="s">
        <v>26</v>
      </c>
      <c r="G168" s="1" t="s">
        <v>75</v>
      </c>
      <c r="H168" s="1" t="s">
        <v>40</v>
      </c>
      <c r="I168" s="1">
        <v>4</v>
      </c>
      <c r="J168" s="1" t="s">
        <v>22</v>
      </c>
      <c r="K168" s="1">
        <v>2250</v>
      </c>
      <c r="L168" s="1">
        <v>2200</v>
      </c>
      <c r="M168" s="1">
        <f>Table1[[#This Row],[Price]]*Table1[[#This Row],[Qty]]</f>
        <v>9000</v>
      </c>
      <c r="N168" s="1">
        <f>Table1[[#This Row],[Cost]]*Table1[[#This Row],[Qty]]</f>
        <v>8800</v>
      </c>
      <c r="O168" s="1">
        <f>Table1[[#This Row],[Total Sales]]-Table1[[#This Row],[COGS]]</f>
        <v>200</v>
      </c>
      <c r="P168" s="7">
        <f t="shared" si="4"/>
        <v>4</v>
      </c>
      <c r="Q168" s="10">
        <f t="shared" si="5"/>
        <v>2020</v>
      </c>
    </row>
    <row r="169" spans="1:17" x14ac:dyDescent="0.25">
      <c r="A169" s="1" t="s">
        <v>380</v>
      </c>
      <c r="B169" s="2">
        <v>44028</v>
      </c>
      <c r="C169" s="1" t="s">
        <v>381</v>
      </c>
      <c r="D169" s="1" t="s">
        <v>31</v>
      </c>
      <c r="E169" s="1" t="s">
        <v>32</v>
      </c>
      <c r="F169" s="1" t="s">
        <v>33</v>
      </c>
      <c r="G169" s="1" t="s">
        <v>78</v>
      </c>
      <c r="H169" s="1" t="s">
        <v>21</v>
      </c>
      <c r="I169" s="1">
        <v>1</v>
      </c>
      <c r="J169" s="1" t="s">
        <v>22</v>
      </c>
      <c r="K169" s="1">
        <v>100</v>
      </c>
      <c r="L169" s="1">
        <v>90</v>
      </c>
      <c r="M169" s="1">
        <f>Table1[[#This Row],[Price]]*Table1[[#This Row],[Qty]]</f>
        <v>100</v>
      </c>
      <c r="N169" s="1">
        <f>Table1[[#This Row],[Cost]]*Table1[[#This Row],[Qty]]</f>
        <v>90</v>
      </c>
      <c r="O169" s="1">
        <f>Table1[[#This Row],[Total Sales]]-Table1[[#This Row],[COGS]]</f>
        <v>10</v>
      </c>
      <c r="P169" s="7">
        <f t="shared" si="4"/>
        <v>5</v>
      </c>
      <c r="Q169" s="10">
        <f t="shared" si="5"/>
        <v>2020</v>
      </c>
    </row>
    <row r="170" spans="1:17" x14ac:dyDescent="0.25">
      <c r="A170" s="1" t="s">
        <v>382</v>
      </c>
      <c r="B170" s="2">
        <v>44029</v>
      </c>
      <c r="C170" s="1" t="s">
        <v>383</v>
      </c>
      <c r="D170" s="1" t="s">
        <v>31</v>
      </c>
      <c r="E170" s="1" t="s">
        <v>37</v>
      </c>
      <c r="F170" s="1" t="s">
        <v>38</v>
      </c>
      <c r="G170" s="1" t="s">
        <v>81</v>
      </c>
      <c r="H170" s="1" t="s">
        <v>21</v>
      </c>
      <c r="I170" s="1">
        <v>2</v>
      </c>
      <c r="J170" s="1" t="s">
        <v>22</v>
      </c>
      <c r="K170" s="1">
        <v>100</v>
      </c>
      <c r="L170" s="1">
        <v>80</v>
      </c>
      <c r="M170" s="1">
        <f>Table1[[#This Row],[Price]]*Table1[[#This Row],[Qty]]</f>
        <v>200</v>
      </c>
      <c r="N170" s="1">
        <f>Table1[[#This Row],[Cost]]*Table1[[#This Row],[Qty]]</f>
        <v>160</v>
      </c>
      <c r="O170" s="1">
        <f>Table1[[#This Row],[Total Sales]]-Table1[[#This Row],[COGS]]</f>
        <v>40</v>
      </c>
      <c r="P170" s="7">
        <f t="shared" si="4"/>
        <v>6</v>
      </c>
      <c r="Q170" s="10">
        <f t="shared" si="5"/>
        <v>2020</v>
      </c>
    </row>
    <row r="171" spans="1:17" x14ac:dyDescent="0.25">
      <c r="A171" s="1" t="s">
        <v>384</v>
      </c>
      <c r="B171" s="2">
        <v>44030</v>
      </c>
      <c r="C171" s="1" t="s">
        <v>385</v>
      </c>
      <c r="D171" s="1" t="s">
        <v>31</v>
      </c>
      <c r="E171" s="1" t="s">
        <v>18</v>
      </c>
      <c r="F171" s="1" t="s">
        <v>19</v>
      </c>
      <c r="G171" s="1" t="s">
        <v>84</v>
      </c>
      <c r="H171" s="1" t="s">
        <v>47</v>
      </c>
      <c r="I171" s="1">
        <v>2</v>
      </c>
      <c r="J171" s="1" t="s">
        <v>22</v>
      </c>
      <c r="K171" s="1">
        <v>2000</v>
      </c>
      <c r="L171" s="1">
        <v>1850</v>
      </c>
      <c r="M171" s="1">
        <f>Table1[[#This Row],[Price]]*Table1[[#This Row],[Qty]]</f>
        <v>4000</v>
      </c>
      <c r="N171" s="1">
        <f>Table1[[#This Row],[Cost]]*Table1[[#This Row],[Qty]]</f>
        <v>3700</v>
      </c>
      <c r="O171" s="1">
        <f>Table1[[#This Row],[Total Sales]]-Table1[[#This Row],[COGS]]</f>
        <v>300</v>
      </c>
      <c r="P171" s="7">
        <f t="shared" si="4"/>
        <v>7</v>
      </c>
      <c r="Q171" s="10">
        <f t="shared" si="5"/>
        <v>2020</v>
      </c>
    </row>
    <row r="172" spans="1:17" x14ac:dyDescent="0.25">
      <c r="A172" s="1" t="s">
        <v>386</v>
      </c>
      <c r="B172" s="2">
        <v>44031</v>
      </c>
      <c r="C172" s="1" t="s">
        <v>387</v>
      </c>
      <c r="D172" s="1" t="s">
        <v>17</v>
      </c>
      <c r="E172" s="1" t="s">
        <v>18</v>
      </c>
      <c r="F172" s="1" t="s">
        <v>19</v>
      </c>
      <c r="G172" s="1" t="s">
        <v>87</v>
      </c>
      <c r="H172" s="1" t="s">
        <v>21</v>
      </c>
      <c r="I172" s="1">
        <v>1</v>
      </c>
      <c r="J172" s="1" t="s">
        <v>22</v>
      </c>
      <c r="K172" s="1">
        <v>9500</v>
      </c>
      <c r="L172" s="1">
        <v>8000</v>
      </c>
      <c r="M172" s="1">
        <f>Table1[[#This Row],[Price]]*Table1[[#This Row],[Qty]]</f>
        <v>9500</v>
      </c>
      <c r="N172" s="1">
        <f>Table1[[#This Row],[Cost]]*Table1[[#This Row],[Qty]]</f>
        <v>8000</v>
      </c>
      <c r="O172" s="1">
        <f>Table1[[#This Row],[Total Sales]]-Table1[[#This Row],[COGS]]</f>
        <v>1500</v>
      </c>
      <c r="P172" s="7">
        <f t="shared" si="4"/>
        <v>1</v>
      </c>
      <c r="Q172" s="10">
        <f t="shared" si="5"/>
        <v>2020</v>
      </c>
    </row>
    <row r="173" spans="1:17" x14ac:dyDescent="0.25">
      <c r="A173" s="1" t="s">
        <v>388</v>
      </c>
      <c r="B173" s="2">
        <v>44032</v>
      </c>
      <c r="C173" s="1" t="s">
        <v>389</v>
      </c>
      <c r="D173" s="1" t="s">
        <v>17</v>
      </c>
      <c r="E173" s="1" t="s">
        <v>25</v>
      </c>
      <c r="F173" s="1" t="s">
        <v>26</v>
      </c>
      <c r="G173" s="1" t="s">
        <v>20</v>
      </c>
      <c r="H173" s="1" t="s">
        <v>21</v>
      </c>
      <c r="I173" s="1">
        <v>1</v>
      </c>
      <c r="J173" s="1" t="s">
        <v>22</v>
      </c>
      <c r="K173" s="1">
        <v>4700</v>
      </c>
      <c r="L173" s="1">
        <v>4000</v>
      </c>
      <c r="M173" s="1">
        <f>Table1[[#This Row],[Price]]*Table1[[#This Row],[Qty]]</f>
        <v>4700</v>
      </c>
      <c r="N173" s="1">
        <f>Table1[[#This Row],[Cost]]*Table1[[#This Row],[Qty]]</f>
        <v>4000</v>
      </c>
      <c r="O173" s="1">
        <f>Table1[[#This Row],[Total Sales]]-Table1[[#This Row],[COGS]]</f>
        <v>700</v>
      </c>
      <c r="P173" s="7">
        <f t="shared" si="4"/>
        <v>2</v>
      </c>
      <c r="Q173" s="10">
        <f t="shared" si="5"/>
        <v>2020</v>
      </c>
    </row>
    <row r="174" spans="1:17" x14ac:dyDescent="0.25">
      <c r="A174" s="1" t="s">
        <v>390</v>
      </c>
      <c r="B174" s="2">
        <v>44033</v>
      </c>
      <c r="C174" s="1" t="s">
        <v>391</v>
      </c>
      <c r="D174" s="1" t="s">
        <v>17</v>
      </c>
      <c r="E174" s="1" t="s">
        <v>32</v>
      </c>
      <c r="F174" s="1" t="s">
        <v>33</v>
      </c>
      <c r="G174" s="1" t="s">
        <v>27</v>
      </c>
      <c r="H174" s="1" t="s">
        <v>21</v>
      </c>
      <c r="I174" s="1">
        <v>2</v>
      </c>
      <c r="J174" s="1" t="s">
        <v>22</v>
      </c>
      <c r="K174" s="1">
        <v>400</v>
      </c>
      <c r="L174" s="1">
        <v>360</v>
      </c>
      <c r="M174" s="1">
        <f>Table1[[#This Row],[Price]]*Table1[[#This Row],[Qty]]</f>
        <v>800</v>
      </c>
      <c r="N174" s="1">
        <f>Table1[[#This Row],[Cost]]*Table1[[#This Row],[Qty]]</f>
        <v>720</v>
      </c>
      <c r="O174" s="1">
        <f>Table1[[#This Row],[Total Sales]]-Table1[[#This Row],[COGS]]</f>
        <v>80</v>
      </c>
      <c r="P174" s="7">
        <f t="shared" si="4"/>
        <v>3</v>
      </c>
      <c r="Q174" s="10">
        <f t="shared" si="5"/>
        <v>2020</v>
      </c>
    </row>
    <row r="175" spans="1:17" x14ac:dyDescent="0.25">
      <c r="A175" s="1" t="s">
        <v>392</v>
      </c>
      <c r="B175" s="2">
        <v>44034</v>
      </c>
      <c r="C175" s="1" t="s">
        <v>393</v>
      </c>
      <c r="D175" s="1" t="s">
        <v>31</v>
      </c>
      <c r="E175" s="1" t="s">
        <v>37</v>
      </c>
      <c r="F175" s="1" t="s">
        <v>38</v>
      </c>
      <c r="G175" s="1" t="s">
        <v>34</v>
      </c>
      <c r="H175" s="1" t="s">
        <v>21</v>
      </c>
      <c r="I175" s="1">
        <v>2</v>
      </c>
      <c r="J175" s="1" t="s">
        <v>22</v>
      </c>
      <c r="K175" s="1">
        <v>100</v>
      </c>
      <c r="L175" s="1">
        <v>90</v>
      </c>
      <c r="M175" s="1">
        <f>Table1[[#This Row],[Price]]*Table1[[#This Row],[Qty]]</f>
        <v>200</v>
      </c>
      <c r="N175" s="1">
        <f>Table1[[#This Row],[Cost]]*Table1[[#This Row],[Qty]]</f>
        <v>180</v>
      </c>
      <c r="O175" s="1">
        <f>Table1[[#This Row],[Total Sales]]-Table1[[#This Row],[COGS]]</f>
        <v>20</v>
      </c>
      <c r="P175" s="7">
        <f t="shared" si="4"/>
        <v>4</v>
      </c>
      <c r="Q175" s="10">
        <f t="shared" si="5"/>
        <v>2020</v>
      </c>
    </row>
    <row r="176" spans="1:17" x14ac:dyDescent="0.25">
      <c r="A176" s="1" t="s">
        <v>394</v>
      </c>
      <c r="B176" s="2">
        <v>44035</v>
      </c>
      <c r="C176" s="1" t="s">
        <v>395</v>
      </c>
      <c r="D176" s="1" t="s">
        <v>31</v>
      </c>
      <c r="E176" s="1" t="s">
        <v>18</v>
      </c>
      <c r="F176" s="1" t="s">
        <v>19</v>
      </c>
      <c r="G176" s="1" t="s">
        <v>39</v>
      </c>
      <c r="H176" s="1" t="s">
        <v>40</v>
      </c>
      <c r="I176" s="1">
        <v>1</v>
      </c>
      <c r="J176" s="1" t="s">
        <v>22</v>
      </c>
      <c r="K176" s="1">
        <v>1600</v>
      </c>
      <c r="L176" s="1">
        <v>1590</v>
      </c>
      <c r="M176" s="1">
        <f>Table1[[#This Row],[Price]]*Table1[[#This Row],[Qty]]</f>
        <v>1600</v>
      </c>
      <c r="N176" s="1">
        <f>Table1[[#This Row],[Cost]]*Table1[[#This Row],[Qty]]</f>
        <v>1590</v>
      </c>
      <c r="O176" s="1">
        <f>Table1[[#This Row],[Total Sales]]-Table1[[#This Row],[COGS]]</f>
        <v>10</v>
      </c>
      <c r="P176" s="7">
        <f t="shared" si="4"/>
        <v>5</v>
      </c>
      <c r="Q176" s="10">
        <f t="shared" si="5"/>
        <v>2020</v>
      </c>
    </row>
    <row r="177" spans="1:17" x14ac:dyDescent="0.25">
      <c r="A177" s="1" t="s">
        <v>396</v>
      </c>
      <c r="B177" s="2">
        <v>44036</v>
      </c>
      <c r="C177" s="1" t="s">
        <v>397</v>
      </c>
      <c r="D177" s="1" t="s">
        <v>31</v>
      </c>
      <c r="E177" s="1" t="s">
        <v>18</v>
      </c>
      <c r="F177" s="1" t="s">
        <v>19</v>
      </c>
      <c r="G177" s="1" t="s">
        <v>43</v>
      </c>
      <c r="H177" s="1" t="s">
        <v>21</v>
      </c>
      <c r="I177" s="1">
        <v>1</v>
      </c>
      <c r="J177" s="1" t="s">
        <v>22</v>
      </c>
      <c r="K177" s="1">
        <v>50</v>
      </c>
      <c r="L177" s="1">
        <v>45</v>
      </c>
      <c r="M177" s="1">
        <f>Table1[[#This Row],[Price]]*Table1[[#This Row],[Qty]]</f>
        <v>50</v>
      </c>
      <c r="N177" s="1">
        <f>Table1[[#This Row],[Cost]]*Table1[[#This Row],[Qty]]</f>
        <v>45</v>
      </c>
      <c r="O177" s="1">
        <f>Table1[[#This Row],[Total Sales]]-Table1[[#This Row],[COGS]]</f>
        <v>5</v>
      </c>
      <c r="P177" s="7">
        <f t="shared" si="4"/>
        <v>6</v>
      </c>
      <c r="Q177" s="10">
        <f t="shared" si="5"/>
        <v>2020</v>
      </c>
    </row>
    <row r="178" spans="1:17" x14ac:dyDescent="0.25">
      <c r="A178" s="1" t="s">
        <v>398</v>
      </c>
      <c r="B178" s="2">
        <v>44037</v>
      </c>
      <c r="C178" s="1" t="s">
        <v>399</v>
      </c>
      <c r="D178" s="1" t="s">
        <v>31</v>
      </c>
      <c r="E178" s="1" t="s">
        <v>25</v>
      </c>
      <c r="F178" s="1" t="s">
        <v>26</v>
      </c>
      <c r="G178" s="1" t="s">
        <v>46</v>
      </c>
      <c r="H178" s="1" t="s">
        <v>47</v>
      </c>
      <c r="I178" s="1">
        <v>2</v>
      </c>
      <c r="J178" s="1" t="s">
        <v>22</v>
      </c>
      <c r="K178" s="1">
        <v>600</v>
      </c>
      <c r="L178" s="1">
        <v>450</v>
      </c>
      <c r="M178" s="1">
        <f>Table1[[#This Row],[Price]]*Table1[[#This Row],[Qty]]</f>
        <v>1200</v>
      </c>
      <c r="N178" s="1">
        <f>Table1[[#This Row],[Cost]]*Table1[[#This Row],[Qty]]</f>
        <v>900</v>
      </c>
      <c r="O178" s="1">
        <f>Table1[[#This Row],[Total Sales]]-Table1[[#This Row],[COGS]]</f>
        <v>300</v>
      </c>
      <c r="P178" s="7">
        <f t="shared" si="4"/>
        <v>7</v>
      </c>
      <c r="Q178" s="10">
        <f t="shared" si="5"/>
        <v>2020</v>
      </c>
    </row>
    <row r="179" spans="1:17" x14ac:dyDescent="0.25">
      <c r="A179" s="1" t="s">
        <v>400</v>
      </c>
      <c r="B179" s="2">
        <v>44038</v>
      </c>
      <c r="C179" s="1" t="s">
        <v>401</v>
      </c>
      <c r="D179" s="1" t="s">
        <v>17</v>
      </c>
      <c r="E179" s="1" t="s">
        <v>32</v>
      </c>
      <c r="F179" s="1" t="s">
        <v>33</v>
      </c>
      <c r="G179" s="1" t="s">
        <v>50</v>
      </c>
      <c r="H179" s="1" t="s">
        <v>21</v>
      </c>
      <c r="I179" s="1">
        <v>2</v>
      </c>
      <c r="J179" s="1" t="s">
        <v>22</v>
      </c>
      <c r="K179" s="1">
        <v>170</v>
      </c>
      <c r="L179" s="1">
        <v>150</v>
      </c>
      <c r="M179" s="1">
        <f>Table1[[#This Row],[Price]]*Table1[[#This Row],[Qty]]</f>
        <v>340</v>
      </c>
      <c r="N179" s="1">
        <f>Table1[[#This Row],[Cost]]*Table1[[#This Row],[Qty]]</f>
        <v>300</v>
      </c>
      <c r="O179" s="1">
        <f>Table1[[#This Row],[Total Sales]]-Table1[[#This Row],[COGS]]</f>
        <v>40</v>
      </c>
      <c r="P179" s="7">
        <f t="shared" si="4"/>
        <v>1</v>
      </c>
      <c r="Q179" s="10">
        <f t="shared" si="5"/>
        <v>2020</v>
      </c>
    </row>
    <row r="180" spans="1:17" x14ac:dyDescent="0.25">
      <c r="A180" s="1" t="s">
        <v>402</v>
      </c>
      <c r="B180" s="2">
        <v>44039</v>
      </c>
      <c r="C180" s="1" t="s">
        <v>403</v>
      </c>
      <c r="D180" s="1" t="s">
        <v>31</v>
      </c>
      <c r="E180" s="1" t="s">
        <v>37</v>
      </c>
      <c r="F180" s="1" t="s">
        <v>38</v>
      </c>
      <c r="G180" s="1" t="s">
        <v>53</v>
      </c>
      <c r="H180" s="1" t="s">
        <v>40</v>
      </c>
      <c r="I180" s="1">
        <v>1</v>
      </c>
      <c r="J180" s="1" t="s">
        <v>22</v>
      </c>
      <c r="K180" s="1">
        <v>25</v>
      </c>
      <c r="L180" s="1">
        <v>20</v>
      </c>
      <c r="M180" s="1">
        <f>Table1[[#This Row],[Price]]*Table1[[#This Row],[Qty]]</f>
        <v>25</v>
      </c>
      <c r="N180" s="1">
        <f>Table1[[#This Row],[Cost]]*Table1[[#This Row],[Qty]]</f>
        <v>20</v>
      </c>
      <c r="O180" s="1">
        <f>Table1[[#This Row],[Total Sales]]-Table1[[#This Row],[COGS]]</f>
        <v>5</v>
      </c>
      <c r="P180" s="7">
        <f t="shared" si="4"/>
        <v>2</v>
      </c>
      <c r="Q180" s="10">
        <f t="shared" si="5"/>
        <v>2020</v>
      </c>
    </row>
    <row r="181" spans="1:17" x14ac:dyDescent="0.25">
      <c r="A181" s="1" t="s">
        <v>404</v>
      </c>
      <c r="B181" s="2">
        <v>44040</v>
      </c>
      <c r="C181" s="1" t="s">
        <v>405</v>
      </c>
      <c r="D181" s="1" t="s">
        <v>31</v>
      </c>
      <c r="E181" s="1" t="s">
        <v>18</v>
      </c>
      <c r="F181" s="1" t="s">
        <v>19</v>
      </c>
      <c r="G181" s="1" t="s">
        <v>56</v>
      </c>
      <c r="H181" s="1" t="s">
        <v>40</v>
      </c>
      <c r="I181" s="1">
        <v>1</v>
      </c>
      <c r="J181" s="1" t="s">
        <v>22</v>
      </c>
      <c r="K181" s="1">
        <v>6700</v>
      </c>
      <c r="L181" s="1">
        <v>5002</v>
      </c>
      <c r="M181" s="1">
        <f>Table1[[#This Row],[Price]]*Table1[[#This Row],[Qty]]</f>
        <v>6700</v>
      </c>
      <c r="N181" s="1">
        <f>Table1[[#This Row],[Cost]]*Table1[[#This Row],[Qty]]</f>
        <v>5002</v>
      </c>
      <c r="O181" s="1">
        <f>Table1[[#This Row],[Total Sales]]-Table1[[#This Row],[COGS]]</f>
        <v>1698</v>
      </c>
      <c r="P181" s="7">
        <f t="shared" si="4"/>
        <v>3</v>
      </c>
      <c r="Q181" s="10">
        <f t="shared" si="5"/>
        <v>2020</v>
      </c>
    </row>
    <row r="182" spans="1:17" x14ac:dyDescent="0.25">
      <c r="A182" s="1" t="s">
        <v>406</v>
      </c>
      <c r="B182" s="2">
        <v>44041</v>
      </c>
      <c r="C182" s="1" t="s">
        <v>407</v>
      </c>
      <c r="D182" s="1" t="s">
        <v>31</v>
      </c>
      <c r="E182" s="1" t="s">
        <v>18</v>
      </c>
      <c r="F182" s="1" t="s">
        <v>19</v>
      </c>
      <c r="G182" s="1" t="s">
        <v>81</v>
      </c>
      <c r="H182" s="1" t="s">
        <v>21</v>
      </c>
      <c r="I182" s="1">
        <v>2</v>
      </c>
      <c r="J182" s="1" t="s">
        <v>22</v>
      </c>
      <c r="K182" s="1">
        <v>6700</v>
      </c>
      <c r="L182" s="1">
        <v>5000</v>
      </c>
      <c r="M182" s="1">
        <f>Table1[[#This Row],[Price]]*Table1[[#This Row],[Qty]]</f>
        <v>13400</v>
      </c>
      <c r="N182" s="1">
        <f>Table1[[#This Row],[Cost]]*Table1[[#This Row],[Qty]]</f>
        <v>10000</v>
      </c>
      <c r="O182" s="1">
        <f>Table1[[#This Row],[Total Sales]]-Table1[[#This Row],[COGS]]</f>
        <v>3400</v>
      </c>
      <c r="P182" s="7">
        <f t="shared" si="4"/>
        <v>4</v>
      </c>
      <c r="Q182" s="10">
        <f t="shared" si="5"/>
        <v>2020</v>
      </c>
    </row>
    <row r="183" spans="1:17" x14ac:dyDescent="0.25">
      <c r="A183" s="1" t="s">
        <v>408</v>
      </c>
      <c r="B183" s="2">
        <v>44042</v>
      </c>
      <c r="C183" s="1" t="s">
        <v>409</v>
      </c>
      <c r="D183" s="1" t="s">
        <v>31</v>
      </c>
      <c r="E183" s="1" t="s">
        <v>25</v>
      </c>
      <c r="F183" s="1" t="s">
        <v>26</v>
      </c>
      <c r="G183" s="1" t="s">
        <v>84</v>
      </c>
      <c r="H183" s="1" t="s">
        <v>47</v>
      </c>
      <c r="I183" s="1">
        <v>2</v>
      </c>
      <c r="J183" s="1" t="s">
        <v>22</v>
      </c>
      <c r="K183" s="1">
        <v>6700</v>
      </c>
      <c r="L183" s="1">
        <v>5001</v>
      </c>
      <c r="M183" s="1">
        <f>Table1[[#This Row],[Price]]*Table1[[#This Row],[Qty]]</f>
        <v>13400</v>
      </c>
      <c r="N183" s="1">
        <f>Table1[[#This Row],[Cost]]*Table1[[#This Row],[Qty]]</f>
        <v>10002</v>
      </c>
      <c r="O183" s="1">
        <f>Table1[[#This Row],[Total Sales]]-Table1[[#This Row],[COGS]]</f>
        <v>3398</v>
      </c>
      <c r="P183" s="7">
        <f t="shared" si="4"/>
        <v>5</v>
      </c>
      <c r="Q183" s="10">
        <f t="shared" si="5"/>
        <v>2020</v>
      </c>
    </row>
    <row r="184" spans="1:17" x14ac:dyDescent="0.25">
      <c r="A184" s="1" t="s">
        <v>410</v>
      </c>
      <c r="B184" s="2">
        <v>44043</v>
      </c>
      <c r="C184" s="1" t="s">
        <v>411</v>
      </c>
      <c r="D184" s="1" t="s">
        <v>31</v>
      </c>
      <c r="E184" s="1" t="s">
        <v>32</v>
      </c>
      <c r="F184" s="1" t="s">
        <v>33</v>
      </c>
      <c r="G184" s="1" t="s">
        <v>87</v>
      </c>
      <c r="H184" s="1" t="s">
        <v>21</v>
      </c>
      <c r="I184" s="1">
        <v>1</v>
      </c>
      <c r="J184" s="1" t="s">
        <v>22</v>
      </c>
      <c r="K184" s="1">
        <v>6700</v>
      </c>
      <c r="L184" s="1">
        <v>5002</v>
      </c>
      <c r="M184" s="1">
        <f>Table1[[#This Row],[Price]]*Table1[[#This Row],[Qty]]</f>
        <v>6700</v>
      </c>
      <c r="N184" s="1">
        <f>Table1[[#This Row],[Cost]]*Table1[[#This Row],[Qty]]</f>
        <v>5002</v>
      </c>
      <c r="O184" s="1">
        <f>Table1[[#This Row],[Total Sales]]-Table1[[#This Row],[COGS]]</f>
        <v>1698</v>
      </c>
      <c r="P184" s="7">
        <f t="shared" si="4"/>
        <v>6</v>
      </c>
      <c r="Q184" s="10">
        <f t="shared" si="5"/>
        <v>2020</v>
      </c>
    </row>
    <row r="185" spans="1:17" x14ac:dyDescent="0.25">
      <c r="A185" s="1" t="s">
        <v>412</v>
      </c>
      <c r="B185" s="2">
        <v>43983</v>
      </c>
      <c r="C185" s="1" t="s">
        <v>413</v>
      </c>
      <c r="D185" s="1" t="s">
        <v>31</v>
      </c>
      <c r="E185" s="1" t="s">
        <v>37</v>
      </c>
      <c r="F185" s="1" t="s">
        <v>38</v>
      </c>
      <c r="G185" s="1" t="s">
        <v>69</v>
      </c>
      <c r="H185" s="1" t="s">
        <v>21</v>
      </c>
      <c r="I185" s="1">
        <v>1</v>
      </c>
      <c r="J185" s="1" t="s">
        <v>22</v>
      </c>
      <c r="K185" s="1">
        <v>6700</v>
      </c>
      <c r="L185" s="1">
        <v>5000</v>
      </c>
      <c r="M185" s="1">
        <f>Table1[[#This Row],[Price]]*Table1[[#This Row],[Qty]]</f>
        <v>6700</v>
      </c>
      <c r="N185" s="1">
        <f>Table1[[#This Row],[Cost]]*Table1[[#This Row],[Qty]]</f>
        <v>5000</v>
      </c>
      <c r="O185" s="1">
        <f>Table1[[#This Row],[Total Sales]]-Table1[[#This Row],[COGS]]</f>
        <v>1700</v>
      </c>
      <c r="P185" s="7">
        <f t="shared" si="4"/>
        <v>2</v>
      </c>
      <c r="Q185" s="10">
        <f t="shared" si="5"/>
        <v>2020</v>
      </c>
    </row>
    <row r="186" spans="1:17" x14ac:dyDescent="0.25">
      <c r="A186" s="1" t="s">
        <v>414</v>
      </c>
      <c r="B186" s="2">
        <v>43984</v>
      </c>
      <c r="C186" s="1" t="s">
        <v>415</v>
      </c>
      <c r="D186" s="1" t="s">
        <v>31</v>
      </c>
      <c r="E186" s="1" t="s">
        <v>18</v>
      </c>
      <c r="F186" s="1" t="s">
        <v>19</v>
      </c>
      <c r="G186" s="1" t="s">
        <v>72</v>
      </c>
      <c r="H186" s="1" t="s">
        <v>21</v>
      </c>
      <c r="I186" s="1">
        <v>2</v>
      </c>
      <c r="J186" s="1" t="s">
        <v>22</v>
      </c>
      <c r="K186" s="1">
        <v>6700</v>
      </c>
      <c r="L186" s="1">
        <v>5001</v>
      </c>
      <c r="M186" s="1">
        <f>Table1[[#This Row],[Price]]*Table1[[#This Row],[Qty]]</f>
        <v>13400</v>
      </c>
      <c r="N186" s="1">
        <f>Table1[[#This Row],[Cost]]*Table1[[#This Row],[Qty]]</f>
        <v>10002</v>
      </c>
      <c r="O186" s="1">
        <f>Table1[[#This Row],[Total Sales]]-Table1[[#This Row],[COGS]]</f>
        <v>3398</v>
      </c>
      <c r="P186" s="7">
        <f t="shared" si="4"/>
        <v>3</v>
      </c>
      <c r="Q186" s="10">
        <f t="shared" si="5"/>
        <v>2020</v>
      </c>
    </row>
    <row r="187" spans="1:17" x14ac:dyDescent="0.25">
      <c r="A187" s="1" t="s">
        <v>416</v>
      </c>
      <c r="B187" s="2">
        <v>43983</v>
      </c>
      <c r="C187" s="1" t="s">
        <v>417</v>
      </c>
      <c r="D187" s="1" t="s">
        <v>31</v>
      </c>
      <c r="E187" s="1" t="s">
        <v>18</v>
      </c>
      <c r="F187" s="1" t="s">
        <v>19</v>
      </c>
      <c r="G187" s="1" t="s">
        <v>75</v>
      </c>
      <c r="H187" s="1" t="s">
        <v>40</v>
      </c>
      <c r="I187" s="1">
        <v>2</v>
      </c>
      <c r="J187" s="1" t="s">
        <v>22</v>
      </c>
      <c r="K187" s="1">
        <v>6700</v>
      </c>
      <c r="L187" s="1">
        <v>5002</v>
      </c>
      <c r="M187" s="1">
        <f>Table1[[#This Row],[Price]]*Table1[[#This Row],[Qty]]</f>
        <v>13400</v>
      </c>
      <c r="N187" s="1">
        <f>Table1[[#This Row],[Cost]]*Table1[[#This Row],[Qty]]</f>
        <v>10004</v>
      </c>
      <c r="O187" s="1">
        <f>Table1[[#This Row],[Total Sales]]-Table1[[#This Row],[COGS]]</f>
        <v>3396</v>
      </c>
      <c r="P187" s="7">
        <f t="shared" si="4"/>
        <v>2</v>
      </c>
      <c r="Q187" s="10">
        <f t="shared" si="5"/>
        <v>2020</v>
      </c>
    </row>
    <row r="188" spans="1:17" x14ac:dyDescent="0.25">
      <c r="A188" s="1" t="s">
        <v>418</v>
      </c>
      <c r="B188" s="2">
        <v>43984</v>
      </c>
      <c r="C188" s="1" t="s">
        <v>419</v>
      </c>
      <c r="D188" s="1" t="s">
        <v>31</v>
      </c>
      <c r="E188" s="1" t="s">
        <v>25</v>
      </c>
      <c r="F188" s="1" t="s">
        <v>26</v>
      </c>
      <c r="G188" s="1" t="s">
        <v>78</v>
      </c>
      <c r="H188" s="1" t="s">
        <v>21</v>
      </c>
      <c r="I188" s="1">
        <v>1</v>
      </c>
      <c r="J188" s="1" t="s">
        <v>22</v>
      </c>
      <c r="K188" s="1">
        <v>22000</v>
      </c>
      <c r="L188" s="1">
        <v>20000</v>
      </c>
      <c r="M188" s="1">
        <f>Table1[[#This Row],[Price]]*Table1[[#This Row],[Qty]]</f>
        <v>22000</v>
      </c>
      <c r="N188" s="1">
        <f>Table1[[#This Row],[Cost]]*Table1[[#This Row],[Qty]]</f>
        <v>20000</v>
      </c>
      <c r="O188" s="1">
        <f>Table1[[#This Row],[Total Sales]]-Table1[[#This Row],[COGS]]</f>
        <v>2000</v>
      </c>
      <c r="P188" s="7">
        <f t="shared" si="4"/>
        <v>3</v>
      </c>
      <c r="Q188" s="10">
        <f t="shared" si="5"/>
        <v>2020</v>
      </c>
    </row>
    <row r="189" spans="1:17" x14ac:dyDescent="0.25">
      <c r="A189" s="1" t="s">
        <v>420</v>
      </c>
      <c r="B189" s="2">
        <v>43985</v>
      </c>
      <c r="C189" s="1" t="s">
        <v>421</v>
      </c>
      <c r="D189" s="1" t="s">
        <v>31</v>
      </c>
      <c r="E189" s="1" t="s">
        <v>32</v>
      </c>
      <c r="F189" s="1" t="s">
        <v>33</v>
      </c>
      <c r="G189" s="1" t="s">
        <v>81</v>
      </c>
      <c r="H189" s="1" t="s">
        <v>21</v>
      </c>
      <c r="I189" s="1">
        <v>1</v>
      </c>
      <c r="J189" s="1" t="s">
        <v>28</v>
      </c>
      <c r="K189" s="1">
        <v>11000</v>
      </c>
      <c r="L189" s="1">
        <v>10000</v>
      </c>
      <c r="M189" s="1">
        <f>Table1[[#This Row],[Price]]*Table1[[#This Row],[Qty]]</f>
        <v>11000</v>
      </c>
      <c r="N189" s="1">
        <f>Table1[[#This Row],[Cost]]*Table1[[#This Row],[Qty]]</f>
        <v>10000</v>
      </c>
      <c r="O189" s="1">
        <f>Table1[[#This Row],[Total Sales]]-Table1[[#This Row],[COGS]]</f>
        <v>1000</v>
      </c>
      <c r="P189" s="7">
        <f t="shared" si="4"/>
        <v>4</v>
      </c>
      <c r="Q189" s="10">
        <f t="shared" si="5"/>
        <v>2020</v>
      </c>
    </row>
    <row r="190" spans="1:17" x14ac:dyDescent="0.25">
      <c r="A190" s="1" t="s">
        <v>422</v>
      </c>
      <c r="B190" s="2">
        <v>43986</v>
      </c>
      <c r="C190" s="1" t="s">
        <v>423</v>
      </c>
      <c r="D190" s="1" t="s">
        <v>31</v>
      </c>
      <c r="E190" s="1" t="s">
        <v>37</v>
      </c>
      <c r="F190" s="1" t="s">
        <v>38</v>
      </c>
      <c r="G190" s="1" t="s">
        <v>84</v>
      </c>
      <c r="H190" s="1" t="s">
        <v>47</v>
      </c>
      <c r="I190" s="1">
        <v>1</v>
      </c>
      <c r="J190" s="1" t="s">
        <v>22</v>
      </c>
      <c r="K190" s="1">
        <v>8500</v>
      </c>
      <c r="L190" s="1">
        <v>7600</v>
      </c>
      <c r="M190" s="1">
        <f>Table1[[#This Row],[Price]]*Table1[[#This Row],[Qty]]</f>
        <v>8500</v>
      </c>
      <c r="N190" s="1">
        <f>Table1[[#This Row],[Cost]]*Table1[[#This Row],[Qty]]</f>
        <v>7600</v>
      </c>
      <c r="O190" s="1">
        <f>Table1[[#This Row],[Total Sales]]-Table1[[#This Row],[COGS]]</f>
        <v>900</v>
      </c>
      <c r="P190" s="7">
        <f t="shared" si="4"/>
        <v>5</v>
      </c>
      <c r="Q190" s="10">
        <f t="shared" si="5"/>
        <v>2020</v>
      </c>
    </row>
    <row r="191" spans="1:17" x14ac:dyDescent="0.25">
      <c r="A191" s="1" t="s">
        <v>424</v>
      </c>
      <c r="B191" s="2">
        <v>43987</v>
      </c>
      <c r="C191" s="1" t="s">
        <v>425</v>
      </c>
      <c r="D191" s="1" t="s">
        <v>31</v>
      </c>
      <c r="E191" s="1" t="s">
        <v>18</v>
      </c>
      <c r="F191" s="1" t="s">
        <v>19</v>
      </c>
      <c r="G191" s="1" t="s">
        <v>87</v>
      </c>
      <c r="H191" s="1" t="s">
        <v>21</v>
      </c>
      <c r="I191" s="1">
        <v>2</v>
      </c>
      <c r="J191" s="1" t="s">
        <v>28</v>
      </c>
      <c r="K191" s="1">
        <v>8500</v>
      </c>
      <c r="L191" s="1">
        <v>7600</v>
      </c>
      <c r="M191" s="1">
        <f>Table1[[#This Row],[Price]]*Table1[[#This Row],[Qty]]</f>
        <v>17000</v>
      </c>
      <c r="N191" s="1">
        <f>Table1[[#This Row],[Cost]]*Table1[[#This Row],[Qty]]</f>
        <v>15200</v>
      </c>
      <c r="O191" s="1">
        <f>Table1[[#This Row],[Total Sales]]-Table1[[#This Row],[COGS]]</f>
        <v>1800</v>
      </c>
      <c r="P191" s="7">
        <f t="shared" si="4"/>
        <v>6</v>
      </c>
      <c r="Q191" s="10">
        <f t="shared" si="5"/>
        <v>2020</v>
      </c>
    </row>
    <row r="192" spans="1:17" x14ac:dyDescent="0.25">
      <c r="A192" s="1" t="s">
        <v>426</v>
      </c>
      <c r="B192" s="2">
        <v>43988</v>
      </c>
      <c r="C192" s="1" t="s">
        <v>427</v>
      </c>
      <c r="D192" s="1" t="s">
        <v>31</v>
      </c>
      <c r="E192" s="1" t="s">
        <v>18</v>
      </c>
      <c r="F192" s="1" t="s">
        <v>19</v>
      </c>
      <c r="G192" s="1" t="s">
        <v>20</v>
      </c>
      <c r="H192" s="1" t="s">
        <v>21</v>
      </c>
      <c r="I192" s="1">
        <v>3</v>
      </c>
      <c r="J192" s="1" t="s">
        <v>22</v>
      </c>
      <c r="K192" s="1">
        <v>13200.000000000002</v>
      </c>
      <c r="L192" s="1">
        <v>12000</v>
      </c>
      <c r="M192" s="1">
        <f>Table1[[#This Row],[Price]]*Table1[[#This Row],[Qty]]</f>
        <v>39600.000000000007</v>
      </c>
      <c r="N192" s="1">
        <f>Table1[[#This Row],[Cost]]*Table1[[#This Row],[Qty]]</f>
        <v>36000</v>
      </c>
      <c r="O192" s="1">
        <f>Table1[[#This Row],[Total Sales]]-Table1[[#This Row],[COGS]]</f>
        <v>3600.0000000000073</v>
      </c>
      <c r="P192" s="7">
        <f t="shared" si="4"/>
        <v>7</v>
      </c>
      <c r="Q192" s="10">
        <f t="shared" si="5"/>
        <v>2020</v>
      </c>
    </row>
    <row r="193" spans="1:17" x14ac:dyDescent="0.25">
      <c r="A193" s="1" t="s">
        <v>428</v>
      </c>
      <c r="B193" s="2">
        <v>43989</v>
      </c>
      <c r="C193" s="1" t="s">
        <v>429</v>
      </c>
      <c r="D193" s="1" t="s">
        <v>17</v>
      </c>
      <c r="E193" s="1" t="s">
        <v>25</v>
      </c>
      <c r="F193" s="1" t="s">
        <v>26</v>
      </c>
      <c r="G193" s="1" t="s">
        <v>27</v>
      </c>
      <c r="H193" s="1" t="s">
        <v>21</v>
      </c>
      <c r="I193" s="1">
        <v>2</v>
      </c>
      <c r="J193" s="1" t="s">
        <v>22</v>
      </c>
      <c r="K193" s="1">
        <v>22000</v>
      </c>
      <c r="L193" s="1">
        <v>20000</v>
      </c>
      <c r="M193" s="1">
        <f>Table1[[#This Row],[Price]]*Table1[[#This Row],[Qty]]</f>
        <v>44000</v>
      </c>
      <c r="N193" s="1">
        <f>Table1[[#This Row],[Cost]]*Table1[[#This Row],[Qty]]</f>
        <v>40000</v>
      </c>
      <c r="O193" s="1">
        <f>Table1[[#This Row],[Total Sales]]-Table1[[#This Row],[COGS]]</f>
        <v>4000</v>
      </c>
      <c r="P193" s="7">
        <f t="shared" si="4"/>
        <v>1</v>
      </c>
      <c r="Q193" s="10">
        <f t="shared" si="5"/>
        <v>2020</v>
      </c>
    </row>
    <row r="194" spans="1:17" x14ac:dyDescent="0.25">
      <c r="A194" s="1" t="s">
        <v>430</v>
      </c>
      <c r="B194" s="2">
        <v>43990</v>
      </c>
      <c r="C194" s="1" t="s">
        <v>431</v>
      </c>
      <c r="D194" s="1" t="s">
        <v>17</v>
      </c>
      <c r="E194" s="1" t="s">
        <v>32</v>
      </c>
      <c r="F194" s="1" t="s">
        <v>33</v>
      </c>
      <c r="G194" s="1" t="s">
        <v>81</v>
      </c>
      <c r="H194" s="1" t="s">
        <v>21</v>
      </c>
      <c r="I194" s="1">
        <v>2</v>
      </c>
      <c r="J194" s="1" t="s">
        <v>22</v>
      </c>
      <c r="K194" s="1">
        <v>7700</v>
      </c>
      <c r="L194" s="1">
        <v>7000</v>
      </c>
      <c r="M194" s="1">
        <f>Table1[[#This Row],[Price]]*Table1[[#This Row],[Qty]]</f>
        <v>15400</v>
      </c>
      <c r="N194" s="1">
        <f>Table1[[#This Row],[Cost]]*Table1[[#This Row],[Qty]]</f>
        <v>14000</v>
      </c>
      <c r="O194" s="1">
        <f>Table1[[#This Row],[Total Sales]]-Table1[[#This Row],[COGS]]</f>
        <v>1400</v>
      </c>
      <c r="P194" s="7">
        <f t="shared" ref="P194:P257" si="6">WEEKDAY(B:B)</f>
        <v>2</v>
      </c>
      <c r="Q194" s="10">
        <f t="shared" ref="Q194:Q257" si="7">YEAR(B:B)</f>
        <v>2020</v>
      </c>
    </row>
    <row r="195" spans="1:17" x14ac:dyDescent="0.25">
      <c r="A195" s="1" t="s">
        <v>432</v>
      </c>
      <c r="B195" s="2">
        <v>43991</v>
      </c>
      <c r="C195" s="1" t="s">
        <v>433</v>
      </c>
      <c r="D195" s="1" t="s">
        <v>17</v>
      </c>
      <c r="E195" s="1" t="s">
        <v>37</v>
      </c>
      <c r="F195" s="1" t="s">
        <v>38</v>
      </c>
      <c r="G195" s="1" t="s">
        <v>84</v>
      </c>
      <c r="H195" s="1" t="s">
        <v>47</v>
      </c>
      <c r="I195" s="1">
        <v>3</v>
      </c>
      <c r="J195" s="1" t="s">
        <v>22</v>
      </c>
      <c r="K195" s="1">
        <v>22000</v>
      </c>
      <c r="L195" s="1">
        <v>20000</v>
      </c>
      <c r="M195" s="1">
        <f>Table1[[#This Row],[Price]]*Table1[[#This Row],[Qty]]</f>
        <v>66000</v>
      </c>
      <c r="N195" s="1">
        <f>Table1[[#This Row],[Cost]]*Table1[[#This Row],[Qty]]</f>
        <v>60000</v>
      </c>
      <c r="O195" s="1">
        <f>Table1[[#This Row],[Total Sales]]-Table1[[#This Row],[COGS]]</f>
        <v>6000</v>
      </c>
      <c r="P195" s="7">
        <f t="shared" si="6"/>
        <v>3</v>
      </c>
      <c r="Q195" s="10">
        <f t="shared" si="7"/>
        <v>2020</v>
      </c>
    </row>
    <row r="196" spans="1:17" x14ac:dyDescent="0.25">
      <c r="A196" s="1" t="s">
        <v>434</v>
      </c>
      <c r="B196" s="2">
        <v>43992</v>
      </c>
      <c r="C196" s="1" t="s">
        <v>435</v>
      </c>
      <c r="D196" s="1" t="s">
        <v>31</v>
      </c>
      <c r="E196" s="1" t="s">
        <v>18</v>
      </c>
      <c r="F196" s="1" t="s">
        <v>19</v>
      </c>
      <c r="G196" s="1" t="s">
        <v>87</v>
      </c>
      <c r="H196" s="1" t="s">
        <v>21</v>
      </c>
      <c r="I196" s="1">
        <v>1</v>
      </c>
      <c r="J196" s="1" t="s">
        <v>22</v>
      </c>
      <c r="K196" s="1">
        <v>44000</v>
      </c>
      <c r="L196" s="1">
        <v>40000</v>
      </c>
      <c r="M196" s="1">
        <f>Table1[[#This Row],[Price]]*Table1[[#This Row],[Qty]]</f>
        <v>44000</v>
      </c>
      <c r="N196" s="1">
        <f>Table1[[#This Row],[Cost]]*Table1[[#This Row],[Qty]]</f>
        <v>40000</v>
      </c>
      <c r="O196" s="1">
        <f>Table1[[#This Row],[Total Sales]]-Table1[[#This Row],[COGS]]</f>
        <v>4000</v>
      </c>
      <c r="P196" s="7">
        <f t="shared" si="6"/>
        <v>4</v>
      </c>
      <c r="Q196" s="10">
        <f t="shared" si="7"/>
        <v>2020</v>
      </c>
    </row>
    <row r="197" spans="1:17" x14ac:dyDescent="0.25">
      <c r="A197" s="1" t="s">
        <v>436</v>
      </c>
      <c r="B197" s="2">
        <v>43993</v>
      </c>
      <c r="C197" s="1" t="s">
        <v>437</v>
      </c>
      <c r="D197" s="1" t="s">
        <v>31</v>
      </c>
      <c r="E197" s="1" t="s">
        <v>18</v>
      </c>
      <c r="F197" s="1" t="s">
        <v>19</v>
      </c>
      <c r="G197" s="1" t="s">
        <v>46</v>
      </c>
      <c r="H197" s="1" t="s">
        <v>47</v>
      </c>
      <c r="I197" s="1">
        <v>2</v>
      </c>
      <c r="J197" s="1" t="s">
        <v>22</v>
      </c>
      <c r="K197" s="1">
        <v>19800</v>
      </c>
      <c r="L197" s="1">
        <v>18000</v>
      </c>
      <c r="M197" s="1">
        <f>Table1[[#This Row],[Price]]*Table1[[#This Row],[Qty]]</f>
        <v>39600</v>
      </c>
      <c r="N197" s="1">
        <f>Table1[[#This Row],[Cost]]*Table1[[#This Row],[Qty]]</f>
        <v>36000</v>
      </c>
      <c r="O197" s="1">
        <f>Table1[[#This Row],[Total Sales]]-Table1[[#This Row],[COGS]]</f>
        <v>3600</v>
      </c>
      <c r="P197" s="7">
        <f t="shared" si="6"/>
        <v>5</v>
      </c>
      <c r="Q197" s="10">
        <f t="shared" si="7"/>
        <v>2020</v>
      </c>
    </row>
    <row r="198" spans="1:17" x14ac:dyDescent="0.25">
      <c r="A198" s="1" t="s">
        <v>438</v>
      </c>
      <c r="B198" s="2">
        <v>43994</v>
      </c>
      <c r="C198" s="1" t="s">
        <v>439</v>
      </c>
      <c r="D198" s="1" t="s">
        <v>31</v>
      </c>
      <c r="E198" s="1" t="s">
        <v>25</v>
      </c>
      <c r="F198" s="1" t="s">
        <v>26</v>
      </c>
      <c r="G198" s="1" t="s">
        <v>50</v>
      </c>
      <c r="H198" s="1" t="s">
        <v>21</v>
      </c>
      <c r="I198" s="1">
        <v>2</v>
      </c>
      <c r="J198" s="1" t="s">
        <v>22</v>
      </c>
      <c r="K198" s="1">
        <v>9950</v>
      </c>
      <c r="L198" s="1">
        <v>9000</v>
      </c>
      <c r="M198" s="1">
        <f>Table1[[#This Row],[Price]]*Table1[[#This Row],[Qty]]</f>
        <v>19900</v>
      </c>
      <c r="N198" s="1">
        <f>Table1[[#This Row],[Cost]]*Table1[[#This Row],[Qty]]</f>
        <v>18000</v>
      </c>
      <c r="O198" s="1">
        <f>Table1[[#This Row],[Total Sales]]-Table1[[#This Row],[COGS]]</f>
        <v>1900</v>
      </c>
      <c r="P198" s="7">
        <f t="shared" si="6"/>
        <v>6</v>
      </c>
      <c r="Q198" s="10">
        <f t="shared" si="7"/>
        <v>2020</v>
      </c>
    </row>
    <row r="199" spans="1:17" x14ac:dyDescent="0.25">
      <c r="A199" s="1" t="s">
        <v>440</v>
      </c>
      <c r="B199" s="2">
        <v>43995</v>
      </c>
      <c r="C199" s="1" t="s">
        <v>441</v>
      </c>
      <c r="D199" s="1" t="s">
        <v>31</v>
      </c>
      <c r="E199" s="1" t="s">
        <v>32</v>
      </c>
      <c r="F199" s="1" t="s">
        <v>33</v>
      </c>
      <c r="G199" s="1" t="s">
        <v>53</v>
      </c>
      <c r="H199" s="1" t="s">
        <v>40</v>
      </c>
      <c r="I199" s="1">
        <v>2</v>
      </c>
      <c r="J199" s="1" t="s">
        <v>22</v>
      </c>
      <c r="K199" s="1">
        <v>7700</v>
      </c>
      <c r="L199" s="1">
        <v>7000</v>
      </c>
      <c r="M199" s="1">
        <f>Table1[[#This Row],[Price]]*Table1[[#This Row],[Qty]]</f>
        <v>15400</v>
      </c>
      <c r="N199" s="1">
        <f>Table1[[#This Row],[Cost]]*Table1[[#This Row],[Qty]]</f>
        <v>14000</v>
      </c>
      <c r="O199" s="1">
        <f>Table1[[#This Row],[Total Sales]]-Table1[[#This Row],[COGS]]</f>
        <v>1400</v>
      </c>
      <c r="P199" s="7">
        <f t="shared" si="6"/>
        <v>7</v>
      </c>
      <c r="Q199" s="10">
        <f t="shared" si="7"/>
        <v>2020</v>
      </c>
    </row>
    <row r="200" spans="1:17" x14ac:dyDescent="0.25">
      <c r="A200" s="1" t="s">
        <v>442</v>
      </c>
      <c r="B200" s="2">
        <v>43996</v>
      </c>
      <c r="C200" s="1" t="s">
        <v>443</v>
      </c>
      <c r="D200" s="1" t="s">
        <v>17</v>
      </c>
      <c r="E200" s="1" t="s">
        <v>37</v>
      </c>
      <c r="F200" s="1" t="s">
        <v>38</v>
      </c>
      <c r="G200" s="1" t="s">
        <v>56</v>
      </c>
      <c r="H200" s="1" t="s">
        <v>40</v>
      </c>
      <c r="I200" s="1">
        <v>4</v>
      </c>
      <c r="J200" s="1" t="s">
        <v>22</v>
      </c>
      <c r="K200" s="1">
        <v>11000</v>
      </c>
      <c r="L200" s="1">
        <v>10000</v>
      </c>
      <c r="M200" s="1">
        <f>Table1[[#This Row],[Price]]*Table1[[#This Row],[Qty]]</f>
        <v>44000</v>
      </c>
      <c r="N200" s="1">
        <f>Table1[[#This Row],[Cost]]*Table1[[#This Row],[Qty]]</f>
        <v>40000</v>
      </c>
      <c r="O200" s="1">
        <f>Table1[[#This Row],[Total Sales]]-Table1[[#This Row],[COGS]]</f>
        <v>4000</v>
      </c>
      <c r="P200" s="7">
        <f t="shared" si="6"/>
        <v>1</v>
      </c>
      <c r="Q200" s="10">
        <f t="shared" si="7"/>
        <v>2020</v>
      </c>
    </row>
    <row r="201" spans="1:17" x14ac:dyDescent="0.25">
      <c r="A201" s="1" t="s">
        <v>444</v>
      </c>
      <c r="B201" s="2">
        <v>43997</v>
      </c>
      <c r="C201" s="1" t="s">
        <v>445</v>
      </c>
      <c r="D201" s="1" t="s">
        <v>31</v>
      </c>
      <c r="E201" s="1" t="s">
        <v>18</v>
      </c>
      <c r="F201" s="1" t="s">
        <v>19</v>
      </c>
      <c r="G201" s="1" t="s">
        <v>59</v>
      </c>
      <c r="H201" s="1" t="s">
        <v>60</v>
      </c>
      <c r="I201" s="1">
        <v>1</v>
      </c>
      <c r="J201" s="1" t="s">
        <v>22</v>
      </c>
      <c r="K201" s="1">
        <v>13200.000000000002</v>
      </c>
      <c r="L201" s="1">
        <v>12000</v>
      </c>
      <c r="M201" s="1">
        <f>Table1[[#This Row],[Price]]*Table1[[#This Row],[Qty]]</f>
        <v>13200.000000000002</v>
      </c>
      <c r="N201" s="1">
        <f>Table1[[#This Row],[Cost]]*Table1[[#This Row],[Qty]]</f>
        <v>12000</v>
      </c>
      <c r="O201" s="1">
        <f>Table1[[#This Row],[Total Sales]]-Table1[[#This Row],[COGS]]</f>
        <v>1200.0000000000018</v>
      </c>
      <c r="P201" s="7">
        <f t="shared" si="6"/>
        <v>2</v>
      </c>
      <c r="Q201" s="10">
        <f t="shared" si="7"/>
        <v>2020</v>
      </c>
    </row>
    <row r="202" spans="1:17" x14ac:dyDescent="0.25">
      <c r="A202" s="1" t="s">
        <v>446</v>
      </c>
      <c r="B202" s="2">
        <v>43998</v>
      </c>
      <c r="C202" s="1" t="s">
        <v>447</v>
      </c>
      <c r="D202" s="1" t="s">
        <v>31</v>
      </c>
      <c r="E202" s="1" t="s">
        <v>18</v>
      </c>
      <c r="F202" s="1" t="s">
        <v>19</v>
      </c>
      <c r="G202" s="1" t="s">
        <v>63</v>
      </c>
      <c r="H202" s="1" t="s">
        <v>47</v>
      </c>
      <c r="I202" s="1">
        <v>2</v>
      </c>
      <c r="J202" s="1" t="s">
        <v>22</v>
      </c>
      <c r="K202" s="1">
        <v>9950</v>
      </c>
      <c r="L202" s="1">
        <v>9000</v>
      </c>
      <c r="M202" s="1">
        <f>Table1[[#This Row],[Price]]*Table1[[#This Row],[Qty]]</f>
        <v>19900</v>
      </c>
      <c r="N202" s="1">
        <f>Table1[[#This Row],[Cost]]*Table1[[#This Row],[Qty]]</f>
        <v>18000</v>
      </c>
      <c r="O202" s="1">
        <f>Table1[[#This Row],[Total Sales]]-Table1[[#This Row],[COGS]]</f>
        <v>1900</v>
      </c>
      <c r="P202" s="7">
        <f t="shared" si="6"/>
        <v>3</v>
      </c>
      <c r="Q202" s="10">
        <f t="shared" si="7"/>
        <v>2020</v>
      </c>
    </row>
    <row r="203" spans="1:17" x14ac:dyDescent="0.25">
      <c r="A203" s="1" t="s">
        <v>448</v>
      </c>
      <c r="B203" s="2">
        <v>43999</v>
      </c>
      <c r="C203" s="1" t="s">
        <v>449</v>
      </c>
      <c r="D203" s="1" t="s">
        <v>31</v>
      </c>
      <c r="E203" s="1" t="s">
        <v>25</v>
      </c>
      <c r="F203" s="1" t="s">
        <v>26</v>
      </c>
      <c r="G203" s="1" t="s">
        <v>66</v>
      </c>
      <c r="H203" s="1" t="s">
        <v>47</v>
      </c>
      <c r="I203" s="1">
        <v>2</v>
      </c>
      <c r="J203" s="1" t="s">
        <v>22</v>
      </c>
      <c r="K203" s="1">
        <v>7700</v>
      </c>
      <c r="L203" s="1">
        <v>7000</v>
      </c>
      <c r="M203" s="1">
        <f>Table1[[#This Row],[Price]]*Table1[[#This Row],[Qty]]</f>
        <v>15400</v>
      </c>
      <c r="N203" s="1">
        <f>Table1[[#This Row],[Cost]]*Table1[[#This Row],[Qty]]</f>
        <v>14000</v>
      </c>
      <c r="O203" s="1">
        <f>Table1[[#This Row],[Total Sales]]-Table1[[#This Row],[COGS]]</f>
        <v>1400</v>
      </c>
      <c r="P203" s="7">
        <f t="shared" si="6"/>
        <v>4</v>
      </c>
      <c r="Q203" s="10">
        <f t="shared" si="7"/>
        <v>2020</v>
      </c>
    </row>
    <row r="204" spans="1:17" x14ac:dyDescent="0.25">
      <c r="A204" s="1" t="s">
        <v>450</v>
      </c>
      <c r="B204" s="2">
        <v>44000</v>
      </c>
      <c r="C204" s="1" t="s">
        <v>451</v>
      </c>
      <c r="D204" s="1" t="s">
        <v>31</v>
      </c>
      <c r="E204" s="1" t="s">
        <v>32</v>
      </c>
      <c r="F204" s="1" t="s">
        <v>33</v>
      </c>
      <c r="G204" s="1" t="s">
        <v>69</v>
      </c>
      <c r="H204" s="1" t="s">
        <v>21</v>
      </c>
      <c r="I204" s="1">
        <v>4</v>
      </c>
      <c r="J204" s="1" t="s">
        <v>22</v>
      </c>
      <c r="K204" s="1">
        <v>11000</v>
      </c>
      <c r="L204" s="1">
        <v>10000</v>
      </c>
      <c r="M204" s="1">
        <f>Table1[[#This Row],[Price]]*Table1[[#This Row],[Qty]]</f>
        <v>44000</v>
      </c>
      <c r="N204" s="1">
        <f>Table1[[#This Row],[Cost]]*Table1[[#This Row],[Qty]]</f>
        <v>40000</v>
      </c>
      <c r="O204" s="1">
        <f>Table1[[#This Row],[Total Sales]]-Table1[[#This Row],[COGS]]</f>
        <v>4000</v>
      </c>
      <c r="P204" s="7">
        <f t="shared" si="6"/>
        <v>5</v>
      </c>
      <c r="Q204" s="10">
        <f t="shared" si="7"/>
        <v>2020</v>
      </c>
    </row>
    <row r="205" spans="1:17" x14ac:dyDescent="0.25">
      <c r="A205" s="1" t="s">
        <v>452</v>
      </c>
      <c r="B205" s="2">
        <v>44001</v>
      </c>
      <c r="C205" s="1" t="s">
        <v>453</v>
      </c>
      <c r="D205" s="1" t="s">
        <v>31</v>
      </c>
      <c r="E205" s="1" t="s">
        <v>37</v>
      </c>
      <c r="F205" s="1" t="s">
        <v>38</v>
      </c>
      <c r="G205" s="1" t="s">
        <v>72</v>
      </c>
      <c r="H205" s="1" t="s">
        <v>21</v>
      </c>
      <c r="I205" s="1">
        <v>1</v>
      </c>
      <c r="J205" s="1" t="s">
        <v>22</v>
      </c>
      <c r="K205" s="1">
        <v>13200.000000000002</v>
      </c>
      <c r="L205" s="1">
        <v>12000</v>
      </c>
      <c r="M205" s="1">
        <f>Table1[[#This Row],[Price]]*Table1[[#This Row],[Qty]]</f>
        <v>13200.000000000002</v>
      </c>
      <c r="N205" s="1">
        <f>Table1[[#This Row],[Cost]]*Table1[[#This Row],[Qty]]</f>
        <v>12000</v>
      </c>
      <c r="O205" s="1">
        <f>Table1[[#This Row],[Total Sales]]-Table1[[#This Row],[COGS]]</f>
        <v>1200.0000000000018</v>
      </c>
      <c r="P205" s="7">
        <f t="shared" si="6"/>
        <v>6</v>
      </c>
      <c r="Q205" s="10">
        <f t="shared" si="7"/>
        <v>2020</v>
      </c>
    </row>
    <row r="206" spans="1:17" x14ac:dyDescent="0.25">
      <c r="A206" s="1" t="s">
        <v>454</v>
      </c>
      <c r="B206" s="2">
        <v>44002</v>
      </c>
      <c r="C206" s="1" t="s">
        <v>455</v>
      </c>
      <c r="D206" s="1" t="s">
        <v>31</v>
      </c>
      <c r="E206" s="1" t="s">
        <v>37</v>
      </c>
      <c r="F206" s="1" t="s">
        <v>38</v>
      </c>
      <c r="G206" s="1" t="s">
        <v>75</v>
      </c>
      <c r="H206" s="1" t="s">
        <v>40</v>
      </c>
      <c r="I206" s="1">
        <v>2</v>
      </c>
      <c r="J206" s="1" t="s">
        <v>22</v>
      </c>
      <c r="K206" s="1">
        <v>9950</v>
      </c>
      <c r="L206" s="1">
        <v>9000</v>
      </c>
      <c r="M206" s="1">
        <f>Table1[[#This Row],[Price]]*Table1[[#This Row],[Qty]]</f>
        <v>19900</v>
      </c>
      <c r="N206" s="1">
        <f>Table1[[#This Row],[Cost]]*Table1[[#This Row],[Qty]]</f>
        <v>18000</v>
      </c>
      <c r="O206" s="1">
        <f>Table1[[#This Row],[Total Sales]]-Table1[[#This Row],[COGS]]</f>
        <v>1900</v>
      </c>
      <c r="P206" s="7">
        <f t="shared" si="6"/>
        <v>7</v>
      </c>
      <c r="Q206" s="10">
        <f t="shared" si="7"/>
        <v>2020</v>
      </c>
    </row>
    <row r="207" spans="1:17" x14ac:dyDescent="0.25">
      <c r="A207" s="1" t="s">
        <v>456</v>
      </c>
      <c r="B207" s="2">
        <v>44003</v>
      </c>
      <c r="C207" s="1" t="s">
        <v>457</v>
      </c>
      <c r="D207" s="1" t="s">
        <v>31</v>
      </c>
      <c r="E207" s="1" t="s">
        <v>37</v>
      </c>
      <c r="F207" s="1" t="s">
        <v>38</v>
      </c>
      <c r="G207" s="1" t="s">
        <v>78</v>
      </c>
      <c r="H207" s="1" t="s">
        <v>21</v>
      </c>
      <c r="I207" s="1">
        <v>2</v>
      </c>
      <c r="J207" s="1" t="s">
        <v>22</v>
      </c>
      <c r="K207" s="1">
        <v>7700</v>
      </c>
      <c r="L207" s="1">
        <v>7000</v>
      </c>
      <c r="M207" s="1">
        <f>Table1[[#This Row],[Price]]*Table1[[#This Row],[Qty]]</f>
        <v>15400</v>
      </c>
      <c r="N207" s="1">
        <f>Table1[[#This Row],[Cost]]*Table1[[#This Row],[Qty]]</f>
        <v>14000</v>
      </c>
      <c r="O207" s="1">
        <f>Table1[[#This Row],[Total Sales]]-Table1[[#This Row],[COGS]]</f>
        <v>1400</v>
      </c>
      <c r="P207" s="7">
        <f t="shared" si="6"/>
        <v>1</v>
      </c>
      <c r="Q207" s="10">
        <f t="shared" si="7"/>
        <v>2020</v>
      </c>
    </row>
    <row r="208" spans="1:17" x14ac:dyDescent="0.25">
      <c r="A208" s="1" t="s">
        <v>458</v>
      </c>
      <c r="B208" s="2">
        <v>44004</v>
      </c>
      <c r="C208" s="1" t="s">
        <v>459</v>
      </c>
      <c r="D208" s="1" t="s">
        <v>31</v>
      </c>
      <c r="E208" s="1" t="s">
        <v>37</v>
      </c>
      <c r="F208" s="1" t="s">
        <v>38</v>
      </c>
      <c r="G208" s="1" t="s">
        <v>81</v>
      </c>
      <c r="H208" s="1" t="s">
        <v>21</v>
      </c>
      <c r="I208" s="1">
        <v>1</v>
      </c>
      <c r="J208" s="1" t="s">
        <v>22</v>
      </c>
      <c r="K208" s="1">
        <v>11000</v>
      </c>
      <c r="L208" s="1">
        <v>10000</v>
      </c>
      <c r="M208" s="1">
        <f>Table1[[#This Row],[Price]]*Table1[[#This Row],[Qty]]</f>
        <v>11000</v>
      </c>
      <c r="N208" s="1">
        <f>Table1[[#This Row],[Cost]]*Table1[[#This Row],[Qty]]</f>
        <v>10000</v>
      </c>
      <c r="O208" s="1">
        <f>Table1[[#This Row],[Total Sales]]-Table1[[#This Row],[COGS]]</f>
        <v>1000</v>
      </c>
      <c r="P208" s="7">
        <f t="shared" si="6"/>
        <v>2</v>
      </c>
      <c r="Q208" s="10">
        <f t="shared" si="7"/>
        <v>2020</v>
      </c>
    </row>
    <row r="209" spans="1:17" x14ac:dyDescent="0.25">
      <c r="A209" s="1" t="s">
        <v>460</v>
      </c>
      <c r="B209" s="2">
        <v>44005</v>
      </c>
      <c r="C209" s="1" t="s">
        <v>461</v>
      </c>
      <c r="D209" s="1" t="s">
        <v>31</v>
      </c>
      <c r="E209" s="1" t="s">
        <v>37</v>
      </c>
      <c r="F209" s="1" t="s">
        <v>38</v>
      </c>
      <c r="G209" s="1" t="s">
        <v>84</v>
      </c>
      <c r="H209" s="1" t="s">
        <v>47</v>
      </c>
      <c r="I209" s="1">
        <v>1</v>
      </c>
      <c r="J209" s="1" t="s">
        <v>22</v>
      </c>
      <c r="K209" s="1">
        <v>7700.0000000000009</v>
      </c>
      <c r="L209" s="1">
        <v>7000</v>
      </c>
      <c r="M209" s="1">
        <f>Table1[[#This Row],[Price]]*Table1[[#This Row],[Qty]]</f>
        <v>7700.0000000000009</v>
      </c>
      <c r="N209" s="1">
        <f>Table1[[#This Row],[Cost]]*Table1[[#This Row],[Qty]]</f>
        <v>7000</v>
      </c>
      <c r="O209" s="1">
        <f>Table1[[#This Row],[Total Sales]]-Table1[[#This Row],[COGS]]</f>
        <v>700.00000000000091</v>
      </c>
      <c r="P209" s="7">
        <f t="shared" si="6"/>
        <v>3</v>
      </c>
      <c r="Q209" s="10">
        <f t="shared" si="7"/>
        <v>2020</v>
      </c>
    </row>
    <row r="210" spans="1:17" x14ac:dyDescent="0.25">
      <c r="A210" s="1" t="s">
        <v>462</v>
      </c>
      <c r="B210" s="2">
        <v>44006</v>
      </c>
      <c r="C210" s="1" t="s">
        <v>463</v>
      </c>
      <c r="D210" s="1" t="s">
        <v>31</v>
      </c>
      <c r="E210" s="1" t="s">
        <v>37</v>
      </c>
      <c r="F210" s="1" t="s">
        <v>38</v>
      </c>
      <c r="G210" s="1" t="s">
        <v>87</v>
      </c>
      <c r="H210" s="1" t="s">
        <v>21</v>
      </c>
      <c r="I210" s="1">
        <v>2</v>
      </c>
      <c r="J210" s="1" t="s">
        <v>22</v>
      </c>
      <c r="K210" s="1">
        <v>9950</v>
      </c>
      <c r="L210" s="1">
        <v>9000</v>
      </c>
      <c r="M210" s="1">
        <f>Table1[[#This Row],[Price]]*Table1[[#This Row],[Qty]]</f>
        <v>19900</v>
      </c>
      <c r="N210" s="1">
        <f>Table1[[#This Row],[Cost]]*Table1[[#This Row],[Qty]]</f>
        <v>18000</v>
      </c>
      <c r="O210" s="1">
        <f>Table1[[#This Row],[Total Sales]]-Table1[[#This Row],[COGS]]</f>
        <v>1900</v>
      </c>
      <c r="P210" s="7">
        <f t="shared" si="6"/>
        <v>4</v>
      </c>
      <c r="Q210" s="10">
        <f t="shared" si="7"/>
        <v>2020</v>
      </c>
    </row>
    <row r="211" spans="1:17" x14ac:dyDescent="0.25">
      <c r="A211" s="1" t="s">
        <v>464</v>
      </c>
      <c r="B211" s="2">
        <v>44007</v>
      </c>
      <c r="C211" s="1" t="s">
        <v>465</v>
      </c>
      <c r="D211" s="1" t="s">
        <v>31</v>
      </c>
      <c r="E211" s="1" t="s">
        <v>37</v>
      </c>
      <c r="F211" s="1" t="s">
        <v>38</v>
      </c>
      <c r="G211" s="1" t="s">
        <v>20</v>
      </c>
      <c r="H211" s="1" t="s">
        <v>21</v>
      </c>
      <c r="I211" s="1">
        <v>2</v>
      </c>
      <c r="J211" s="1" t="s">
        <v>22</v>
      </c>
      <c r="K211" s="1">
        <v>19800</v>
      </c>
      <c r="L211" s="1">
        <v>18000</v>
      </c>
      <c r="M211" s="1">
        <f>Table1[[#This Row],[Price]]*Table1[[#This Row],[Qty]]</f>
        <v>39600</v>
      </c>
      <c r="N211" s="1">
        <f>Table1[[#This Row],[Cost]]*Table1[[#This Row],[Qty]]</f>
        <v>36000</v>
      </c>
      <c r="O211" s="1">
        <f>Table1[[#This Row],[Total Sales]]-Table1[[#This Row],[COGS]]</f>
        <v>3600</v>
      </c>
      <c r="P211" s="7">
        <f t="shared" si="6"/>
        <v>5</v>
      </c>
      <c r="Q211" s="10">
        <f t="shared" si="7"/>
        <v>2020</v>
      </c>
    </row>
    <row r="212" spans="1:17" x14ac:dyDescent="0.25">
      <c r="A212" s="1" t="s">
        <v>466</v>
      </c>
      <c r="B212" s="2">
        <v>44008</v>
      </c>
      <c r="C212" s="1" t="s">
        <v>467</v>
      </c>
      <c r="D212" s="1" t="s">
        <v>31</v>
      </c>
      <c r="E212" s="1" t="s">
        <v>37</v>
      </c>
      <c r="F212" s="1" t="s">
        <v>38</v>
      </c>
      <c r="G212" s="1" t="s">
        <v>27</v>
      </c>
      <c r="H212" s="1" t="s">
        <v>21</v>
      </c>
      <c r="I212" s="1">
        <v>1</v>
      </c>
      <c r="J212" s="1" t="s">
        <v>22</v>
      </c>
      <c r="K212" s="1">
        <v>44000</v>
      </c>
      <c r="L212" s="1">
        <v>40000</v>
      </c>
      <c r="M212" s="1">
        <f>Table1[[#This Row],[Price]]*Table1[[#This Row],[Qty]]</f>
        <v>44000</v>
      </c>
      <c r="N212" s="1">
        <f>Table1[[#This Row],[Cost]]*Table1[[#This Row],[Qty]]</f>
        <v>40000</v>
      </c>
      <c r="O212" s="1">
        <f>Table1[[#This Row],[Total Sales]]-Table1[[#This Row],[COGS]]</f>
        <v>4000</v>
      </c>
      <c r="P212" s="7">
        <f t="shared" si="6"/>
        <v>6</v>
      </c>
      <c r="Q212" s="10">
        <f t="shared" si="7"/>
        <v>2020</v>
      </c>
    </row>
    <row r="213" spans="1:17" x14ac:dyDescent="0.25">
      <c r="A213" s="1" t="s">
        <v>468</v>
      </c>
      <c r="B213" s="2">
        <v>44009</v>
      </c>
      <c r="C213" s="1"/>
      <c r="D213" s="1" t="s">
        <v>31</v>
      </c>
      <c r="E213" s="1" t="s">
        <v>37</v>
      </c>
      <c r="F213" s="1" t="s">
        <v>38</v>
      </c>
      <c r="G213" s="1" t="s">
        <v>34</v>
      </c>
      <c r="H213" s="1" t="s">
        <v>21</v>
      </c>
      <c r="I213" s="1">
        <v>1</v>
      </c>
      <c r="J213" s="1" t="s">
        <v>22</v>
      </c>
      <c r="K213" s="1">
        <v>22000</v>
      </c>
      <c r="L213" s="1">
        <v>20000</v>
      </c>
      <c r="M213" s="1">
        <f>Table1[[#This Row],[Price]]*Table1[[#This Row],[Qty]]</f>
        <v>22000</v>
      </c>
      <c r="N213" s="1">
        <f>Table1[[#This Row],[Cost]]*Table1[[#This Row],[Qty]]</f>
        <v>20000</v>
      </c>
      <c r="O213" s="1">
        <f>Table1[[#This Row],[Total Sales]]-Table1[[#This Row],[COGS]]</f>
        <v>2000</v>
      </c>
      <c r="P213" s="7">
        <f t="shared" si="6"/>
        <v>7</v>
      </c>
      <c r="Q213" s="10">
        <f t="shared" si="7"/>
        <v>2020</v>
      </c>
    </row>
    <row r="214" spans="1:17" x14ac:dyDescent="0.25">
      <c r="A214" s="1" t="s">
        <v>469</v>
      </c>
      <c r="B214" s="2">
        <v>44010</v>
      </c>
      <c r="C214" s="1" t="s">
        <v>470</v>
      </c>
      <c r="D214" s="1" t="s">
        <v>17</v>
      </c>
      <c r="E214" s="1" t="s">
        <v>37</v>
      </c>
      <c r="F214" s="1" t="s">
        <v>38</v>
      </c>
      <c r="G214" s="1" t="s">
        <v>39</v>
      </c>
      <c r="H214" s="1" t="s">
        <v>40</v>
      </c>
      <c r="I214" s="1">
        <v>2</v>
      </c>
      <c r="J214" s="1" t="s">
        <v>22</v>
      </c>
      <c r="K214" s="1">
        <v>13000</v>
      </c>
      <c r="L214" s="1">
        <v>12000</v>
      </c>
      <c r="M214" s="1">
        <f>Table1[[#This Row],[Price]]*Table1[[#This Row],[Qty]]</f>
        <v>26000</v>
      </c>
      <c r="N214" s="1">
        <f>Table1[[#This Row],[Cost]]*Table1[[#This Row],[Qty]]</f>
        <v>24000</v>
      </c>
      <c r="O214" s="1">
        <f>Table1[[#This Row],[Total Sales]]-Table1[[#This Row],[COGS]]</f>
        <v>2000</v>
      </c>
      <c r="P214" s="7">
        <f t="shared" si="6"/>
        <v>1</v>
      </c>
      <c r="Q214" s="10">
        <f t="shared" si="7"/>
        <v>2020</v>
      </c>
    </row>
    <row r="215" spans="1:17" x14ac:dyDescent="0.25">
      <c r="A215" s="1" t="s">
        <v>471</v>
      </c>
      <c r="B215" s="2">
        <v>44011</v>
      </c>
      <c r="C215" s="1" t="s">
        <v>472</v>
      </c>
      <c r="D215" s="1" t="s">
        <v>17</v>
      </c>
      <c r="E215" s="1" t="s">
        <v>37</v>
      </c>
      <c r="F215" s="1" t="s">
        <v>38</v>
      </c>
      <c r="G215" s="1" t="s">
        <v>43</v>
      </c>
      <c r="H215" s="1" t="s">
        <v>21</v>
      </c>
      <c r="I215" s="1">
        <v>2</v>
      </c>
      <c r="J215" s="1" t="s">
        <v>22</v>
      </c>
      <c r="K215" s="1">
        <v>6700</v>
      </c>
      <c r="L215" s="1">
        <v>5000</v>
      </c>
      <c r="M215" s="1">
        <f>Table1[[#This Row],[Price]]*Table1[[#This Row],[Qty]]</f>
        <v>13400</v>
      </c>
      <c r="N215" s="1">
        <f>Table1[[#This Row],[Cost]]*Table1[[#This Row],[Qty]]</f>
        <v>10000</v>
      </c>
      <c r="O215" s="1">
        <f>Table1[[#This Row],[Total Sales]]-Table1[[#This Row],[COGS]]</f>
        <v>3400</v>
      </c>
      <c r="P215" s="7">
        <f t="shared" si="6"/>
        <v>2</v>
      </c>
      <c r="Q215" s="10">
        <f t="shared" si="7"/>
        <v>2020</v>
      </c>
    </row>
    <row r="216" spans="1:17" x14ac:dyDescent="0.25">
      <c r="A216" s="1" t="s">
        <v>473</v>
      </c>
      <c r="B216" s="2">
        <v>44012</v>
      </c>
      <c r="C216" s="1" t="s">
        <v>474</v>
      </c>
      <c r="D216" s="1" t="s">
        <v>17</v>
      </c>
      <c r="E216" s="1" t="s">
        <v>37</v>
      </c>
      <c r="F216" s="1" t="s">
        <v>38</v>
      </c>
      <c r="G216" s="1" t="s">
        <v>46</v>
      </c>
      <c r="H216" s="1" t="s">
        <v>47</v>
      </c>
      <c r="I216" s="1">
        <v>1</v>
      </c>
      <c r="J216" s="1" t="s">
        <v>22</v>
      </c>
      <c r="K216" s="1">
        <v>6700</v>
      </c>
      <c r="L216" s="1">
        <v>5001</v>
      </c>
      <c r="M216" s="1">
        <f>Table1[[#This Row],[Price]]*Table1[[#This Row],[Qty]]</f>
        <v>6700</v>
      </c>
      <c r="N216" s="1">
        <f>Table1[[#This Row],[Cost]]*Table1[[#This Row],[Qty]]</f>
        <v>5001</v>
      </c>
      <c r="O216" s="1">
        <f>Table1[[#This Row],[Total Sales]]-Table1[[#This Row],[COGS]]</f>
        <v>1699</v>
      </c>
      <c r="P216" s="7">
        <f t="shared" si="6"/>
        <v>3</v>
      </c>
      <c r="Q216" s="10">
        <f t="shared" si="7"/>
        <v>2020</v>
      </c>
    </row>
    <row r="217" spans="1:17" x14ac:dyDescent="0.25">
      <c r="A217" s="1" t="s">
        <v>475</v>
      </c>
      <c r="B217" s="2">
        <v>44013</v>
      </c>
      <c r="C217" s="1" t="s">
        <v>476</v>
      </c>
      <c r="D217" s="1" t="s">
        <v>31</v>
      </c>
      <c r="E217" s="1" t="s">
        <v>37</v>
      </c>
      <c r="F217" s="1" t="s">
        <v>38</v>
      </c>
      <c r="G217" s="1" t="s">
        <v>50</v>
      </c>
      <c r="H217" s="1" t="s">
        <v>21</v>
      </c>
      <c r="I217" s="1">
        <v>1</v>
      </c>
      <c r="J217" s="1" t="s">
        <v>22</v>
      </c>
      <c r="K217" s="1">
        <v>6700</v>
      </c>
      <c r="L217" s="1">
        <v>5002</v>
      </c>
      <c r="M217" s="1">
        <f>Table1[[#This Row],[Price]]*Table1[[#This Row],[Qty]]</f>
        <v>6700</v>
      </c>
      <c r="N217" s="1">
        <f>Table1[[#This Row],[Cost]]*Table1[[#This Row],[Qty]]</f>
        <v>5002</v>
      </c>
      <c r="O217" s="1">
        <f>Table1[[#This Row],[Total Sales]]-Table1[[#This Row],[COGS]]</f>
        <v>1698</v>
      </c>
      <c r="P217" s="7">
        <f t="shared" si="6"/>
        <v>4</v>
      </c>
      <c r="Q217" s="10">
        <f t="shared" si="7"/>
        <v>2020</v>
      </c>
    </row>
    <row r="218" spans="1:17" x14ac:dyDescent="0.25">
      <c r="A218" s="1" t="s">
        <v>477</v>
      </c>
      <c r="B218" s="2">
        <v>44014</v>
      </c>
      <c r="C218" s="1" t="s">
        <v>478</v>
      </c>
      <c r="D218" s="1" t="s">
        <v>31</v>
      </c>
      <c r="E218" s="1" t="s">
        <v>25</v>
      </c>
      <c r="F218" s="1" t="s">
        <v>26</v>
      </c>
      <c r="G218" s="1" t="s">
        <v>53</v>
      </c>
      <c r="H218" s="1" t="s">
        <v>40</v>
      </c>
      <c r="I218" s="1">
        <v>2</v>
      </c>
      <c r="J218" s="1" t="s">
        <v>22</v>
      </c>
      <c r="K218" s="1">
        <v>6700</v>
      </c>
      <c r="L218" s="1">
        <v>5000</v>
      </c>
      <c r="M218" s="1">
        <f>Table1[[#This Row],[Price]]*Table1[[#This Row],[Qty]]</f>
        <v>13400</v>
      </c>
      <c r="N218" s="1">
        <f>Table1[[#This Row],[Cost]]*Table1[[#This Row],[Qty]]</f>
        <v>10000</v>
      </c>
      <c r="O218" s="1">
        <f>Table1[[#This Row],[Total Sales]]-Table1[[#This Row],[COGS]]</f>
        <v>3400</v>
      </c>
      <c r="P218" s="7">
        <f t="shared" si="6"/>
        <v>5</v>
      </c>
      <c r="Q218" s="10">
        <f t="shared" si="7"/>
        <v>2020</v>
      </c>
    </row>
    <row r="219" spans="1:17" x14ac:dyDescent="0.25">
      <c r="A219" s="1" t="s">
        <v>479</v>
      </c>
      <c r="B219" s="2">
        <v>44015</v>
      </c>
      <c r="C219" s="1" t="s">
        <v>480</v>
      </c>
      <c r="D219" s="1" t="s">
        <v>31</v>
      </c>
      <c r="E219" s="1" t="s">
        <v>32</v>
      </c>
      <c r="F219" s="1" t="s">
        <v>33</v>
      </c>
      <c r="G219" s="1" t="s">
        <v>56</v>
      </c>
      <c r="H219" s="1" t="s">
        <v>40</v>
      </c>
      <c r="I219" s="1">
        <v>2</v>
      </c>
      <c r="J219" s="1" t="s">
        <v>22</v>
      </c>
      <c r="K219" s="1">
        <v>6700</v>
      </c>
      <c r="L219" s="1">
        <v>5001</v>
      </c>
      <c r="M219" s="1">
        <f>Table1[[#This Row],[Price]]*Table1[[#This Row],[Qty]]</f>
        <v>13400</v>
      </c>
      <c r="N219" s="1">
        <f>Table1[[#This Row],[Cost]]*Table1[[#This Row],[Qty]]</f>
        <v>10002</v>
      </c>
      <c r="O219" s="1">
        <f>Table1[[#This Row],[Total Sales]]-Table1[[#This Row],[COGS]]</f>
        <v>3398</v>
      </c>
      <c r="P219" s="7">
        <f t="shared" si="6"/>
        <v>6</v>
      </c>
      <c r="Q219" s="10">
        <f t="shared" si="7"/>
        <v>2020</v>
      </c>
    </row>
    <row r="220" spans="1:17" x14ac:dyDescent="0.25">
      <c r="A220" s="1" t="s">
        <v>481</v>
      </c>
      <c r="B220" s="2">
        <v>44016</v>
      </c>
      <c r="C220" s="1" t="s">
        <v>482</v>
      </c>
      <c r="D220" s="1" t="s">
        <v>31</v>
      </c>
      <c r="E220" s="1" t="s">
        <v>37</v>
      </c>
      <c r="F220" s="1" t="s">
        <v>38</v>
      </c>
      <c r="G220" s="1" t="s">
        <v>59</v>
      </c>
      <c r="H220" s="1" t="s">
        <v>60</v>
      </c>
      <c r="I220" s="1">
        <v>1</v>
      </c>
      <c r="J220" s="1" t="s">
        <v>22</v>
      </c>
      <c r="K220" s="1">
        <v>6700</v>
      </c>
      <c r="L220" s="1">
        <v>5002</v>
      </c>
      <c r="M220" s="1">
        <f>Table1[[#This Row],[Price]]*Table1[[#This Row],[Qty]]</f>
        <v>6700</v>
      </c>
      <c r="N220" s="1">
        <f>Table1[[#This Row],[Cost]]*Table1[[#This Row],[Qty]]</f>
        <v>5002</v>
      </c>
      <c r="O220" s="1">
        <f>Table1[[#This Row],[Total Sales]]-Table1[[#This Row],[COGS]]</f>
        <v>1698</v>
      </c>
      <c r="P220" s="7">
        <f t="shared" si="6"/>
        <v>7</v>
      </c>
      <c r="Q220" s="10">
        <f t="shared" si="7"/>
        <v>2020</v>
      </c>
    </row>
    <row r="221" spans="1:17" x14ac:dyDescent="0.25">
      <c r="A221" s="1" t="s">
        <v>483</v>
      </c>
      <c r="B221" s="2">
        <v>44017</v>
      </c>
      <c r="C221" s="1" t="s">
        <v>484</v>
      </c>
      <c r="D221" s="1" t="s">
        <v>17</v>
      </c>
      <c r="E221" s="1" t="s">
        <v>18</v>
      </c>
      <c r="F221" s="1" t="s">
        <v>19</v>
      </c>
      <c r="G221" s="1" t="s">
        <v>63</v>
      </c>
      <c r="H221" s="1" t="s">
        <v>47</v>
      </c>
      <c r="I221" s="1">
        <v>1</v>
      </c>
      <c r="J221" s="1" t="s">
        <v>22</v>
      </c>
      <c r="K221" s="1">
        <v>6700</v>
      </c>
      <c r="L221" s="1">
        <v>5000</v>
      </c>
      <c r="M221" s="1">
        <f>Table1[[#This Row],[Price]]*Table1[[#This Row],[Qty]]</f>
        <v>6700</v>
      </c>
      <c r="N221" s="1">
        <f>Table1[[#This Row],[Cost]]*Table1[[#This Row],[Qty]]</f>
        <v>5000</v>
      </c>
      <c r="O221" s="1">
        <f>Table1[[#This Row],[Total Sales]]-Table1[[#This Row],[COGS]]</f>
        <v>1700</v>
      </c>
      <c r="P221" s="7">
        <f t="shared" si="6"/>
        <v>1</v>
      </c>
      <c r="Q221" s="10">
        <f t="shared" si="7"/>
        <v>2020</v>
      </c>
    </row>
    <row r="222" spans="1:17" x14ac:dyDescent="0.25">
      <c r="A222" s="1" t="s">
        <v>485</v>
      </c>
      <c r="B222" s="2">
        <v>44018</v>
      </c>
      <c r="C222" s="1" t="s">
        <v>486</v>
      </c>
      <c r="D222" s="1" t="s">
        <v>31</v>
      </c>
      <c r="E222" s="1" t="s">
        <v>18</v>
      </c>
      <c r="F222" s="1" t="s">
        <v>19</v>
      </c>
      <c r="G222" s="1" t="s">
        <v>66</v>
      </c>
      <c r="H222" s="1" t="s">
        <v>47</v>
      </c>
      <c r="I222" s="1">
        <v>2</v>
      </c>
      <c r="J222" s="1" t="s">
        <v>22</v>
      </c>
      <c r="K222" s="1">
        <v>6700</v>
      </c>
      <c r="L222" s="1">
        <v>5001</v>
      </c>
      <c r="M222" s="1">
        <f>Table1[[#This Row],[Price]]*Table1[[#This Row],[Qty]]</f>
        <v>13400</v>
      </c>
      <c r="N222" s="1">
        <f>Table1[[#This Row],[Cost]]*Table1[[#This Row],[Qty]]</f>
        <v>10002</v>
      </c>
      <c r="O222" s="1">
        <f>Table1[[#This Row],[Total Sales]]-Table1[[#This Row],[COGS]]</f>
        <v>3398</v>
      </c>
      <c r="P222" s="7">
        <f t="shared" si="6"/>
        <v>2</v>
      </c>
      <c r="Q222" s="10">
        <f t="shared" si="7"/>
        <v>2020</v>
      </c>
    </row>
    <row r="223" spans="1:17" x14ac:dyDescent="0.25">
      <c r="A223" s="1" t="s">
        <v>487</v>
      </c>
      <c r="B223" s="2">
        <v>44019</v>
      </c>
      <c r="C223" s="1" t="s">
        <v>488</v>
      </c>
      <c r="D223" s="1" t="s">
        <v>31</v>
      </c>
      <c r="E223" s="1" t="s">
        <v>25</v>
      </c>
      <c r="F223" s="1" t="s">
        <v>26</v>
      </c>
      <c r="G223" s="1" t="s">
        <v>69</v>
      </c>
      <c r="H223" s="1" t="s">
        <v>21</v>
      </c>
      <c r="I223" s="1">
        <v>2</v>
      </c>
      <c r="J223" s="1" t="s">
        <v>22</v>
      </c>
      <c r="K223" s="1">
        <v>6700</v>
      </c>
      <c r="L223" s="1">
        <v>5002</v>
      </c>
      <c r="M223" s="1">
        <f>Table1[[#This Row],[Price]]*Table1[[#This Row],[Qty]]</f>
        <v>13400</v>
      </c>
      <c r="N223" s="1">
        <f>Table1[[#This Row],[Cost]]*Table1[[#This Row],[Qty]]</f>
        <v>10004</v>
      </c>
      <c r="O223" s="1">
        <f>Table1[[#This Row],[Total Sales]]-Table1[[#This Row],[COGS]]</f>
        <v>3396</v>
      </c>
      <c r="P223" s="7">
        <f t="shared" si="6"/>
        <v>3</v>
      </c>
      <c r="Q223" s="10">
        <f t="shared" si="7"/>
        <v>2020</v>
      </c>
    </row>
    <row r="224" spans="1:17" x14ac:dyDescent="0.25">
      <c r="A224" s="1" t="s">
        <v>489</v>
      </c>
      <c r="B224" s="2">
        <v>44020</v>
      </c>
      <c r="C224" s="1" t="s">
        <v>490</v>
      </c>
      <c r="D224" s="1" t="s">
        <v>31</v>
      </c>
      <c r="E224" s="1" t="s">
        <v>32</v>
      </c>
      <c r="F224" s="1" t="s">
        <v>33</v>
      </c>
      <c r="G224" s="1" t="s">
        <v>72</v>
      </c>
      <c r="H224" s="1" t="s">
        <v>21</v>
      </c>
      <c r="I224" s="1">
        <v>1</v>
      </c>
      <c r="J224" s="1" t="s">
        <v>22</v>
      </c>
      <c r="K224" s="1">
        <v>22000</v>
      </c>
      <c r="L224" s="1">
        <v>20000</v>
      </c>
      <c r="M224" s="1">
        <f>Table1[[#This Row],[Price]]*Table1[[#This Row],[Qty]]</f>
        <v>22000</v>
      </c>
      <c r="N224" s="1">
        <f>Table1[[#This Row],[Cost]]*Table1[[#This Row],[Qty]]</f>
        <v>20000</v>
      </c>
      <c r="O224" s="1">
        <f>Table1[[#This Row],[Total Sales]]-Table1[[#This Row],[COGS]]</f>
        <v>2000</v>
      </c>
      <c r="P224" s="7">
        <f t="shared" si="6"/>
        <v>4</v>
      </c>
      <c r="Q224" s="10">
        <f t="shared" si="7"/>
        <v>2020</v>
      </c>
    </row>
    <row r="225" spans="1:17" x14ac:dyDescent="0.25">
      <c r="A225" s="1" t="s">
        <v>491</v>
      </c>
      <c r="B225" s="2">
        <v>44021</v>
      </c>
      <c r="C225" s="1" t="s">
        <v>492</v>
      </c>
      <c r="D225" s="1" t="s">
        <v>31</v>
      </c>
      <c r="E225" s="1" t="s">
        <v>37</v>
      </c>
      <c r="F225" s="1" t="s">
        <v>38</v>
      </c>
      <c r="G225" s="1" t="s">
        <v>75</v>
      </c>
      <c r="H225" s="1" t="s">
        <v>40</v>
      </c>
      <c r="I225" s="1">
        <v>1</v>
      </c>
      <c r="J225" s="1" t="s">
        <v>28</v>
      </c>
      <c r="K225" s="1">
        <v>11000</v>
      </c>
      <c r="L225" s="1">
        <v>10000</v>
      </c>
      <c r="M225" s="1">
        <f>Table1[[#This Row],[Price]]*Table1[[#This Row],[Qty]]</f>
        <v>11000</v>
      </c>
      <c r="N225" s="1">
        <f>Table1[[#This Row],[Cost]]*Table1[[#This Row],[Qty]]</f>
        <v>10000</v>
      </c>
      <c r="O225" s="1">
        <f>Table1[[#This Row],[Total Sales]]-Table1[[#This Row],[COGS]]</f>
        <v>1000</v>
      </c>
      <c r="P225" s="7">
        <f t="shared" si="6"/>
        <v>5</v>
      </c>
      <c r="Q225" s="10">
        <f t="shared" si="7"/>
        <v>2020</v>
      </c>
    </row>
    <row r="226" spans="1:17" x14ac:dyDescent="0.25">
      <c r="A226" s="1" t="s">
        <v>493</v>
      </c>
      <c r="B226" s="2">
        <v>44022</v>
      </c>
      <c r="C226" s="1" t="s">
        <v>494</v>
      </c>
      <c r="D226" s="1" t="s">
        <v>31</v>
      </c>
      <c r="E226" s="1" t="s">
        <v>18</v>
      </c>
      <c r="F226" s="1" t="s">
        <v>19</v>
      </c>
      <c r="G226" s="1" t="s">
        <v>78</v>
      </c>
      <c r="H226" s="1" t="s">
        <v>21</v>
      </c>
      <c r="I226" s="1">
        <v>1</v>
      </c>
      <c r="J226" s="1" t="s">
        <v>22</v>
      </c>
      <c r="K226" s="1">
        <v>8500</v>
      </c>
      <c r="L226" s="1">
        <v>7600</v>
      </c>
      <c r="M226" s="1">
        <f>Table1[[#This Row],[Price]]*Table1[[#This Row],[Qty]]</f>
        <v>8500</v>
      </c>
      <c r="N226" s="1">
        <f>Table1[[#This Row],[Cost]]*Table1[[#This Row],[Qty]]</f>
        <v>7600</v>
      </c>
      <c r="O226" s="1">
        <f>Table1[[#This Row],[Total Sales]]-Table1[[#This Row],[COGS]]</f>
        <v>900</v>
      </c>
      <c r="P226" s="7">
        <f t="shared" si="6"/>
        <v>6</v>
      </c>
      <c r="Q226" s="10">
        <f t="shared" si="7"/>
        <v>2020</v>
      </c>
    </row>
    <row r="227" spans="1:17" x14ac:dyDescent="0.25">
      <c r="A227" s="1" t="s">
        <v>495</v>
      </c>
      <c r="B227" s="2">
        <v>44023</v>
      </c>
      <c r="C227" s="1" t="s">
        <v>496</v>
      </c>
      <c r="D227" s="1" t="s">
        <v>31</v>
      </c>
      <c r="E227" s="1" t="s">
        <v>18</v>
      </c>
      <c r="F227" s="1" t="s">
        <v>19</v>
      </c>
      <c r="G227" s="1" t="s">
        <v>81</v>
      </c>
      <c r="H227" s="1" t="s">
        <v>21</v>
      </c>
      <c r="I227" s="1">
        <v>2</v>
      </c>
      <c r="J227" s="1" t="s">
        <v>28</v>
      </c>
      <c r="K227" s="1">
        <v>8500</v>
      </c>
      <c r="L227" s="1">
        <v>7600</v>
      </c>
      <c r="M227" s="1">
        <f>Table1[[#This Row],[Price]]*Table1[[#This Row],[Qty]]</f>
        <v>17000</v>
      </c>
      <c r="N227" s="1">
        <f>Table1[[#This Row],[Cost]]*Table1[[#This Row],[Qty]]</f>
        <v>15200</v>
      </c>
      <c r="O227" s="1">
        <f>Table1[[#This Row],[Total Sales]]-Table1[[#This Row],[COGS]]</f>
        <v>1800</v>
      </c>
      <c r="P227" s="7">
        <f t="shared" si="6"/>
        <v>7</v>
      </c>
      <c r="Q227" s="10">
        <f t="shared" si="7"/>
        <v>2020</v>
      </c>
    </row>
    <row r="228" spans="1:17" x14ac:dyDescent="0.25">
      <c r="A228" s="1" t="s">
        <v>497</v>
      </c>
      <c r="B228" s="2">
        <v>44024</v>
      </c>
      <c r="C228" s="1" t="s">
        <v>498</v>
      </c>
      <c r="D228" s="1" t="s">
        <v>31</v>
      </c>
      <c r="E228" s="1" t="s">
        <v>25</v>
      </c>
      <c r="F228" s="1" t="s">
        <v>26</v>
      </c>
      <c r="G228" s="1" t="s">
        <v>84</v>
      </c>
      <c r="H228" s="1" t="s">
        <v>47</v>
      </c>
      <c r="I228" s="1">
        <v>3</v>
      </c>
      <c r="J228" s="1" t="s">
        <v>22</v>
      </c>
      <c r="K228" s="1">
        <v>13200.000000000002</v>
      </c>
      <c r="L228" s="1">
        <v>12000</v>
      </c>
      <c r="M228" s="1">
        <f>Table1[[#This Row],[Price]]*Table1[[#This Row],[Qty]]</f>
        <v>39600.000000000007</v>
      </c>
      <c r="N228" s="1">
        <f>Table1[[#This Row],[Cost]]*Table1[[#This Row],[Qty]]</f>
        <v>36000</v>
      </c>
      <c r="O228" s="1">
        <f>Table1[[#This Row],[Total Sales]]-Table1[[#This Row],[COGS]]</f>
        <v>3600.0000000000073</v>
      </c>
      <c r="P228" s="7">
        <f t="shared" si="6"/>
        <v>1</v>
      </c>
      <c r="Q228" s="10">
        <f t="shared" si="7"/>
        <v>2020</v>
      </c>
    </row>
    <row r="229" spans="1:17" x14ac:dyDescent="0.25">
      <c r="A229" s="1" t="s">
        <v>499</v>
      </c>
      <c r="B229" s="2">
        <v>44025</v>
      </c>
      <c r="C229" s="1" t="s">
        <v>500</v>
      </c>
      <c r="D229" s="1" t="s">
        <v>31</v>
      </c>
      <c r="E229" s="1" t="s">
        <v>32</v>
      </c>
      <c r="F229" s="1" t="s">
        <v>33</v>
      </c>
      <c r="G229" s="1" t="s">
        <v>87</v>
      </c>
      <c r="H229" s="1" t="s">
        <v>21</v>
      </c>
      <c r="I229" s="1">
        <v>2</v>
      </c>
      <c r="J229" s="1" t="s">
        <v>22</v>
      </c>
      <c r="K229" s="1">
        <v>22000</v>
      </c>
      <c r="L229" s="1">
        <v>20000</v>
      </c>
      <c r="M229" s="1">
        <f>Table1[[#This Row],[Price]]*Table1[[#This Row],[Qty]]</f>
        <v>44000</v>
      </c>
      <c r="N229" s="1">
        <f>Table1[[#This Row],[Cost]]*Table1[[#This Row],[Qty]]</f>
        <v>40000</v>
      </c>
      <c r="O229" s="1">
        <f>Table1[[#This Row],[Total Sales]]-Table1[[#This Row],[COGS]]</f>
        <v>4000</v>
      </c>
      <c r="P229" s="7">
        <f t="shared" si="6"/>
        <v>2</v>
      </c>
      <c r="Q229" s="10">
        <f t="shared" si="7"/>
        <v>2020</v>
      </c>
    </row>
    <row r="230" spans="1:17" x14ac:dyDescent="0.25">
      <c r="A230" s="1" t="s">
        <v>501</v>
      </c>
      <c r="B230" s="2">
        <v>44026</v>
      </c>
      <c r="C230" s="1" t="s">
        <v>502</v>
      </c>
      <c r="D230" s="1" t="s">
        <v>31</v>
      </c>
      <c r="E230" s="1" t="s">
        <v>37</v>
      </c>
      <c r="F230" s="1" t="s">
        <v>38</v>
      </c>
      <c r="G230" s="1" t="s">
        <v>20</v>
      </c>
      <c r="H230" s="1" t="s">
        <v>21</v>
      </c>
      <c r="I230" s="1">
        <v>2</v>
      </c>
      <c r="J230" s="1" t="s">
        <v>22</v>
      </c>
      <c r="K230" s="1">
        <v>7700</v>
      </c>
      <c r="L230" s="1">
        <v>7000</v>
      </c>
      <c r="M230" s="1">
        <f>Table1[[#This Row],[Price]]*Table1[[#This Row],[Qty]]</f>
        <v>15400</v>
      </c>
      <c r="N230" s="1">
        <f>Table1[[#This Row],[Cost]]*Table1[[#This Row],[Qty]]</f>
        <v>14000</v>
      </c>
      <c r="O230" s="1">
        <f>Table1[[#This Row],[Total Sales]]-Table1[[#This Row],[COGS]]</f>
        <v>1400</v>
      </c>
      <c r="P230" s="7">
        <f t="shared" si="6"/>
        <v>3</v>
      </c>
      <c r="Q230" s="10">
        <f t="shared" si="7"/>
        <v>2020</v>
      </c>
    </row>
    <row r="231" spans="1:17" x14ac:dyDescent="0.25">
      <c r="A231" s="1" t="s">
        <v>503</v>
      </c>
      <c r="B231" s="2">
        <v>44027</v>
      </c>
      <c r="C231" s="1" t="s">
        <v>504</v>
      </c>
      <c r="D231" s="1" t="s">
        <v>31</v>
      </c>
      <c r="E231" s="1" t="s">
        <v>18</v>
      </c>
      <c r="F231" s="1" t="s">
        <v>19</v>
      </c>
      <c r="G231" s="1" t="s">
        <v>27</v>
      </c>
      <c r="H231" s="1" t="s">
        <v>21</v>
      </c>
      <c r="I231" s="1">
        <v>3</v>
      </c>
      <c r="J231" s="1" t="s">
        <v>22</v>
      </c>
      <c r="K231" s="1">
        <v>22000</v>
      </c>
      <c r="L231" s="1">
        <v>20000</v>
      </c>
      <c r="M231" s="1">
        <f>Table1[[#This Row],[Price]]*Table1[[#This Row],[Qty]]</f>
        <v>66000</v>
      </c>
      <c r="N231" s="1">
        <f>Table1[[#This Row],[Cost]]*Table1[[#This Row],[Qty]]</f>
        <v>60000</v>
      </c>
      <c r="O231" s="1">
        <f>Table1[[#This Row],[Total Sales]]-Table1[[#This Row],[COGS]]</f>
        <v>6000</v>
      </c>
      <c r="P231" s="7">
        <f t="shared" si="6"/>
        <v>4</v>
      </c>
      <c r="Q231" s="10">
        <f t="shared" si="7"/>
        <v>2020</v>
      </c>
    </row>
    <row r="232" spans="1:17" x14ac:dyDescent="0.25">
      <c r="A232" s="1" t="s">
        <v>505</v>
      </c>
      <c r="B232" s="2">
        <v>44028</v>
      </c>
      <c r="C232" s="1" t="s">
        <v>506</v>
      </c>
      <c r="D232" s="1" t="s">
        <v>31</v>
      </c>
      <c r="E232" s="1" t="s">
        <v>18</v>
      </c>
      <c r="F232" s="1" t="s">
        <v>19</v>
      </c>
      <c r="G232" s="1" t="s">
        <v>34</v>
      </c>
      <c r="H232" s="1" t="s">
        <v>21</v>
      </c>
      <c r="I232" s="1">
        <v>1</v>
      </c>
      <c r="J232" s="1" t="s">
        <v>22</v>
      </c>
      <c r="K232" s="1">
        <v>44000</v>
      </c>
      <c r="L232" s="1">
        <v>40000</v>
      </c>
      <c r="M232" s="1">
        <f>Table1[[#This Row],[Price]]*Table1[[#This Row],[Qty]]</f>
        <v>44000</v>
      </c>
      <c r="N232" s="1">
        <f>Table1[[#This Row],[Cost]]*Table1[[#This Row],[Qty]]</f>
        <v>40000</v>
      </c>
      <c r="O232" s="1">
        <f>Table1[[#This Row],[Total Sales]]-Table1[[#This Row],[COGS]]</f>
        <v>4000</v>
      </c>
      <c r="P232" s="7">
        <f t="shared" si="6"/>
        <v>5</v>
      </c>
      <c r="Q232" s="10">
        <f t="shared" si="7"/>
        <v>2020</v>
      </c>
    </row>
    <row r="233" spans="1:17" x14ac:dyDescent="0.25">
      <c r="A233" s="1" t="s">
        <v>507</v>
      </c>
      <c r="B233" s="2">
        <v>44029</v>
      </c>
      <c r="C233" s="1" t="s">
        <v>508</v>
      </c>
      <c r="D233" s="1" t="s">
        <v>31</v>
      </c>
      <c r="E233" s="1" t="s">
        <v>25</v>
      </c>
      <c r="F233" s="1" t="s">
        <v>26</v>
      </c>
      <c r="G233" s="1" t="s">
        <v>39</v>
      </c>
      <c r="H233" s="1" t="s">
        <v>40</v>
      </c>
      <c r="I233" s="1">
        <v>2</v>
      </c>
      <c r="J233" s="1" t="s">
        <v>22</v>
      </c>
      <c r="K233" s="1">
        <v>19800</v>
      </c>
      <c r="L233" s="1">
        <v>18000</v>
      </c>
      <c r="M233" s="1">
        <f>Table1[[#This Row],[Price]]*Table1[[#This Row],[Qty]]</f>
        <v>39600</v>
      </c>
      <c r="N233" s="1">
        <f>Table1[[#This Row],[Cost]]*Table1[[#This Row],[Qty]]</f>
        <v>36000</v>
      </c>
      <c r="O233" s="1">
        <f>Table1[[#This Row],[Total Sales]]-Table1[[#This Row],[COGS]]</f>
        <v>3600</v>
      </c>
      <c r="P233" s="7">
        <f t="shared" si="6"/>
        <v>6</v>
      </c>
      <c r="Q233" s="10">
        <f t="shared" si="7"/>
        <v>2020</v>
      </c>
    </row>
    <row r="234" spans="1:17" x14ac:dyDescent="0.25">
      <c r="A234" s="1" t="s">
        <v>509</v>
      </c>
      <c r="B234" s="2">
        <v>44030</v>
      </c>
      <c r="C234" s="1" t="s">
        <v>510</v>
      </c>
      <c r="D234" s="1" t="s">
        <v>31</v>
      </c>
      <c r="E234" s="1" t="s">
        <v>32</v>
      </c>
      <c r="F234" s="1" t="s">
        <v>33</v>
      </c>
      <c r="G234" s="1" t="s">
        <v>43</v>
      </c>
      <c r="H234" s="1" t="s">
        <v>21</v>
      </c>
      <c r="I234" s="1">
        <v>2</v>
      </c>
      <c r="J234" s="1" t="s">
        <v>22</v>
      </c>
      <c r="K234" s="1">
        <v>9950</v>
      </c>
      <c r="L234" s="1">
        <v>9000</v>
      </c>
      <c r="M234" s="1">
        <f>Table1[[#This Row],[Price]]*Table1[[#This Row],[Qty]]</f>
        <v>19900</v>
      </c>
      <c r="N234" s="1">
        <f>Table1[[#This Row],[Cost]]*Table1[[#This Row],[Qty]]</f>
        <v>18000</v>
      </c>
      <c r="O234" s="1">
        <f>Table1[[#This Row],[Total Sales]]-Table1[[#This Row],[COGS]]</f>
        <v>1900</v>
      </c>
      <c r="P234" s="7">
        <f t="shared" si="6"/>
        <v>7</v>
      </c>
      <c r="Q234" s="10">
        <f t="shared" si="7"/>
        <v>2020</v>
      </c>
    </row>
    <row r="235" spans="1:17" x14ac:dyDescent="0.25">
      <c r="A235" s="1" t="s">
        <v>511</v>
      </c>
      <c r="B235" s="2">
        <v>44031</v>
      </c>
      <c r="C235" s="1" t="s">
        <v>512</v>
      </c>
      <c r="D235" s="1" t="s">
        <v>17</v>
      </c>
      <c r="E235" s="1" t="s">
        <v>37</v>
      </c>
      <c r="F235" s="1" t="s">
        <v>38</v>
      </c>
      <c r="G235" s="1" t="s">
        <v>46</v>
      </c>
      <c r="H235" s="1" t="s">
        <v>47</v>
      </c>
      <c r="I235" s="1">
        <v>2</v>
      </c>
      <c r="J235" s="1" t="s">
        <v>22</v>
      </c>
      <c r="K235" s="1">
        <v>7700</v>
      </c>
      <c r="L235" s="1">
        <v>7000</v>
      </c>
      <c r="M235" s="1">
        <f>Table1[[#This Row],[Price]]*Table1[[#This Row],[Qty]]</f>
        <v>15400</v>
      </c>
      <c r="N235" s="1">
        <f>Table1[[#This Row],[Cost]]*Table1[[#This Row],[Qty]]</f>
        <v>14000</v>
      </c>
      <c r="O235" s="1">
        <f>Table1[[#This Row],[Total Sales]]-Table1[[#This Row],[COGS]]</f>
        <v>1400</v>
      </c>
      <c r="P235" s="7">
        <f t="shared" si="6"/>
        <v>1</v>
      </c>
      <c r="Q235" s="10">
        <f t="shared" si="7"/>
        <v>2020</v>
      </c>
    </row>
    <row r="236" spans="1:17" x14ac:dyDescent="0.25">
      <c r="A236" s="1" t="s">
        <v>513</v>
      </c>
      <c r="B236" s="2">
        <v>44032</v>
      </c>
      <c r="C236" s="1" t="s">
        <v>514</v>
      </c>
      <c r="D236" s="1" t="s">
        <v>17</v>
      </c>
      <c r="E236" s="1" t="s">
        <v>18</v>
      </c>
      <c r="F236" s="1" t="s">
        <v>19</v>
      </c>
      <c r="G236" s="1" t="s">
        <v>81</v>
      </c>
      <c r="H236" s="1" t="s">
        <v>21</v>
      </c>
      <c r="I236" s="1">
        <v>4</v>
      </c>
      <c r="J236" s="1" t="s">
        <v>22</v>
      </c>
      <c r="K236" s="1">
        <v>11000</v>
      </c>
      <c r="L236" s="1">
        <v>10000</v>
      </c>
      <c r="M236" s="1">
        <f>Table1[[#This Row],[Price]]*Table1[[#This Row],[Qty]]</f>
        <v>44000</v>
      </c>
      <c r="N236" s="1">
        <f>Table1[[#This Row],[Cost]]*Table1[[#This Row],[Qty]]</f>
        <v>40000</v>
      </c>
      <c r="O236" s="1">
        <f>Table1[[#This Row],[Total Sales]]-Table1[[#This Row],[COGS]]</f>
        <v>4000</v>
      </c>
      <c r="P236" s="7">
        <f t="shared" si="6"/>
        <v>2</v>
      </c>
      <c r="Q236" s="10">
        <f t="shared" si="7"/>
        <v>2020</v>
      </c>
    </row>
    <row r="237" spans="1:17" x14ac:dyDescent="0.25">
      <c r="A237" s="1" t="s">
        <v>515</v>
      </c>
      <c r="B237" s="2">
        <v>44033</v>
      </c>
      <c r="C237" s="1" t="s">
        <v>516</v>
      </c>
      <c r="D237" s="1" t="s">
        <v>17</v>
      </c>
      <c r="E237" s="1" t="s">
        <v>18</v>
      </c>
      <c r="F237" s="1" t="s">
        <v>19</v>
      </c>
      <c r="G237" s="1" t="s">
        <v>84</v>
      </c>
      <c r="H237" s="1" t="s">
        <v>47</v>
      </c>
      <c r="I237" s="1">
        <v>1</v>
      </c>
      <c r="J237" s="1" t="s">
        <v>22</v>
      </c>
      <c r="K237" s="1">
        <v>13200.000000000002</v>
      </c>
      <c r="L237" s="1">
        <v>12000</v>
      </c>
      <c r="M237" s="1">
        <f>Table1[[#This Row],[Price]]*Table1[[#This Row],[Qty]]</f>
        <v>13200.000000000002</v>
      </c>
      <c r="N237" s="1">
        <f>Table1[[#This Row],[Cost]]*Table1[[#This Row],[Qty]]</f>
        <v>12000</v>
      </c>
      <c r="O237" s="1">
        <f>Table1[[#This Row],[Total Sales]]-Table1[[#This Row],[COGS]]</f>
        <v>1200.0000000000018</v>
      </c>
      <c r="P237" s="7">
        <f t="shared" si="6"/>
        <v>3</v>
      </c>
      <c r="Q237" s="10">
        <f t="shared" si="7"/>
        <v>2020</v>
      </c>
    </row>
    <row r="238" spans="1:17" x14ac:dyDescent="0.25">
      <c r="A238" s="1" t="s">
        <v>517</v>
      </c>
      <c r="B238" s="2">
        <v>44034</v>
      </c>
      <c r="C238" s="1" t="s">
        <v>518</v>
      </c>
      <c r="D238" s="1" t="s">
        <v>31</v>
      </c>
      <c r="E238" s="1" t="s">
        <v>25</v>
      </c>
      <c r="F238" s="1" t="s">
        <v>26</v>
      </c>
      <c r="G238" s="1" t="s">
        <v>87</v>
      </c>
      <c r="H238" s="1" t="s">
        <v>21</v>
      </c>
      <c r="I238" s="1">
        <v>2</v>
      </c>
      <c r="J238" s="1" t="s">
        <v>22</v>
      </c>
      <c r="K238" s="1">
        <v>9950</v>
      </c>
      <c r="L238" s="1">
        <v>9000</v>
      </c>
      <c r="M238" s="1">
        <f>Table1[[#This Row],[Price]]*Table1[[#This Row],[Qty]]</f>
        <v>19900</v>
      </c>
      <c r="N238" s="1">
        <f>Table1[[#This Row],[Cost]]*Table1[[#This Row],[Qty]]</f>
        <v>18000</v>
      </c>
      <c r="O238" s="1">
        <f>Table1[[#This Row],[Total Sales]]-Table1[[#This Row],[COGS]]</f>
        <v>1900</v>
      </c>
      <c r="P238" s="7">
        <f t="shared" si="6"/>
        <v>4</v>
      </c>
      <c r="Q238" s="10">
        <f t="shared" si="7"/>
        <v>2020</v>
      </c>
    </row>
    <row r="239" spans="1:17" x14ac:dyDescent="0.25">
      <c r="A239" s="1" t="s">
        <v>519</v>
      </c>
      <c r="B239" s="2">
        <v>44035</v>
      </c>
      <c r="C239" s="1" t="s">
        <v>520</v>
      </c>
      <c r="D239" s="1" t="s">
        <v>31</v>
      </c>
      <c r="E239" s="1" t="s">
        <v>32</v>
      </c>
      <c r="F239" s="1" t="s">
        <v>33</v>
      </c>
      <c r="G239" s="1" t="s">
        <v>59</v>
      </c>
      <c r="H239" s="1" t="s">
        <v>60</v>
      </c>
      <c r="I239" s="1">
        <v>2</v>
      </c>
      <c r="J239" s="1" t="s">
        <v>22</v>
      </c>
      <c r="K239" s="1">
        <v>7700</v>
      </c>
      <c r="L239" s="1">
        <v>7000</v>
      </c>
      <c r="M239" s="1">
        <f>Table1[[#This Row],[Price]]*Table1[[#This Row],[Qty]]</f>
        <v>15400</v>
      </c>
      <c r="N239" s="1">
        <f>Table1[[#This Row],[Cost]]*Table1[[#This Row],[Qty]]</f>
        <v>14000</v>
      </c>
      <c r="O239" s="1">
        <f>Table1[[#This Row],[Total Sales]]-Table1[[#This Row],[COGS]]</f>
        <v>1400</v>
      </c>
      <c r="P239" s="7">
        <f t="shared" si="6"/>
        <v>5</v>
      </c>
      <c r="Q239" s="10">
        <f t="shared" si="7"/>
        <v>2020</v>
      </c>
    </row>
    <row r="240" spans="1:17" x14ac:dyDescent="0.25">
      <c r="A240" s="1" t="s">
        <v>521</v>
      </c>
      <c r="B240" s="2">
        <v>44036</v>
      </c>
      <c r="C240" s="1" t="s">
        <v>522</v>
      </c>
      <c r="D240" s="1" t="s">
        <v>31</v>
      </c>
      <c r="E240" s="1" t="s">
        <v>37</v>
      </c>
      <c r="F240" s="1" t="s">
        <v>38</v>
      </c>
      <c r="G240" s="1" t="s">
        <v>63</v>
      </c>
      <c r="H240" s="1" t="s">
        <v>47</v>
      </c>
      <c r="I240" s="1">
        <v>4</v>
      </c>
      <c r="J240" s="1" t="s">
        <v>22</v>
      </c>
      <c r="K240" s="1">
        <v>11000</v>
      </c>
      <c r="L240" s="1">
        <v>10000</v>
      </c>
      <c r="M240" s="1">
        <f>Table1[[#This Row],[Price]]*Table1[[#This Row],[Qty]]</f>
        <v>44000</v>
      </c>
      <c r="N240" s="1">
        <f>Table1[[#This Row],[Cost]]*Table1[[#This Row],[Qty]]</f>
        <v>40000</v>
      </c>
      <c r="O240" s="1">
        <f>Table1[[#This Row],[Total Sales]]-Table1[[#This Row],[COGS]]</f>
        <v>4000</v>
      </c>
      <c r="P240" s="7">
        <f t="shared" si="6"/>
        <v>6</v>
      </c>
      <c r="Q240" s="10">
        <f t="shared" si="7"/>
        <v>2020</v>
      </c>
    </row>
    <row r="241" spans="1:17" x14ac:dyDescent="0.25">
      <c r="A241" s="1" t="s">
        <v>523</v>
      </c>
      <c r="B241" s="2">
        <v>44037</v>
      </c>
      <c r="C241" s="1" t="s">
        <v>524</v>
      </c>
      <c r="D241" s="1" t="s">
        <v>31</v>
      </c>
      <c r="E241" s="1" t="s">
        <v>18</v>
      </c>
      <c r="F241" s="1" t="s">
        <v>19</v>
      </c>
      <c r="G241" s="1" t="s">
        <v>66</v>
      </c>
      <c r="H241" s="1" t="s">
        <v>47</v>
      </c>
      <c r="I241" s="1">
        <v>1</v>
      </c>
      <c r="J241" s="1" t="s">
        <v>22</v>
      </c>
      <c r="K241" s="1">
        <v>13200.000000000002</v>
      </c>
      <c r="L241" s="1">
        <v>12000</v>
      </c>
      <c r="M241" s="1">
        <f>Table1[[#This Row],[Price]]*Table1[[#This Row],[Qty]]</f>
        <v>13200.000000000002</v>
      </c>
      <c r="N241" s="1">
        <f>Table1[[#This Row],[Cost]]*Table1[[#This Row],[Qty]]</f>
        <v>12000</v>
      </c>
      <c r="O241" s="1">
        <f>Table1[[#This Row],[Total Sales]]-Table1[[#This Row],[COGS]]</f>
        <v>1200.0000000000018</v>
      </c>
      <c r="P241" s="7">
        <f t="shared" si="6"/>
        <v>7</v>
      </c>
      <c r="Q241" s="10">
        <f t="shared" si="7"/>
        <v>2020</v>
      </c>
    </row>
    <row r="242" spans="1:17" x14ac:dyDescent="0.25">
      <c r="A242" s="1" t="s">
        <v>525</v>
      </c>
      <c r="B242" s="2">
        <v>44038</v>
      </c>
      <c r="C242" s="1" t="s">
        <v>526</v>
      </c>
      <c r="D242" s="1" t="s">
        <v>17</v>
      </c>
      <c r="E242" s="1" t="s">
        <v>18</v>
      </c>
      <c r="F242" s="1" t="s">
        <v>19</v>
      </c>
      <c r="G242" s="1" t="s">
        <v>69</v>
      </c>
      <c r="H242" s="1" t="s">
        <v>21</v>
      </c>
      <c r="I242" s="1">
        <v>2</v>
      </c>
      <c r="J242" s="1" t="s">
        <v>22</v>
      </c>
      <c r="K242" s="1">
        <v>9950</v>
      </c>
      <c r="L242" s="1">
        <v>9000</v>
      </c>
      <c r="M242" s="1">
        <f>Table1[[#This Row],[Price]]*Table1[[#This Row],[Qty]]</f>
        <v>19900</v>
      </c>
      <c r="N242" s="1">
        <f>Table1[[#This Row],[Cost]]*Table1[[#This Row],[Qty]]</f>
        <v>18000</v>
      </c>
      <c r="O242" s="1">
        <f>Table1[[#This Row],[Total Sales]]-Table1[[#This Row],[COGS]]</f>
        <v>1900</v>
      </c>
      <c r="P242" s="7">
        <f t="shared" si="6"/>
        <v>1</v>
      </c>
      <c r="Q242" s="10">
        <f t="shared" si="7"/>
        <v>2020</v>
      </c>
    </row>
    <row r="243" spans="1:17" x14ac:dyDescent="0.25">
      <c r="A243" s="1" t="s">
        <v>527</v>
      </c>
      <c r="B243" s="2">
        <v>44039</v>
      </c>
      <c r="C243" s="1" t="s">
        <v>528</v>
      </c>
      <c r="D243" s="1" t="s">
        <v>31</v>
      </c>
      <c r="E243" s="1" t="s">
        <v>25</v>
      </c>
      <c r="F243" s="1" t="s">
        <v>26</v>
      </c>
      <c r="G243" s="1" t="s">
        <v>72</v>
      </c>
      <c r="H243" s="1" t="s">
        <v>21</v>
      </c>
      <c r="I243" s="1">
        <v>2</v>
      </c>
      <c r="J243" s="1" t="s">
        <v>22</v>
      </c>
      <c r="K243" s="1">
        <v>7700</v>
      </c>
      <c r="L243" s="1">
        <v>7000</v>
      </c>
      <c r="M243" s="1">
        <f>Table1[[#This Row],[Price]]*Table1[[#This Row],[Qty]]</f>
        <v>15400</v>
      </c>
      <c r="N243" s="1">
        <f>Table1[[#This Row],[Cost]]*Table1[[#This Row],[Qty]]</f>
        <v>14000</v>
      </c>
      <c r="O243" s="1">
        <f>Table1[[#This Row],[Total Sales]]-Table1[[#This Row],[COGS]]</f>
        <v>1400</v>
      </c>
      <c r="P243" s="7">
        <f t="shared" si="6"/>
        <v>2</v>
      </c>
      <c r="Q243" s="10">
        <f t="shared" si="7"/>
        <v>2020</v>
      </c>
    </row>
    <row r="244" spans="1:17" x14ac:dyDescent="0.25">
      <c r="A244" s="1" t="s">
        <v>529</v>
      </c>
      <c r="B244" s="2">
        <v>44040</v>
      </c>
      <c r="C244" s="1" t="s">
        <v>530</v>
      </c>
      <c r="D244" s="1" t="s">
        <v>31</v>
      </c>
      <c r="E244" s="1" t="s">
        <v>32</v>
      </c>
      <c r="F244" s="1" t="s">
        <v>33</v>
      </c>
      <c r="G244" s="1" t="s">
        <v>75</v>
      </c>
      <c r="H244" s="1" t="s">
        <v>40</v>
      </c>
      <c r="I244" s="1">
        <v>1</v>
      </c>
      <c r="J244" s="1" t="s">
        <v>22</v>
      </c>
      <c r="K244" s="1">
        <v>11000</v>
      </c>
      <c r="L244" s="1">
        <v>10000</v>
      </c>
      <c r="M244" s="1">
        <f>Table1[[#This Row],[Price]]*Table1[[#This Row],[Qty]]</f>
        <v>11000</v>
      </c>
      <c r="N244" s="1">
        <f>Table1[[#This Row],[Cost]]*Table1[[#This Row],[Qty]]</f>
        <v>10000</v>
      </c>
      <c r="O244" s="1">
        <f>Table1[[#This Row],[Total Sales]]-Table1[[#This Row],[COGS]]</f>
        <v>1000</v>
      </c>
      <c r="P244" s="7">
        <f t="shared" si="6"/>
        <v>3</v>
      </c>
      <c r="Q244" s="10">
        <f t="shared" si="7"/>
        <v>2020</v>
      </c>
    </row>
    <row r="245" spans="1:17" x14ac:dyDescent="0.25">
      <c r="A245" s="1" t="s">
        <v>531</v>
      </c>
      <c r="B245" s="2">
        <v>44041</v>
      </c>
      <c r="C245" s="1" t="s">
        <v>532</v>
      </c>
      <c r="D245" s="1" t="s">
        <v>31</v>
      </c>
      <c r="E245" s="1" t="s">
        <v>37</v>
      </c>
      <c r="F245" s="1" t="s">
        <v>38</v>
      </c>
      <c r="G245" s="1" t="s">
        <v>78</v>
      </c>
      <c r="H245" s="1" t="s">
        <v>21</v>
      </c>
      <c r="I245" s="1">
        <v>1</v>
      </c>
      <c r="J245" s="1" t="s">
        <v>22</v>
      </c>
      <c r="K245" s="1">
        <v>7700.0000000000009</v>
      </c>
      <c r="L245" s="1">
        <v>7000</v>
      </c>
      <c r="M245" s="1">
        <f>Table1[[#This Row],[Price]]*Table1[[#This Row],[Qty]]</f>
        <v>7700.0000000000009</v>
      </c>
      <c r="N245" s="1">
        <f>Table1[[#This Row],[Cost]]*Table1[[#This Row],[Qty]]</f>
        <v>7000</v>
      </c>
      <c r="O245" s="1">
        <f>Table1[[#This Row],[Total Sales]]-Table1[[#This Row],[COGS]]</f>
        <v>700.00000000000091</v>
      </c>
      <c r="P245" s="7">
        <f t="shared" si="6"/>
        <v>4</v>
      </c>
      <c r="Q245" s="10">
        <f t="shared" si="7"/>
        <v>2020</v>
      </c>
    </row>
    <row r="246" spans="1:17" x14ac:dyDescent="0.25">
      <c r="A246" s="1" t="s">
        <v>533</v>
      </c>
      <c r="B246" s="2">
        <v>43983</v>
      </c>
      <c r="C246" s="1" t="s">
        <v>534</v>
      </c>
      <c r="D246" s="1" t="s">
        <v>31</v>
      </c>
      <c r="E246" s="1" t="s">
        <v>18</v>
      </c>
      <c r="F246" s="1" t="s">
        <v>19</v>
      </c>
      <c r="G246" s="1" t="s">
        <v>81</v>
      </c>
      <c r="H246" s="1" t="s">
        <v>21</v>
      </c>
      <c r="I246" s="1">
        <v>2</v>
      </c>
      <c r="J246" s="1" t="s">
        <v>22</v>
      </c>
      <c r="K246" s="1">
        <v>9950</v>
      </c>
      <c r="L246" s="1">
        <v>9000</v>
      </c>
      <c r="M246" s="1">
        <f>Table1[[#This Row],[Price]]*Table1[[#This Row],[Qty]]</f>
        <v>19900</v>
      </c>
      <c r="N246" s="1">
        <f>Table1[[#This Row],[Cost]]*Table1[[#This Row],[Qty]]</f>
        <v>18000</v>
      </c>
      <c r="O246" s="1">
        <f>Table1[[#This Row],[Total Sales]]-Table1[[#This Row],[COGS]]</f>
        <v>1900</v>
      </c>
      <c r="P246" s="7">
        <f t="shared" si="6"/>
        <v>2</v>
      </c>
      <c r="Q246" s="10">
        <f t="shared" si="7"/>
        <v>2020</v>
      </c>
    </row>
    <row r="247" spans="1:17" x14ac:dyDescent="0.25">
      <c r="A247" s="1" t="s">
        <v>535</v>
      </c>
      <c r="B247" s="2">
        <v>43984</v>
      </c>
      <c r="C247" s="1" t="s">
        <v>536</v>
      </c>
      <c r="D247" s="1" t="s">
        <v>31</v>
      </c>
      <c r="E247" s="1" t="s">
        <v>18</v>
      </c>
      <c r="F247" s="1" t="s">
        <v>19</v>
      </c>
      <c r="G247" s="1" t="s">
        <v>84</v>
      </c>
      <c r="H247" s="1" t="s">
        <v>47</v>
      </c>
      <c r="I247" s="1">
        <v>2</v>
      </c>
      <c r="J247" s="1" t="s">
        <v>22</v>
      </c>
      <c r="K247" s="1">
        <v>19800</v>
      </c>
      <c r="L247" s="1">
        <v>18000</v>
      </c>
      <c r="M247" s="1">
        <f>Table1[[#This Row],[Price]]*Table1[[#This Row],[Qty]]</f>
        <v>39600</v>
      </c>
      <c r="N247" s="1">
        <f>Table1[[#This Row],[Cost]]*Table1[[#This Row],[Qty]]</f>
        <v>36000</v>
      </c>
      <c r="O247" s="1">
        <f>Table1[[#This Row],[Total Sales]]-Table1[[#This Row],[COGS]]</f>
        <v>3600</v>
      </c>
      <c r="P247" s="7">
        <f t="shared" si="6"/>
        <v>3</v>
      </c>
      <c r="Q247" s="10">
        <f t="shared" si="7"/>
        <v>2020</v>
      </c>
    </row>
    <row r="248" spans="1:17" x14ac:dyDescent="0.25">
      <c r="A248" s="1" t="s">
        <v>537</v>
      </c>
      <c r="B248" s="2">
        <v>43985</v>
      </c>
      <c r="C248" s="1" t="s">
        <v>538</v>
      </c>
      <c r="D248" s="1" t="s">
        <v>31</v>
      </c>
      <c r="E248" s="1" t="s">
        <v>25</v>
      </c>
      <c r="F248" s="1" t="s">
        <v>26</v>
      </c>
      <c r="G248" s="1" t="s">
        <v>87</v>
      </c>
      <c r="H248" s="1" t="s">
        <v>21</v>
      </c>
      <c r="I248" s="1">
        <v>1</v>
      </c>
      <c r="J248" s="1" t="s">
        <v>22</v>
      </c>
      <c r="K248" s="1">
        <v>44000</v>
      </c>
      <c r="L248" s="1">
        <v>40000</v>
      </c>
      <c r="M248" s="1">
        <f>Table1[[#This Row],[Price]]*Table1[[#This Row],[Qty]]</f>
        <v>44000</v>
      </c>
      <c r="N248" s="1">
        <f>Table1[[#This Row],[Cost]]*Table1[[#This Row],[Qty]]</f>
        <v>40000</v>
      </c>
      <c r="O248" s="1">
        <f>Table1[[#This Row],[Total Sales]]-Table1[[#This Row],[COGS]]</f>
        <v>4000</v>
      </c>
      <c r="P248" s="7">
        <f t="shared" si="6"/>
        <v>4</v>
      </c>
      <c r="Q248" s="10">
        <f t="shared" si="7"/>
        <v>2020</v>
      </c>
    </row>
    <row r="249" spans="1:17" x14ac:dyDescent="0.25">
      <c r="A249" s="1" t="s">
        <v>539</v>
      </c>
      <c r="B249" s="2">
        <v>43986</v>
      </c>
      <c r="C249" s="1" t="s">
        <v>540</v>
      </c>
      <c r="D249" s="1" t="s">
        <v>31</v>
      </c>
      <c r="E249" s="1" t="s">
        <v>32</v>
      </c>
      <c r="F249" s="1" t="s">
        <v>33</v>
      </c>
      <c r="G249" s="1" t="s">
        <v>20</v>
      </c>
      <c r="H249" s="1" t="s">
        <v>21</v>
      </c>
      <c r="I249" s="1">
        <v>1</v>
      </c>
      <c r="J249" s="1" t="s">
        <v>22</v>
      </c>
      <c r="K249" s="1">
        <v>22000</v>
      </c>
      <c r="L249" s="1">
        <v>20000</v>
      </c>
      <c r="M249" s="1">
        <f>Table1[[#This Row],[Price]]*Table1[[#This Row],[Qty]]</f>
        <v>22000</v>
      </c>
      <c r="N249" s="1">
        <f>Table1[[#This Row],[Cost]]*Table1[[#This Row],[Qty]]</f>
        <v>20000</v>
      </c>
      <c r="O249" s="1">
        <f>Table1[[#This Row],[Total Sales]]-Table1[[#This Row],[COGS]]</f>
        <v>2000</v>
      </c>
      <c r="P249" s="7">
        <f t="shared" si="6"/>
        <v>5</v>
      </c>
      <c r="Q249" s="10">
        <f t="shared" si="7"/>
        <v>2020</v>
      </c>
    </row>
    <row r="250" spans="1:17" x14ac:dyDescent="0.25">
      <c r="A250" s="1" t="s">
        <v>541</v>
      </c>
      <c r="B250" s="2">
        <v>43987</v>
      </c>
      <c r="C250" s="1" t="s">
        <v>542</v>
      </c>
      <c r="D250" s="1" t="s">
        <v>31</v>
      </c>
      <c r="E250" s="1" t="s">
        <v>37</v>
      </c>
      <c r="F250" s="1" t="s">
        <v>38</v>
      </c>
      <c r="G250" s="1" t="s">
        <v>27</v>
      </c>
      <c r="H250" s="1" t="s">
        <v>21</v>
      </c>
      <c r="I250" s="1">
        <v>2</v>
      </c>
      <c r="J250" s="1" t="s">
        <v>22</v>
      </c>
      <c r="K250" s="1">
        <v>13000</v>
      </c>
      <c r="L250" s="1">
        <v>12000</v>
      </c>
      <c r="M250" s="1">
        <f>Table1[[#This Row],[Price]]*Table1[[#This Row],[Qty]]</f>
        <v>26000</v>
      </c>
      <c r="N250" s="1">
        <f>Table1[[#This Row],[Cost]]*Table1[[#This Row],[Qty]]</f>
        <v>24000</v>
      </c>
      <c r="O250" s="1">
        <f>Table1[[#This Row],[Total Sales]]-Table1[[#This Row],[COGS]]</f>
        <v>2000</v>
      </c>
      <c r="P250" s="7">
        <f t="shared" si="6"/>
        <v>6</v>
      </c>
      <c r="Q250" s="10">
        <f t="shared" si="7"/>
        <v>2020</v>
      </c>
    </row>
    <row r="251" spans="1:17" x14ac:dyDescent="0.25">
      <c r="A251" s="1" t="s">
        <v>543</v>
      </c>
      <c r="B251" s="2">
        <v>43988</v>
      </c>
      <c r="C251" s="1" t="s">
        <v>544</v>
      </c>
      <c r="D251" s="1" t="s">
        <v>31</v>
      </c>
      <c r="E251" s="1" t="s">
        <v>18</v>
      </c>
      <c r="F251" s="1" t="s">
        <v>19</v>
      </c>
      <c r="G251" s="1" t="s">
        <v>34</v>
      </c>
      <c r="H251" s="1" t="s">
        <v>21</v>
      </c>
      <c r="I251" s="1">
        <v>2</v>
      </c>
      <c r="J251" s="1" t="s">
        <v>22</v>
      </c>
      <c r="K251" s="1">
        <v>6700</v>
      </c>
      <c r="L251" s="1">
        <v>5000</v>
      </c>
      <c r="M251" s="1">
        <f>Table1[[#This Row],[Price]]*Table1[[#This Row],[Qty]]</f>
        <v>13400</v>
      </c>
      <c r="N251" s="1">
        <f>Table1[[#This Row],[Cost]]*Table1[[#This Row],[Qty]]</f>
        <v>10000</v>
      </c>
      <c r="O251" s="1">
        <f>Table1[[#This Row],[Total Sales]]-Table1[[#This Row],[COGS]]</f>
        <v>3400</v>
      </c>
      <c r="P251" s="7">
        <f t="shared" si="6"/>
        <v>7</v>
      </c>
      <c r="Q251" s="10">
        <f t="shared" si="7"/>
        <v>2020</v>
      </c>
    </row>
    <row r="252" spans="1:17" x14ac:dyDescent="0.25">
      <c r="A252" s="1" t="s">
        <v>545</v>
      </c>
      <c r="B252" s="2">
        <v>43989</v>
      </c>
      <c r="C252" s="1" t="s">
        <v>546</v>
      </c>
      <c r="D252" s="1" t="s">
        <v>31</v>
      </c>
      <c r="E252" s="1" t="s">
        <v>18</v>
      </c>
      <c r="F252" s="1" t="s">
        <v>19</v>
      </c>
      <c r="G252" s="1" t="s">
        <v>39</v>
      </c>
      <c r="H252" s="1" t="s">
        <v>40</v>
      </c>
      <c r="I252" s="1">
        <v>1</v>
      </c>
      <c r="J252" s="1" t="s">
        <v>22</v>
      </c>
      <c r="K252" s="1">
        <v>6700</v>
      </c>
      <c r="L252" s="1">
        <v>5001</v>
      </c>
      <c r="M252" s="1">
        <f>Table1[[#This Row],[Price]]*Table1[[#This Row],[Qty]]</f>
        <v>6700</v>
      </c>
      <c r="N252" s="1">
        <f>Table1[[#This Row],[Cost]]*Table1[[#This Row],[Qty]]</f>
        <v>5001</v>
      </c>
      <c r="O252" s="1">
        <f>Table1[[#This Row],[Total Sales]]-Table1[[#This Row],[COGS]]</f>
        <v>1699</v>
      </c>
      <c r="P252" s="7">
        <f t="shared" si="6"/>
        <v>1</v>
      </c>
      <c r="Q252" s="10">
        <f t="shared" si="7"/>
        <v>2020</v>
      </c>
    </row>
    <row r="253" spans="1:17" x14ac:dyDescent="0.25">
      <c r="A253" s="1" t="s">
        <v>547</v>
      </c>
      <c r="B253" s="2">
        <v>43990</v>
      </c>
      <c r="C253" s="1" t="s">
        <v>548</v>
      </c>
      <c r="D253" s="1" t="s">
        <v>31</v>
      </c>
      <c r="E253" s="1" t="s">
        <v>25</v>
      </c>
      <c r="F253" s="1" t="s">
        <v>26</v>
      </c>
      <c r="G253" s="1" t="s">
        <v>43</v>
      </c>
      <c r="H253" s="1" t="s">
        <v>21</v>
      </c>
      <c r="I253" s="1">
        <v>1</v>
      </c>
      <c r="J253" s="1" t="s">
        <v>22</v>
      </c>
      <c r="K253" s="1">
        <v>6700</v>
      </c>
      <c r="L253" s="1">
        <v>5002</v>
      </c>
      <c r="M253" s="1">
        <f>Table1[[#This Row],[Price]]*Table1[[#This Row],[Qty]]</f>
        <v>6700</v>
      </c>
      <c r="N253" s="1">
        <f>Table1[[#This Row],[Cost]]*Table1[[#This Row],[Qty]]</f>
        <v>5002</v>
      </c>
      <c r="O253" s="1">
        <f>Table1[[#This Row],[Total Sales]]-Table1[[#This Row],[COGS]]</f>
        <v>1698</v>
      </c>
      <c r="P253" s="7">
        <f t="shared" si="6"/>
        <v>2</v>
      </c>
      <c r="Q253" s="10">
        <f t="shared" si="7"/>
        <v>2020</v>
      </c>
    </row>
    <row r="254" spans="1:17" x14ac:dyDescent="0.25">
      <c r="A254" s="1" t="s">
        <v>549</v>
      </c>
      <c r="B254" s="2">
        <v>43991</v>
      </c>
      <c r="C254" s="1" t="s">
        <v>550</v>
      </c>
      <c r="D254" s="1" t="s">
        <v>31</v>
      </c>
      <c r="E254" s="1" t="s">
        <v>32</v>
      </c>
      <c r="F254" s="1" t="s">
        <v>33</v>
      </c>
      <c r="G254" s="1" t="s">
        <v>46</v>
      </c>
      <c r="H254" s="1" t="s">
        <v>47</v>
      </c>
      <c r="I254" s="1">
        <v>2</v>
      </c>
      <c r="J254" s="1" t="s">
        <v>22</v>
      </c>
      <c r="K254" s="1">
        <v>6700</v>
      </c>
      <c r="L254" s="1">
        <v>5000</v>
      </c>
      <c r="M254" s="1">
        <f>Table1[[#This Row],[Price]]*Table1[[#This Row],[Qty]]</f>
        <v>13400</v>
      </c>
      <c r="N254" s="1">
        <f>Table1[[#This Row],[Cost]]*Table1[[#This Row],[Qty]]</f>
        <v>10000</v>
      </c>
      <c r="O254" s="1">
        <f>Table1[[#This Row],[Total Sales]]-Table1[[#This Row],[COGS]]</f>
        <v>3400</v>
      </c>
      <c r="P254" s="7">
        <f t="shared" si="6"/>
        <v>3</v>
      </c>
      <c r="Q254" s="10">
        <f t="shared" si="7"/>
        <v>2020</v>
      </c>
    </row>
    <row r="255" spans="1:17" x14ac:dyDescent="0.25">
      <c r="A255" s="1" t="s">
        <v>551</v>
      </c>
      <c r="B255" s="2">
        <v>43992</v>
      </c>
      <c r="C255" s="1" t="s">
        <v>552</v>
      </c>
      <c r="D255" s="1" t="s">
        <v>31</v>
      </c>
      <c r="E255" s="1" t="s">
        <v>37</v>
      </c>
      <c r="F255" s="1" t="s">
        <v>38</v>
      </c>
      <c r="G255" s="1" t="s">
        <v>50</v>
      </c>
      <c r="H255" s="1" t="s">
        <v>21</v>
      </c>
      <c r="I255" s="1">
        <v>2</v>
      </c>
      <c r="J255" s="1" t="s">
        <v>22</v>
      </c>
      <c r="K255" s="1">
        <v>6700</v>
      </c>
      <c r="L255" s="1">
        <v>5001</v>
      </c>
      <c r="M255" s="1">
        <f>Table1[[#This Row],[Price]]*Table1[[#This Row],[Qty]]</f>
        <v>13400</v>
      </c>
      <c r="N255" s="1">
        <f>Table1[[#This Row],[Cost]]*Table1[[#This Row],[Qty]]</f>
        <v>10002</v>
      </c>
      <c r="O255" s="1">
        <f>Table1[[#This Row],[Total Sales]]-Table1[[#This Row],[COGS]]</f>
        <v>3398</v>
      </c>
      <c r="P255" s="7">
        <f t="shared" si="6"/>
        <v>4</v>
      </c>
      <c r="Q255" s="10">
        <f t="shared" si="7"/>
        <v>2020</v>
      </c>
    </row>
    <row r="256" spans="1:17" x14ac:dyDescent="0.25">
      <c r="A256" s="1" t="s">
        <v>553</v>
      </c>
      <c r="B256" s="2">
        <v>43993</v>
      </c>
      <c r="C256" s="1" t="s">
        <v>554</v>
      </c>
      <c r="D256" s="1" t="s">
        <v>17</v>
      </c>
      <c r="E256" s="1" t="s">
        <v>18</v>
      </c>
      <c r="F256" s="1" t="s">
        <v>19</v>
      </c>
      <c r="G256" s="1" t="s">
        <v>53</v>
      </c>
      <c r="H256" s="1" t="s">
        <v>40</v>
      </c>
      <c r="I256" s="1">
        <v>1</v>
      </c>
      <c r="J256" s="1" t="s">
        <v>22</v>
      </c>
      <c r="K256" s="1">
        <v>6700</v>
      </c>
      <c r="L256" s="1">
        <v>5002</v>
      </c>
      <c r="M256" s="1">
        <f>Table1[[#This Row],[Price]]*Table1[[#This Row],[Qty]]</f>
        <v>6700</v>
      </c>
      <c r="N256" s="1">
        <f>Table1[[#This Row],[Cost]]*Table1[[#This Row],[Qty]]</f>
        <v>5002</v>
      </c>
      <c r="O256" s="1">
        <f>Table1[[#This Row],[Total Sales]]-Table1[[#This Row],[COGS]]</f>
        <v>1698</v>
      </c>
      <c r="P256" s="7">
        <f t="shared" si="6"/>
        <v>5</v>
      </c>
      <c r="Q256" s="10">
        <f t="shared" si="7"/>
        <v>2020</v>
      </c>
    </row>
    <row r="257" spans="1:17" x14ac:dyDescent="0.25">
      <c r="A257" s="1" t="s">
        <v>555</v>
      </c>
      <c r="B257" s="2">
        <v>43994</v>
      </c>
      <c r="C257" s="1" t="s">
        <v>556</v>
      </c>
      <c r="D257" s="1" t="s">
        <v>17</v>
      </c>
      <c r="E257" s="1" t="s">
        <v>18</v>
      </c>
      <c r="F257" s="1" t="s">
        <v>19</v>
      </c>
      <c r="G257" s="1" t="s">
        <v>56</v>
      </c>
      <c r="H257" s="1" t="s">
        <v>40</v>
      </c>
      <c r="I257" s="1">
        <v>1</v>
      </c>
      <c r="J257" s="1" t="s">
        <v>22</v>
      </c>
      <c r="K257" s="1">
        <v>6700</v>
      </c>
      <c r="L257" s="1">
        <v>5000</v>
      </c>
      <c r="M257" s="1">
        <f>Table1[[#This Row],[Price]]*Table1[[#This Row],[Qty]]</f>
        <v>6700</v>
      </c>
      <c r="N257" s="1">
        <f>Table1[[#This Row],[Cost]]*Table1[[#This Row],[Qty]]</f>
        <v>5000</v>
      </c>
      <c r="O257" s="1">
        <f>Table1[[#This Row],[Total Sales]]-Table1[[#This Row],[COGS]]</f>
        <v>1700</v>
      </c>
      <c r="P257" s="7">
        <f t="shared" si="6"/>
        <v>6</v>
      </c>
      <c r="Q257" s="10">
        <f t="shared" si="7"/>
        <v>2020</v>
      </c>
    </row>
    <row r="258" spans="1:17" x14ac:dyDescent="0.25">
      <c r="A258" s="1" t="s">
        <v>557</v>
      </c>
      <c r="B258" s="2">
        <v>43995</v>
      </c>
      <c r="C258" s="1" t="s">
        <v>558</v>
      </c>
      <c r="D258" s="1" t="s">
        <v>17</v>
      </c>
      <c r="E258" s="1" t="s">
        <v>25</v>
      </c>
      <c r="F258" s="1" t="s">
        <v>26</v>
      </c>
      <c r="G258" s="1" t="s">
        <v>59</v>
      </c>
      <c r="H258" s="1" t="s">
        <v>60</v>
      </c>
      <c r="I258" s="1">
        <v>2</v>
      </c>
      <c r="J258" s="1" t="s">
        <v>22</v>
      </c>
      <c r="K258" s="1">
        <v>6700</v>
      </c>
      <c r="L258" s="1">
        <v>5001</v>
      </c>
      <c r="M258" s="1">
        <f>Table1[[#This Row],[Price]]*Table1[[#This Row],[Qty]]</f>
        <v>13400</v>
      </c>
      <c r="N258" s="1">
        <f>Table1[[#This Row],[Cost]]*Table1[[#This Row],[Qty]]</f>
        <v>10002</v>
      </c>
      <c r="O258" s="1">
        <f>Table1[[#This Row],[Total Sales]]-Table1[[#This Row],[COGS]]</f>
        <v>3398</v>
      </c>
      <c r="P258" s="7">
        <f t="shared" ref="P258:P321" si="8">WEEKDAY(B:B)</f>
        <v>7</v>
      </c>
      <c r="Q258" s="10">
        <f t="shared" ref="Q258:Q321" si="9">YEAR(B:B)</f>
        <v>2020</v>
      </c>
    </row>
    <row r="259" spans="1:17" x14ac:dyDescent="0.25">
      <c r="A259" s="1" t="s">
        <v>559</v>
      </c>
      <c r="B259" s="2">
        <v>43996</v>
      </c>
      <c r="C259" s="1" t="s">
        <v>560</v>
      </c>
      <c r="D259" s="1" t="s">
        <v>31</v>
      </c>
      <c r="E259" s="1" t="s">
        <v>32</v>
      </c>
      <c r="F259" s="1" t="s">
        <v>33</v>
      </c>
      <c r="G259" s="1" t="s">
        <v>63</v>
      </c>
      <c r="H259" s="1" t="s">
        <v>47</v>
      </c>
      <c r="I259" s="1">
        <v>2</v>
      </c>
      <c r="J259" s="1" t="s">
        <v>22</v>
      </c>
      <c r="K259" s="1">
        <v>6700</v>
      </c>
      <c r="L259" s="1">
        <v>5002</v>
      </c>
      <c r="M259" s="1">
        <f>Table1[[#This Row],[Price]]*Table1[[#This Row],[Qty]]</f>
        <v>13400</v>
      </c>
      <c r="N259" s="1">
        <f>Table1[[#This Row],[Cost]]*Table1[[#This Row],[Qty]]</f>
        <v>10004</v>
      </c>
      <c r="O259" s="1">
        <f>Table1[[#This Row],[Total Sales]]-Table1[[#This Row],[COGS]]</f>
        <v>3396</v>
      </c>
      <c r="P259" s="7">
        <f t="shared" si="8"/>
        <v>1</v>
      </c>
      <c r="Q259" s="10">
        <f t="shared" si="9"/>
        <v>2020</v>
      </c>
    </row>
    <row r="260" spans="1:17" x14ac:dyDescent="0.25">
      <c r="A260" s="1" t="s">
        <v>561</v>
      </c>
      <c r="B260" s="2">
        <v>43997</v>
      </c>
      <c r="C260" s="1" t="s">
        <v>562</v>
      </c>
      <c r="D260" s="1" t="s">
        <v>31</v>
      </c>
      <c r="E260" s="1" t="s">
        <v>37</v>
      </c>
      <c r="F260" s="1" t="s">
        <v>38</v>
      </c>
      <c r="G260" s="1" t="s">
        <v>66</v>
      </c>
      <c r="H260" s="1" t="s">
        <v>47</v>
      </c>
      <c r="I260" s="1">
        <v>1</v>
      </c>
      <c r="J260" s="1" t="s">
        <v>22</v>
      </c>
      <c r="K260" s="1">
        <v>22000</v>
      </c>
      <c r="L260" s="1">
        <v>20000</v>
      </c>
      <c r="M260" s="1">
        <f>Table1[[#This Row],[Price]]*Table1[[#This Row],[Qty]]</f>
        <v>22000</v>
      </c>
      <c r="N260" s="1">
        <f>Table1[[#This Row],[Cost]]*Table1[[#This Row],[Qty]]</f>
        <v>20000</v>
      </c>
      <c r="O260" s="1">
        <f>Table1[[#This Row],[Total Sales]]-Table1[[#This Row],[COGS]]</f>
        <v>2000</v>
      </c>
      <c r="P260" s="7">
        <f t="shared" si="8"/>
        <v>2</v>
      </c>
      <c r="Q260" s="10">
        <f t="shared" si="9"/>
        <v>2020</v>
      </c>
    </row>
    <row r="261" spans="1:17" x14ac:dyDescent="0.25">
      <c r="A261" s="1" t="s">
        <v>563</v>
      </c>
      <c r="B261" s="2">
        <v>43998</v>
      </c>
      <c r="C261" s="1" t="s">
        <v>564</v>
      </c>
      <c r="D261" s="1" t="s">
        <v>31</v>
      </c>
      <c r="E261" s="1" t="s">
        <v>18</v>
      </c>
      <c r="F261" s="1" t="s">
        <v>19</v>
      </c>
      <c r="G261" s="1" t="s">
        <v>69</v>
      </c>
      <c r="H261" s="1" t="s">
        <v>21</v>
      </c>
      <c r="I261" s="1">
        <v>1</v>
      </c>
      <c r="J261" s="1" t="s">
        <v>28</v>
      </c>
      <c r="K261" s="1">
        <v>11000</v>
      </c>
      <c r="L261" s="1">
        <v>10000</v>
      </c>
      <c r="M261" s="1">
        <f>Table1[[#This Row],[Price]]*Table1[[#This Row],[Qty]]</f>
        <v>11000</v>
      </c>
      <c r="N261" s="1">
        <f>Table1[[#This Row],[Cost]]*Table1[[#This Row],[Qty]]</f>
        <v>10000</v>
      </c>
      <c r="O261" s="1">
        <f>Table1[[#This Row],[Total Sales]]-Table1[[#This Row],[COGS]]</f>
        <v>1000</v>
      </c>
      <c r="P261" s="7">
        <f t="shared" si="8"/>
        <v>3</v>
      </c>
      <c r="Q261" s="10">
        <f t="shared" si="9"/>
        <v>2020</v>
      </c>
    </row>
    <row r="262" spans="1:17" x14ac:dyDescent="0.25">
      <c r="A262" s="1" t="s">
        <v>565</v>
      </c>
      <c r="B262" s="2">
        <v>43999</v>
      </c>
      <c r="C262" s="1" t="s">
        <v>566</v>
      </c>
      <c r="D262" s="1" t="s">
        <v>31</v>
      </c>
      <c r="E262" s="1" t="s">
        <v>18</v>
      </c>
      <c r="F262" s="1" t="s">
        <v>19</v>
      </c>
      <c r="G262" s="1" t="s">
        <v>72</v>
      </c>
      <c r="H262" s="1" t="s">
        <v>21</v>
      </c>
      <c r="I262" s="1">
        <v>1</v>
      </c>
      <c r="J262" s="1" t="s">
        <v>22</v>
      </c>
      <c r="K262" s="1">
        <v>8500</v>
      </c>
      <c r="L262" s="1">
        <v>7600</v>
      </c>
      <c r="M262" s="1">
        <f>Table1[[#This Row],[Price]]*Table1[[#This Row],[Qty]]</f>
        <v>8500</v>
      </c>
      <c r="N262" s="1">
        <f>Table1[[#This Row],[Cost]]*Table1[[#This Row],[Qty]]</f>
        <v>7600</v>
      </c>
      <c r="O262" s="1">
        <f>Table1[[#This Row],[Total Sales]]-Table1[[#This Row],[COGS]]</f>
        <v>900</v>
      </c>
      <c r="P262" s="7">
        <f t="shared" si="8"/>
        <v>4</v>
      </c>
      <c r="Q262" s="10">
        <f t="shared" si="9"/>
        <v>2020</v>
      </c>
    </row>
    <row r="263" spans="1:17" x14ac:dyDescent="0.25">
      <c r="A263" s="1" t="s">
        <v>567</v>
      </c>
      <c r="B263" s="2">
        <v>44000</v>
      </c>
      <c r="C263" s="1" t="s">
        <v>568</v>
      </c>
      <c r="D263" s="1" t="s">
        <v>17</v>
      </c>
      <c r="E263" s="1" t="s">
        <v>25</v>
      </c>
      <c r="F263" s="1" t="s">
        <v>26</v>
      </c>
      <c r="G263" s="1" t="s">
        <v>75</v>
      </c>
      <c r="H263" s="1" t="s">
        <v>40</v>
      </c>
      <c r="I263" s="1">
        <v>2</v>
      </c>
      <c r="J263" s="1" t="s">
        <v>28</v>
      </c>
      <c r="K263" s="1">
        <v>8500</v>
      </c>
      <c r="L263" s="1">
        <v>7600</v>
      </c>
      <c r="M263" s="1">
        <f>Table1[[#This Row],[Price]]*Table1[[#This Row],[Qty]]</f>
        <v>17000</v>
      </c>
      <c r="N263" s="1">
        <f>Table1[[#This Row],[Cost]]*Table1[[#This Row],[Qty]]</f>
        <v>15200</v>
      </c>
      <c r="O263" s="1">
        <f>Table1[[#This Row],[Total Sales]]-Table1[[#This Row],[COGS]]</f>
        <v>1800</v>
      </c>
      <c r="P263" s="7">
        <f t="shared" si="8"/>
        <v>5</v>
      </c>
      <c r="Q263" s="10">
        <f t="shared" si="9"/>
        <v>2020</v>
      </c>
    </row>
    <row r="264" spans="1:17" x14ac:dyDescent="0.25">
      <c r="A264" s="1" t="s">
        <v>569</v>
      </c>
      <c r="B264" s="2">
        <v>44001</v>
      </c>
      <c r="C264" s="1" t="s">
        <v>570</v>
      </c>
      <c r="D264" s="1" t="s">
        <v>31</v>
      </c>
      <c r="E264" s="1" t="s">
        <v>32</v>
      </c>
      <c r="F264" s="1" t="s">
        <v>33</v>
      </c>
      <c r="G264" s="1" t="s">
        <v>78</v>
      </c>
      <c r="H264" s="1" t="s">
        <v>21</v>
      </c>
      <c r="I264" s="1">
        <v>3</v>
      </c>
      <c r="J264" s="1" t="s">
        <v>22</v>
      </c>
      <c r="K264" s="1">
        <v>13200.000000000002</v>
      </c>
      <c r="L264" s="1">
        <v>12000</v>
      </c>
      <c r="M264" s="1">
        <f>Table1[[#This Row],[Price]]*Table1[[#This Row],[Qty]]</f>
        <v>39600.000000000007</v>
      </c>
      <c r="N264" s="1">
        <f>Table1[[#This Row],[Cost]]*Table1[[#This Row],[Qty]]</f>
        <v>36000</v>
      </c>
      <c r="O264" s="1">
        <f>Table1[[#This Row],[Total Sales]]-Table1[[#This Row],[COGS]]</f>
        <v>3600.0000000000073</v>
      </c>
      <c r="P264" s="7">
        <f t="shared" si="8"/>
        <v>6</v>
      </c>
      <c r="Q264" s="10">
        <f t="shared" si="9"/>
        <v>2020</v>
      </c>
    </row>
    <row r="265" spans="1:17" x14ac:dyDescent="0.25">
      <c r="A265" s="1" t="s">
        <v>571</v>
      </c>
      <c r="B265" s="2">
        <v>44002</v>
      </c>
      <c r="C265" s="1" t="s">
        <v>572</v>
      </c>
      <c r="D265" s="1" t="s">
        <v>31</v>
      </c>
      <c r="E265" s="1" t="s">
        <v>37</v>
      </c>
      <c r="F265" s="1" t="s">
        <v>38</v>
      </c>
      <c r="G265" s="1" t="s">
        <v>81</v>
      </c>
      <c r="H265" s="1" t="s">
        <v>21</v>
      </c>
      <c r="I265" s="1">
        <v>2</v>
      </c>
      <c r="J265" s="1" t="s">
        <v>22</v>
      </c>
      <c r="K265" s="1">
        <v>22000</v>
      </c>
      <c r="L265" s="1">
        <v>20000</v>
      </c>
      <c r="M265" s="1">
        <f>Table1[[#This Row],[Price]]*Table1[[#This Row],[Qty]]</f>
        <v>44000</v>
      </c>
      <c r="N265" s="1">
        <f>Table1[[#This Row],[Cost]]*Table1[[#This Row],[Qty]]</f>
        <v>40000</v>
      </c>
      <c r="O265" s="1">
        <f>Table1[[#This Row],[Total Sales]]-Table1[[#This Row],[COGS]]</f>
        <v>4000</v>
      </c>
      <c r="P265" s="7">
        <f t="shared" si="8"/>
        <v>7</v>
      </c>
      <c r="Q265" s="10">
        <f t="shared" si="9"/>
        <v>2020</v>
      </c>
    </row>
    <row r="266" spans="1:17" x14ac:dyDescent="0.25">
      <c r="A266" s="1" t="s">
        <v>573</v>
      </c>
      <c r="B266" s="2">
        <v>44003</v>
      </c>
      <c r="C266" s="1" t="s">
        <v>574</v>
      </c>
      <c r="D266" s="1" t="s">
        <v>31</v>
      </c>
      <c r="E266" s="1" t="s">
        <v>18</v>
      </c>
      <c r="F266" s="1" t="s">
        <v>19</v>
      </c>
      <c r="G266" s="1" t="s">
        <v>84</v>
      </c>
      <c r="H266" s="1" t="s">
        <v>47</v>
      </c>
      <c r="I266" s="1">
        <v>2</v>
      </c>
      <c r="J266" s="1" t="s">
        <v>22</v>
      </c>
      <c r="K266" s="1">
        <v>7700</v>
      </c>
      <c r="L266" s="1">
        <v>7000</v>
      </c>
      <c r="M266" s="1">
        <f>Table1[[#This Row],[Price]]*Table1[[#This Row],[Qty]]</f>
        <v>15400</v>
      </c>
      <c r="N266" s="1">
        <f>Table1[[#This Row],[Cost]]*Table1[[#This Row],[Qty]]</f>
        <v>14000</v>
      </c>
      <c r="O266" s="1">
        <f>Table1[[#This Row],[Total Sales]]-Table1[[#This Row],[COGS]]</f>
        <v>1400</v>
      </c>
      <c r="P266" s="7">
        <f t="shared" si="8"/>
        <v>1</v>
      </c>
      <c r="Q266" s="10">
        <f t="shared" si="9"/>
        <v>2020</v>
      </c>
    </row>
    <row r="267" spans="1:17" x14ac:dyDescent="0.25">
      <c r="A267" s="1" t="s">
        <v>575</v>
      </c>
      <c r="B267" s="2">
        <v>44004</v>
      </c>
      <c r="C267" s="1" t="s">
        <v>576</v>
      </c>
      <c r="D267" s="1" t="s">
        <v>31</v>
      </c>
      <c r="E267" s="1" t="s">
        <v>18</v>
      </c>
      <c r="F267" s="1" t="s">
        <v>19</v>
      </c>
      <c r="G267" s="1" t="s">
        <v>87</v>
      </c>
      <c r="H267" s="1" t="s">
        <v>21</v>
      </c>
      <c r="I267" s="1">
        <v>3</v>
      </c>
      <c r="J267" s="1" t="s">
        <v>22</v>
      </c>
      <c r="K267" s="1">
        <v>22000</v>
      </c>
      <c r="L267" s="1">
        <v>20000</v>
      </c>
      <c r="M267" s="1">
        <f>Table1[[#This Row],[Price]]*Table1[[#This Row],[Qty]]</f>
        <v>66000</v>
      </c>
      <c r="N267" s="1">
        <f>Table1[[#This Row],[Cost]]*Table1[[#This Row],[Qty]]</f>
        <v>60000</v>
      </c>
      <c r="O267" s="1">
        <f>Table1[[#This Row],[Total Sales]]-Table1[[#This Row],[COGS]]</f>
        <v>6000</v>
      </c>
      <c r="P267" s="7">
        <f t="shared" si="8"/>
        <v>2</v>
      </c>
      <c r="Q267" s="10">
        <f t="shared" si="9"/>
        <v>2020</v>
      </c>
    </row>
    <row r="268" spans="1:17" x14ac:dyDescent="0.25">
      <c r="A268" s="1" t="s">
        <v>577</v>
      </c>
      <c r="B268" s="2">
        <v>44005</v>
      </c>
      <c r="C268" s="1" t="s">
        <v>578</v>
      </c>
      <c r="D268" s="1" t="s">
        <v>31</v>
      </c>
      <c r="E268" s="1" t="s">
        <v>25</v>
      </c>
      <c r="F268" s="1" t="s">
        <v>26</v>
      </c>
      <c r="G268" s="1" t="s">
        <v>20</v>
      </c>
      <c r="H268" s="1" t="s">
        <v>21</v>
      </c>
      <c r="I268" s="1">
        <v>1</v>
      </c>
      <c r="J268" s="1" t="s">
        <v>22</v>
      </c>
      <c r="K268" s="1">
        <v>44000</v>
      </c>
      <c r="L268" s="1">
        <v>40000</v>
      </c>
      <c r="M268" s="1">
        <f>Table1[[#This Row],[Price]]*Table1[[#This Row],[Qty]]</f>
        <v>44000</v>
      </c>
      <c r="N268" s="1">
        <f>Table1[[#This Row],[Cost]]*Table1[[#This Row],[Qty]]</f>
        <v>40000</v>
      </c>
      <c r="O268" s="1">
        <f>Table1[[#This Row],[Total Sales]]-Table1[[#This Row],[COGS]]</f>
        <v>4000</v>
      </c>
      <c r="P268" s="7">
        <f t="shared" si="8"/>
        <v>3</v>
      </c>
      <c r="Q268" s="10">
        <f t="shared" si="9"/>
        <v>2020</v>
      </c>
    </row>
    <row r="269" spans="1:17" x14ac:dyDescent="0.25">
      <c r="A269" s="1" t="s">
        <v>579</v>
      </c>
      <c r="B269" s="2">
        <v>44006</v>
      </c>
      <c r="C269" s="1" t="s">
        <v>580</v>
      </c>
      <c r="D269" s="1" t="s">
        <v>31</v>
      </c>
      <c r="E269" s="1" t="s">
        <v>32</v>
      </c>
      <c r="F269" s="1" t="s">
        <v>33</v>
      </c>
      <c r="G269" s="1" t="s">
        <v>27</v>
      </c>
      <c r="H269" s="1" t="s">
        <v>21</v>
      </c>
      <c r="I269" s="1">
        <v>2</v>
      </c>
      <c r="J269" s="1" t="s">
        <v>22</v>
      </c>
      <c r="K269" s="1">
        <v>19800</v>
      </c>
      <c r="L269" s="1">
        <v>18000</v>
      </c>
      <c r="M269" s="1">
        <f>Table1[[#This Row],[Price]]*Table1[[#This Row],[Qty]]</f>
        <v>39600</v>
      </c>
      <c r="N269" s="1">
        <f>Table1[[#This Row],[Cost]]*Table1[[#This Row],[Qty]]</f>
        <v>36000</v>
      </c>
      <c r="O269" s="1">
        <f>Table1[[#This Row],[Total Sales]]-Table1[[#This Row],[COGS]]</f>
        <v>3600</v>
      </c>
      <c r="P269" s="7">
        <f t="shared" si="8"/>
        <v>4</v>
      </c>
      <c r="Q269" s="10">
        <f t="shared" si="9"/>
        <v>2020</v>
      </c>
    </row>
    <row r="270" spans="1:17" x14ac:dyDescent="0.25">
      <c r="A270" s="1" t="s">
        <v>581</v>
      </c>
      <c r="B270" s="2">
        <v>44007</v>
      </c>
      <c r="C270" s="1"/>
      <c r="D270" s="1" t="s">
        <v>31</v>
      </c>
      <c r="E270" s="1" t="s">
        <v>37</v>
      </c>
      <c r="F270" s="1" t="s">
        <v>38</v>
      </c>
      <c r="G270" s="1" t="s">
        <v>34</v>
      </c>
      <c r="H270" s="1" t="s">
        <v>21</v>
      </c>
      <c r="I270" s="1">
        <v>2</v>
      </c>
      <c r="J270" s="1" t="s">
        <v>22</v>
      </c>
      <c r="K270" s="1">
        <v>9950</v>
      </c>
      <c r="L270" s="1">
        <v>9000</v>
      </c>
      <c r="M270" s="1">
        <f>Table1[[#This Row],[Price]]*Table1[[#This Row],[Qty]]</f>
        <v>19900</v>
      </c>
      <c r="N270" s="1">
        <f>Table1[[#This Row],[Cost]]*Table1[[#This Row],[Qty]]</f>
        <v>18000</v>
      </c>
      <c r="O270" s="1">
        <f>Table1[[#This Row],[Total Sales]]-Table1[[#This Row],[COGS]]</f>
        <v>1900</v>
      </c>
      <c r="P270" s="7">
        <f t="shared" si="8"/>
        <v>5</v>
      </c>
      <c r="Q270" s="10">
        <f t="shared" si="9"/>
        <v>2020</v>
      </c>
    </row>
    <row r="271" spans="1:17" x14ac:dyDescent="0.25">
      <c r="A271" s="1" t="s">
        <v>582</v>
      </c>
      <c r="B271" s="2">
        <v>44008</v>
      </c>
      <c r="C271" s="1" t="s">
        <v>583</v>
      </c>
      <c r="D271" s="1" t="s">
        <v>31</v>
      </c>
      <c r="E271" s="1" t="s">
        <v>18</v>
      </c>
      <c r="F271" s="1" t="s">
        <v>19</v>
      </c>
      <c r="G271" s="1" t="s">
        <v>39</v>
      </c>
      <c r="H271" s="1" t="s">
        <v>40</v>
      </c>
      <c r="I271" s="1">
        <v>2</v>
      </c>
      <c r="J271" s="1" t="s">
        <v>22</v>
      </c>
      <c r="K271" s="1">
        <v>7700</v>
      </c>
      <c r="L271" s="1">
        <v>7000</v>
      </c>
      <c r="M271" s="1">
        <f>Table1[[#This Row],[Price]]*Table1[[#This Row],[Qty]]</f>
        <v>15400</v>
      </c>
      <c r="N271" s="1">
        <f>Table1[[#This Row],[Cost]]*Table1[[#This Row],[Qty]]</f>
        <v>14000</v>
      </c>
      <c r="O271" s="1">
        <f>Table1[[#This Row],[Total Sales]]-Table1[[#This Row],[COGS]]</f>
        <v>1400</v>
      </c>
      <c r="P271" s="7">
        <f t="shared" si="8"/>
        <v>6</v>
      </c>
      <c r="Q271" s="10">
        <f t="shared" si="9"/>
        <v>2020</v>
      </c>
    </row>
    <row r="272" spans="1:17" x14ac:dyDescent="0.25">
      <c r="A272" s="1" t="s">
        <v>584</v>
      </c>
      <c r="B272" s="2">
        <v>44009</v>
      </c>
      <c r="C272" s="1" t="s">
        <v>585</v>
      </c>
      <c r="D272" s="1" t="s">
        <v>31</v>
      </c>
      <c r="E272" s="1" t="s">
        <v>18</v>
      </c>
      <c r="F272" s="1" t="s">
        <v>19</v>
      </c>
      <c r="G272" s="1" t="s">
        <v>43</v>
      </c>
      <c r="H272" s="1" t="s">
        <v>21</v>
      </c>
      <c r="I272" s="1">
        <v>4</v>
      </c>
      <c r="J272" s="1" t="s">
        <v>22</v>
      </c>
      <c r="K272" s="1">
        <v>11000</v>
      </c>
      <c r="L272" s="1">
        <v>10000</v>
      </c>
      <c r="M272" s="1">
        <f>Table1[[#This Row],[Price]]*Table1[[#This Row],[Qty]]</f>
        <v>44000</v>
      </c>
      <c r="N272" s="1">
        <f>Table1[[#This Row],[Cost]]*Table1[[#This Row],[Qty]]</f>
        <v>40000</v>
      </c>
      <c r="O272" s="1">
        <f>Table1[[#This Row],[Total Sales]]-Table1[[#This Row],[COGS]]</f>
        <v>4000</v>
      </c>
      <c r="P272" s="7">
        <f t="shared" si="8"/>
        <v>7</v>
      </c>
      <c r="Q272" s="10">
        <f t="shared" si="9"/>
        <v>2020</v>
      </c>
    </row>
    <row r="273" spans="1:17" x14ac:dyDescent="0.25">
      <c r="A273" s="1" t="s">
        <v>586</v>
      </c>
      <c r="B273" s="2">
        <v>44010</v>
      </c>
      <c r="C273" s="1" t="s">
        <v>587</v>
      </c>
      <c r="D273" s="1" t="s">
        <v>31</v>
      </c>
      <c r="E273" s="1" t="s">
        <v>25</v>
      </c>
      <c r="F273" s="1" t="s">
        <v>26</v>
      </c>
      <c r="G273" s="1" t="s">
        <v>46</v>
      </c>
      <c r="H273" s="1" t="s">
        <v>47</v>
      </c>
      <c r="I273" s="1">
        <v>1</v>
      </c>
      <c r="J273" s="1" t="s">
        <v>22</v>
      </c>
      <c r="K273" s="1">
        <v>13200.000000000002</v>
      </c>
      <c r="L273" s="1">
        <v>12000</v>
      </c>
      <c r="M273" s="1">
        <f>Table1[[#This Row],[Price]]*Table1[[#This Row],[Qty]]</f>
        <v>13200.000000000002</v>
      </c>
      <c r="N273" s="1">
        <f>Table1[[#This Row],[Cost]]*Table1[[#This Row],[Qty]]</f>
        <v>12000</v>
      </c>
      <c r="O273" s="1">
        <f>Table1[[#This Row],[Total Sales]]-Table1[[#This Row],[COGS]]</f>
        <v>1200.0000000000018</v>
      </c>
      <c r="P273" s="7">
        <f t="shared" si="8"/>
        <v>1</v>
      </c>
      <c r="Q273" s="10">
        <f t="shared" si="9"/>
        <v>2020</v>
      </c>
    </row>
    <row r="274" spans="1:17" x14ac:dyDescent="0.25">
      <c r="A274" s="1" t="s">
        <v>588</v>
      </c>
      <c r="B274" s="2">
        <v>44011</v>
      </c>
      <c r="C274" s="1"/>
      <c r="D274" s="1" t="s">
        <v>31</v>
      </c>
      <c r="E274" s="1" t="s">
        <v>32</v>
      </c>
      <c r="F274" s="1" t="s">
        <v>33</v>
      </c>
      <c r="G274" s="1" t="s">
        <v>50</v>
      </c>
      <c r="H274" s="1" t="s">
        <v>21</v>
      </c>
      <c r="I274" s="1">
        <v>2</v>
      </c>
      <c r="J274" s="1" t="s">
        <v>22</v>
      </c>
      <c r="K274" s="1">
        <v>9950</v>
      </c>
      <c r="L274" s="1">
        <v>9000</v>
      </c>
      <c r="M274" s="1">
        <f>Table1[[#This Row],[Price]]*Table1[[#This Row],[Qty]]</f>
        <v>19900</v>
      </c>
      <c r="N274" s="1">
        <f>Table1[[#This Row],[Cost]]*Table1[[#This Row],[Qty]]</f>
        <v>18000</v>
      </c>
      <c r="O274" s="1">
        <f>Table1[[#This Row],[Total Sales]]-Table1[[#This Row],[COGS]]</f>
        <v>1900</v>
      </c>
      <c r="P274" s="7">
        <f t="shared" si="8"/>
        <v>2</v>
      </c>
      <c r="Q274" s="10">
        <f t="shared" si="9"/>
        <v>2020</v>
      </c>
    </row>
    <row r="275" spans="1:17" x14ac:dyDescent="0.25">
      <c r="A275" s="1" t="s">
        <v>589</v>
      </c>
      <c r="B275" s="2">
        <v>44012</v>
      </c>
      <c r="C275" s="1" t="s">
        <v>590</v>
      </c>
      <c r="D275" s="1" t="s">
        <v>31</v>
      </c>
      <c r="E275" s="1" t="s">
        <v>37</v>
      </c>
      <c r="F275" s="1" t="s">
        <v>38</v>
      </c>
      <c r="G275" s="1" t="s">
        <v>53</v>
      </c>
      <c r="H275" s="1" t="s">
        <v>40</v>
      </c>
      <c r="I275" s="1">
        <v>2</v>
      </c>
      <c r="J275" s="1" t="s">
        <v>22</v>
      </c>
      <c r="K275" s="1">
        <v>7700</v>
      </c>
      <c r="L275" s="1">
        <v>7000</v>
      </c>
      <c r="M275" s="1">
        <f>Table1[[#This Row],[Price]]*Table1[[#This Row],[Qty]]</f>
        <v>15400</v>
      </c>
      <c r="N275" s="1">
        <f>Table1[[#This Row],[Cost]]*Table1[[#This Row],[Qty]]</f>
        <v>14000</v>
      </c>
      <c r="O275" s="1">
        <f>Table1[[#This Row],[Total Sales]]-Table1[[#This Row],[COGS]]</f>
        <v>1400</v>
      </c>
      <c r="P275" s="7">
        <f t="shared" si="8"/>
        <v>3</v>
      </c>
      <c r="Q275" s="10">
        <f t="shared" si="9"/>
        <v>2020</v>
      </c>
    </row>
    <row r="276" spans="1:17" x14ac:dyDescent="0.25">
      <c r="A276" s="1" t="s">
        <v>591</v>
      </c>
      <c r="B276" s="2">
        <v>44013</v>
      </c>
      <c r="C276" s="1" t="s">
        <v>592</v>
      </c>
      <c r="D276" s="1" t="s">
        <v>31</v>
      </c>
      <c r="E276" s="1" t="s">
        <v>18</v>
      </c>
      <c r="F276" s="1" t="s">
        <v>19</v>
      </c>
      <c r="G276" s="1" t="s">
        <v>56</v>
      </c>
      <c r="H276" s="1" t="s">
        <v>40</v>
      </c>
      <c r="I276" s="1">
        <v>4</v>
      </c>
      <c r="J276" s="1" t="s">
        <v>22</v>
      </c>
      <c r="K276" s="1">
        <v>11000</v>
      </c>
      <c r="L276" s="1">
        <v>10000</v>
      </c>
      <c r="M276" s="1">
        <f>Table1[[#This Row],[Price]]*Table1[[#This Row],[Qty]]</f>
        <v>44000</v>
      </c>
      <c r="N276" s="1">
        <f>Table1[[#This Row],[Cost]]*Table1[[#This Row],[Qty]]</f>
        <v>40000</v>
      </c>
      <c r="O276" s="1">
        <f>Table1[[#This Row],[Total Sales]]-Table1[[#This Row],[COGS]]</f>
        <v>4000</v>
      </c>
      <c r="P276" s="7">
        <f t="shared" si="8"/>
        <v>4</v>
      </c>
      <c r="Q276" s="10">
        <f t="shared" si="9"/>
        <v>2020</v>
      </c>
    </row>
    <row r="277" spans="1:17" x14ac:dyDescent="0.25">
      <c r="A277" s="1" t="s">
        <v>593</v>
      </c>
      <c r="B277" s="2">
        <v>44014</v>
      </c>
      <c r="C277" s="1" t="s">
        <v>594</v>
      </c>
      <c r="D277" s="1" t="s">
        <v>17</v>
      </c>
      <c r="E277" s="1" t="s">
        <v>18</v>
      </c>
      <c r="F277" s="1" t="s">
        <v>19</v>
      </c>
      <c r="G277" s="1" t="s">
        <v>59</v>
      </c>
      <c r="H277" s="1" t="s">
        <v>60</v>
      </c>
      <c r="I277" s="1">
        <v>1</v>
      </c>
      <c r="J277" s="1" t="s">
        <v>22</v>
      </c>
      <c r="K277" s="1">
        <v>13200.000000000002</v>
      </c>
      <c r="L277" s="1">
        <v>12000</v>
      </c>
      <c r="M277" s="1">
        <f>Table1[[#This Row],[Price]]*Table1[[#This Row],[Qty]]</f>
        <v>13200.000000000002</v>
      </c>
      <c r="N277" s="1">
        <f>Table1[[#This Row],[Cost]]*Table1[[#This Row],[Qty]]</f>
        <v>12000</v>
      </c>
      <c r="O277" s="1">
        <f>Table1[[#This Row],[Total Sales]]-Table1[[#This Row],[COGS]]</f>
        <v>1200.0000000000018</v>
      </c>
      <c r="P277" s="7">
        <f t="shared" si="8"/>
        <v>5</v>
      </c>
      <c r="Q277" s="10">
        <f t="shared" si="9"/>
        <v>2020</v>
      </c>
    </row>
    <row r="278" spans="1:17" x14ac:dyDescent="0.25">
      <c r="A278" s="1" t="s">
        <v>595</v>
      </c>
      <c r="B278" s="2">
        <v>44015</v>
      </c>
      <c r="C278" s="1" t="s">
        <v>596</v>
      </c>
      <c r="D278" s="1" t="s">
        <v>17</v>
      </c>
      <c r="E278" s="1" t="s">
        <v>25</v>
      </c>
      <c r="F278" s="1" t="s">
        <v>26</v>
      </c>
      <c r="G278" s="1" t="s">
        <v>63</v>
      </c>
      <c r="H278" s="1" t="s">
        <v>47</v>
      </c>
      <c r="I278" s="1">
        <v>2</v>
      </c>
      <c r="J278" s="1" t="s">
        <v>22</v>
      </c>
      <c r="K278" s="1">
        <v>9950</v>
      </c>
      <c r="L278" s="1">
        <v>9000</v>
      </c>
      <c r="M278" s="1">
        <f>Table1[[#This Row],[Price]]*Table1[[#This Row],[Qty]]</f>
        <v>19900</v>
      </c>
      <c r="N278" s="1">
        <f>Table1[[#This Row],[Cost]]*Table1[[#This Row],[Qty]]</f>
        <v>18000</v>
      </c>
      <c r="O278" s="1">
        <f>Table1[[#This Row],[Total Sales]]-Table1[[#This Row],[COGS]]</f>
        <v>1900</v>
      </c>
      <c r="P278" s="7">
        <f t="shared" si="8"/>
        <v>6</v>
      </c>
      <c r="Q278" s="10">
        <f t="shared" si="9"/>
        <v>2020</v>
      </c>
    </row>
    <row r="279" spans="1:17" x14ac:dyDescent="0.25">
      <c r="A279" s="1" t="s">
        <v>597</v>
      </c>
      <c r="B279" s="2">
        <v>44016</v>
      </c>
      <c r="C279" s="1" t="s">
        <v>598</v>
      </c>
      <c r="D279" s="1" t="s">
        <v>17</v>
      </c>
      <c r="E279" s="1" t="s">
        <v>32</v>
      </c>
      <c r="F279" s="1" t="s">
        <v>33</v>
      </c>
      <c r="G279" s="1" t="s">
        <v>66</v>
      </c>
      <c r="H279" s="1" t="s">
        <v>47</v>
      </c>
      <c r="I279" s="1">
        <v>2</v>
      </c>
      <c r="J279" s="1" t="s">
        <v>22</v>
      </c>
      <c r="K279" s="1">
        <v>7700</v>
      </c>
      <c r="L279" s="1">
        <v>7000</v>
      </c>
      <c r="M279" s="1">
        <f>Table1[[#This Row],[Price]]*Table1[[#This Row],[Qty]]</f>
        <v>15400</v>
      </c>
      <c r="N279" s="1">
        <f>Table1[[#This Row],[Cost]]*Table1[[#This Row],[Qty]]</f>
        <v>14000</v>
      </c>
      <c r="O279" s="1">
        <f>Table1[[#This Row],[Total Sales]]-Table1[[#This Row],[COGS]]</f>
        <v>1400</v>
      </c>
      <c r="P279" s="7">
        <f t="shared" si="8"/>
        <v>7</v>
      </c>
      <c r="Q279" s="10">
        <f t="shared" si="9"/>
        <v>2020</v>
      </c>
    </row>
    <row r="280" spans="1:17" x14ac:dyDescent="0.25">
      <c r="A280" s="1" t="s">
        <v>599</v>
      </c>
      <c r="B280" s="2">
        <v>44017</v>
      </c>
      <c r="C280" s="1" t="s">
        <v>600</v>
      </c>
      <c r="D280" s="1" t="s">
        <v>31</v>
      </c>
      <c r="E280" s="1" t="s">
        <v>37</v>
      </c>
      <c r="F280" s="1" t="s">
        <v>38</v>
      </c>
      <c r="G280" s="1" t="s">
        <v>69</v>
      </c>
      <c r="H280" s="1" t="s">
        <v>21</v>
      </c>
      <c r="I280" s="1">
        <v>1</v>
      </c>
      <c r="J280" s="1" t="s">
        <v>22</v>
      </c>
      <c r="K280" s="1">
        <v>11000</v>
      </c>
      <c r="L280" s="1">
        <v>10000</v>
      </c>
      <c r="M280" s="1">
        <f>Table1[[#This Row],[Price]]*Table1[[#This Row],[Qty]]</f>
        <v>11000</v>
      </c>
      <c r="N280" s="1">
        <f>Table1[[#This Row],[Cost]]*Table1[[#This Row],[Qty]]</f>
        <v>10000</v>
      </c>
      <c r="O280" s="1">
        <f>Table1[[#This Row],[Total Sales]]-Table1[[#This Row],[COGS]]</f>
        <v>1000</v>
      </c>
      <c r="P280" s="7">
        <f t="shared" si="8"/>
        <v>1</v>
      </c>
      <c r="Q280" s="10">
        <f t="shared" si="9"/>
        <v>2020</v>
      </c>
    </row>
    <row r="281" spans="1:17" x14ac:dyDescent="0.25">
      <c r="A281" s="1" t="s">
        <v>601</v>
      </c>
      <c r="B281" s="2">
        <v>44018</v>
      </c>
      <c r="C281" s="1" t="s">
        <v>602</v>
      </c>
      <c r="D281" s="1" t="s">
        <v>31</v>
      </c>
      <c r="E281" s="1" t="s">
        <v>18</v>
      </c>
      <c r="F281" s="1" t="s">
        <v>19</v>
      </c>
      <c r="G281" s="1" t="s">
        <v>72</v>
      </c>
      <c r="H281" s="1" t="s">
        <v>21</v>
      </c>
      <c r="I281" s="1">
        <v>1</v>
      </c>
      <c r="J281" s="1" t="s">
        <v>22</v>
      </c>
      <c r="K281" s="1">
        <v>7700.0000000000009</v>
      </c>
      <c r="L281" s="1">
        <v>7000</v>
      </c>
      <c r="M281" s="1">
        <f>Table1[[#This Row],[Price]]*Table1[[#This Row],[Qty]]</f>
        <v>7700.0000000000009</v>
      </c>
      <c r="N281" s="1">
        <f>Table1[[#This Row],[Cost]]*Table1[[#This Row],[Qty]]</f>
        <v>7000</v>
      </c>
      <c r="O281" s="1">
        <f>Table1[[#This Row],[Total Sales]]-Table1[[#This Row],[COGS]]</f>
        <v>700.00000000000091</v>
      </c>
      <c r="P281" s="7">
        <f t="shared" si="8"/>
        <v>2</v>
      </c>
      <c r="Q281" s="10">
        <f t="shared" si="9"/>
        <v>2020</v>
      </c>
    </row>
    <row r="282" spans="1:17" x14ac:dyDescent="0.25">
      <c r="A282" s="1" t="s">
        <v>603</v>
      </c>
      <c r="B282" s="2">
        <v>44019</v>
      </c>
      <c r="C282" s="1" t="s">
        <v>604</v>
      </c>
      <c r="D282" s="1" t="s">
        <v>31</v>
      </c>
      <c r="E282" s="1" t="s">
        <v>18</v>
      </c>
      <c r="F282" s="1" t="s">
        <v>19</v>
      </c>
      <c r="G282" s="1" t="s">
        <v>75</v>
      </c>
      <c r="H282" s="1" t="s">
        <v>40</v>
      </c>
      <c r="I282" s="1">
        <v>2</v>
      </c>
      <c r="J282" s="1" t="s">
        <v>22</v>
      </c>
      <c r="K282" s="1">
        <v>9950</v>
      </c>
      <c r="L282" s="1">
        <v>9000</v>
      </c>
      <c r="M282" s="1">
        <f>Table1[[#This Row],[Price]]*Table1[[#This Row],[Qty]]</f>
        <v>19900</v>
      </c>
      <c r="N282" s="1">
        <f>Table1[[#This Row],[Cost]]*Table1[[#This Row],[Qty]]</f>
        <v>18000</v>
      </c>
      <c r="O282" s="1">
        <f>Table1[[#This Row],[Total Sales]]-Table1[[#This Row],[COGS]]</f>
        <v>1900</v>
      </c>
      <c r="P282" s="7">
        <f t="shared" si="8"/>
        <v>3</v>
      </c>
      <c r="Q282" s="10">
        <f t="shared" si="9"/>
        <v>2020</v>
      </c>
    </row>
    <row r="283" spans="1:17" x14ac:dyDescent="0.25">
      <c r="A283" s="1" t="s">
        <v>605</v>
      </c>
      <c r="B283" s="2">
        <v>44020</v>
      </c>
      <c r="C283" s="1" t="s">
        <v>606</v>
      </c>
      <c r="D283" s="1" t="s">
        <v>31</v>
      </c>
      <c r="E283" s="1" t="s">
        <v>25</v>
      </c>
      <c r="F283" s="1" t="s">
        <v>26</v>
      </c>
      <c r="G283" s="1" t="s">
        <v>78</v>
      </c>
      <c r="H283" s="1" t="s">
        <v>21</v>
      </c>
      <c r="I283" s="1">
        <v>2</v>
      </c>
      <c r="J283" s="1" t="s">
        <v>22</v>
      </c>
      <c r="K283" s="1">
        <v>19800</v>
      </c>
      <c r="L283" s="1">
        <v>18000</v>
      </c>
      <c r="M283" s="1">
        <f>Table1[[#This Row],[Price]]*Table1[[#This Row],[Qty]]</f>
        <v>39600</v>
      </c>
      <c r="N283" s="1">
        <f>Table1[[#This Row],[Cost]]*Table1[[#This Row],[Qty]]</f>
        <v>36000</v>
      </c>
      <c r="O283" s="1">
        <f>Table1[[#This Row],[Total Sales]]-Table1[[#This Row],[COGS]]</f>
        <v>3600</v>
      </c>
      <c r="P283" s="7">
        <f t="shared" si="8"/>
        <v>4</v>
      </c>
      <c r="Q283" s="10">
        <f t="shared" si="9"/>
        <v>2020</v>
      </c>
    </row>
    <row r="284" spans="1:17" x14ac:dyDescent="0.25">
      <c r="A284" s="1" t="s">
        <v>607</v>
      </c>
      <c r="B284" s="2">
        <v>44021</v>
      </c>
      <c r="C284" s="1" t="s">
        <v>608</v>
      </c>
      <c r="D284" s="1" t="s">
        <v>17</v>
      </c>
      <c r="E284" s="1" t="s">
        <v>32</v>
      </c>
      <c r="F284" s="1" t="s">
        <v>33</v>
      </c>
      <c r="G284" s="1" t="s">
        <v>81</v>
      </c>
      <c r="H284" s="1" t="s">
        <v>21</v>
      </c>
      <c r="I284" s="1">
        <v>1</v>
      </c>
      <c r="J284" s="1" t="s">
        <v>22</v>
      </c>
      <c r="K284" s="1">
        <v>44000</v>
      </c>
      <c r="L284" s="1">
        <v>40000</v>
      </c>
      <c r="M284" s="1">
        <f>Table1[[#This Row],[Price]]*Table1[[#This Row],[Qty]]</f>
        <v>44000</v>
      </c>
      <c r="N284" s="1">
        <f>Table1[[#This Row],[Cost]]*Table1[[#This Row],[Qty]]</f>
        <v>40000</v>
      </c>
      <c r="O284" s="1">
        <f>Table1[[#This Row],[Total Sales]]-Table1[[#This Row],[COGS]]</f>
        <v>4000</v>
      </c>
      <c r="P284" s="7">
        <f t="shared" si="8"/>
        <v>5</v>
      </c>
      <c r="Q284" s="10">
        <f t="shared" si="9"/>
        <v>2020</v>
      </c>
    </row>
    <row r="285" spans="1:17" x14ac:dyDescent="0.25">
      <c r="A285" s="1" t="s">
        <v>609</v>
      </c>
      <c r="B285" s="2">
        <v>44022</v>
      </c>
      <c r="C285" s="1" t="s">
        <v>610</v>
      </c>
      <c r="D285" s="1" t="s">
        <v>31</v>
      </c>
      <c r="E285" s="1" t="s">
        <v>37</v>
      </c>
      <c r="F285" s="1" t="s">
        <v>38</v>
      </c>
      <c r="G285" s="1" t="s">
        <v>84</v>
      </c>
      <c r="H285" s="1" t="s">
        <v>47</v>
      </c>
      <c r="I285" s="1">
        <v>1</v>
      </c>
      <c r="J285" s="1" t="s">
        <v>22</v>
      </c>
      <c r="K285" s="1">
        <v>22000</v>
      </c>
      <c r="L285" s="1">
        <v>20000</v>
      </c>
      <c r="M285" s="1">
        <f>Table1[[#This Row],[Price]]*Table1[[#This Row],[Qty]]</f>
        <v>22000</v>
      </c>
      <c r="N285" s="1">
        <f>Table1[[#This Row],[Cost]]*Table1[[#This Row],[Qty]]</f>
        <v>20000</v>
      </c>
      <c r="O285" s="1">
        <f>Table1[[#This Row],[Total Sales]]-Table1[[#This Row],[COGS]]</f>
        <v>2000</v>
      </c>
      <c r="P285" s="7">
        <f t="shared" si="8"/>
        <v>6</v>
      </c>
      <c r="Q285" s="10">
        <f t="shared" si="9"/>
        <v>2020</v>
      </c>
    </row>
    <row r="286" spans="1:17" x14ac:dyDescent="0.25">
      <c r="A286" s="1" t="s">
        <v>611</v>
      </c>
      <c r="B286" s="2">
        <v>44023</v>
      </c>
      <c r="C286" s="1" t="s">
        <v>612</v>
      </c>
      <c r="D286" s="1" t="s">
        <v>31</v>
      </c>
      <c r="E286" s="1" t="s">
        <v>18</v>
      </c>
      <c r="F286" s="1" t="s">
        <v>19</v>
      </c>
      <c r="G286" s="1" t="s">
        <v>87</v>
      </c>
      <c r="H286" s="1" t="s">
        <v>21</v>
      </c>
      <c r="I286" s="1">
        <v>2</v>
      </c>
      <c r="J286" s="1" t="s">
        <v>22</v>
      </c>
      <c r="K286" s="1">
        <v>13000</v>
      </c>
      <c r="L286" s="1">
        <v>12000</v>
      </c>
      <c r="M286" s="1">
        <f>Table1[[#This Row],[Price]]*Table1[[#This Row],[Qty]]</f>
        <v>26000</v>
      </c>
      <c r="N286" s="1">
        <f>Table1[[#This Row],[Cost]]*Table1[[#This Row],[Qty]]</f>
        <v>24000</v>
      </c>
      <c r="O286" s="1">
        <f>Table1[[#This Row],[Total Sales]]-Table1[[#This Row],[COGS]]</f>
        <v>2000</v>
      </c>
      <c r="P286" s="7">
        <f t="shared" si="8"/>
        <v>7</v>
      </c>
      <c r="Q286" s="10">
        <f t="shared" si="9"/>
        <v>2020</v>
      </c>
    </row>
    <row r="287" spans="1:17" x14ac:dyDescent="0.25">
      <c r="A287" s="1" t="s">
        <v>613</v>
      </c>
      <c r="B287" s="2">
        <v>44024</v>
      </c>
      <c r="C287" s="1" t="s">
        <v>614</v>
      </c>
      <c r="D287" s="1" t="s">
        <v>31</v>
      </c>
      <c r="E287" s="1" t="s">
        <v>18</v>
      </c>
      <c r="F287" s="1" t="s">
        <v>19</v>
      </c>
      <c r="G287" s="1" t="s">
        <v>20</v>
      </c>
      <c r="H287" s="1" t="s">
        <v>21</v>
      </c>
      <c r="I287" s="1">
        <v>2</v>
      </c>
      <c r="J287" s="1" t="s">
        <v>22</v>
      </c>
      <c r="K287" s="1">
        <v>6700</v>
      </c>
      <c r="L287" s="1">
        <v>5000</v>
      </c>
      <c r="M287" s="1">
        <f>Table1[[#This Row],[Price]]*Table1[[#This Row],[Qty]]</f>
        <v>13400</v>
      </c>
      <c r="N287" s="1">
        <f>Table1[[#This Row],[Cost]]*Table1[[#This Row],[Qty]]</f>
        <v>10000</v>
      </c>
      <c r="O287" s="1">
        <f>Table1[[#This Row],[Total Sales]]-Table1[[#This Row],[COGS]]</f>
        <v>3400</v>
      </c>
      <c r="P287" s="7">
        <f t="shared" si="8"/>
        <v>1</v>
      </c>
      <c r="Q287" s="10">
        <f t="shared" si="9"/>
        <v>2020</v>
      </c>
    </row>
    <row r="288" spans="1:17" x14ac:dyDescent="0.25">
      <c r="A288" s="1" t="s">
        <v>615</v>
      </c>
      <c r="B288" s="2">
        <v>44025</v>
      </c>
      <c r="C288" s="1" t="s">
        <v>616</v>
      </c>
      <c r="D288" s="1" t="s">
        <v>31</v>
      </c>
      <c r="E288" s="1" t="s">
        <v>25</v>
      </c>
      <c r="F288" s="1" t="s">
        <v>26</v>
      </c>
      <c r="G288" s="1" t="s">
        <v>27</v>
      </c>
      <c r="H288" s="1" t="s">
        <v>21</v>
      </c>
      <c r="I288" s="1">
        <v>1</v>
      </c>
      <c r="J288" s="1" t="s">
        <v>22</v>
      </c>
      <c r="K288" s="1">
        <v>6700</v>
      </c>
      <c r="L288" s="1">
        <v>5001</v>
      </c>
      <c r="M288" s="1">
        <f>Table1[[#This Row],[Price]]*Table1[[#This Row],[Qty]]</f>
        <v>6700</v>
      </c>
      <c r="N288" s="1">
        <f>Table1[[#This Row],[Cost]]*Table1[[#This Row],[Qty]]</f>
        <v>5001</v>
      </c>
      <c r="O288" s="1">
        <f>Table1[[#This Row],[Total Sales]]-Table1[[#This Row],[COGS]]</f>
        <v>1699</v>
      </c>
      <c r="P288" s="7">
        <f t="shared" si="8"/>
        <v>2</v>
      </c>
      <c r="Q288" s="10">
        <f t="shared" si="9"/>
        <v>2020</v>
      </c>
    </row>
    <row r="289" spans="1:17" x14ac:dyDescent="0.25">
      <c r="A289" s="1" t="s">
        <v>617</v>
      </c>
      <c r="B289" s="2">
        <v>44026</v>
      </c>
      <c r="C289" s="1" t="s">
        <v>618</v>
      </c>
      <c r="D289" s="1" t="s">
        <v>31</v>
      </c>
      <c r="E289" s="1" t="s">
        <v>32</v>
      </c>
      <c r="F289" s="1" t="s">
        <v>33</v>
      </c>
      <c r="G289" s="1" t="s">
        <v>34</v>
      </c>
      <c r="H289" s="1" t="s">
        <v>21</v>
      </c>
      <c r="I289" s="1">
        <v>1</v>
      </c>
      <c r="J289" s="1" t="s">
        <v>22</v>
      </c>
      <c r="K289" s="1">
        <v>6700</v>
      </c>
      <c r="L289" s="1">
        <v>5002</v>
      </c>
      <c r="M289" s="1">
        <f>Table1[[#This Row],[Price]]*Table1[[#This Row],[Qty]]</f>
        <v>6700</v>
      </c>
      <c r="N289" s="1">
        <f>Table1[[#This Row],[Cost]]*Table1[[#This Row],[Qty]]</f>
        <v>5002</v>
      </c>
      <c r="O289" s="1">
        <f>Table1[[#This Row],[Total Sales]]-Table1[[#This Row],[COGS]]</f>
        <v>1698</v>
      </c>
      <c r="P289" s="7">
        <f t="shared" si="8"/>
        <v>3</v>
      </c>
      <c r="Q289" s="10">
        <f t="shared" si="9"/>
        <v>2020</v>
      </c>
    </row>
    <row r="290" spans="1:17" x14ac:dyDescent="0.25">
      <c r="A290" s="1" t="s">
        <v>619</v>
      </c>
      <c r="B290" s="2">
        <v>44027</v>
      </c>
      <c r="C290" s="1" t="s">
        <v>620</v>
      </c>
      <c r="D290" s="1" t="s">
        <v>31</v>
      </c>
      <c r="E290" s="1" t="s">
        <v>37</v>
      </c>
      <c r="F290" s="1" t="s">
        <v>38</v>
      </c>
      <c r="G290" s="1" t="s">
        <v>39</v>
      </c>
      <c r="H290" s="1" t="s">
        <v>40</v>
      </c>
      <c r="I290" s="1">
        <v>2</v>
      </c>
      <c r="J290" s="1" t="s">
        <v>22</v>
      </c>
      <c r="K290" s="1">
        <v>6700</v>
      </c>
      <c r="L290" s="1">
        <v>5000</v>
      </c>
      <c r="M290" s="1">
        <f>Table1[[#This Row],[Price]]*Table1[[#This Row],[Qty]]</f>
        <v>13400</v>
      </c>
      <c r="N290" s="1">
        <f>Table1[[#This Row],[Cost]]*Table1[[#This Row],[Qty]]</f>
        <v>10000</v>
      </c>
      <c r="O290" s="1">
        <f>Table1[[#This Row],[Total Sales]]-Table1[[#This Row],[COGS]]</f>
        <v>3400</v>
      </c>
      <c r="P290" s="7">
        <f t="shared" si="8"/>
        <v>4</v>
      </c>
      <c r="Q290" s="10">
        <f t="shared" si="9"/>
        <v>2020</v>
      </c>
    </row>
    <row r="291" spans="1:17" x14ac:dyDescent="0.25">
      <c r="A291" s="1" t="s">
        <v>621</v>
      </c>
      <c r="B291" s="2">
        <v>44028</v>
      </c>
      <c r="C291" s="1" t="s">
        <v>622</v>
      </c>
      <c r="D291" s="1" t="s">
        <v>31</v>
      </c>
      <c r="E291" s="1" t="s">
        <v>18</v>
      </c>
      <c r="F291" s="1" t="s">
        <v>19</v>
      </c>
      <c r="G291" s="1" t="s">
        <v>43</v>
      </c>
      <c r="H291" s="1" t="s">
        <v>21</v>
      </c>
      <c r="I291" s="1">
        <v>2</v>
      </c>
      <c r="J291" s="1" t="s">
        <v>22</v>
      </c>
      <c r="K291" s="1">
        <v>6700</v>
      </c>
      <c r="L291" s="1">
        <v>5001</v>
      </c>
      <c r="M291" s="1">
        <f>Table1[[#This Row],[Price]]*Table1[[#This Row],[Qty]]</f>
        <v>13400</v>
      </c>
      <c r="N291" s="1">
        <f>Table1[[#This Row],[Cost]]*Table1[[#This Row],[Qty]]</f>
        <v>10002</v>
      </c>
      <c r="O291" s="1">
        <f>Table1[[#This Row],[Total Sales]]-Table1[[#This Row],[COGS]]</f>
        <v>3398</v>
      </c>
      <c r="P291" s="7">
        <f t="shared" si="8"/>
        <v>5</v>
      </c>
      <c r="Q291" s="10">
        <f t="shared" si="9"/>
        <v>2020</v>
      </c>
    </row>
    <row r="292" spans="1:17" x14ac:dyDescent="0.25">
      <c r="A292" s="1" t="s">
        <v>623</v>
      </c>
      <c r="B292" s="2">
        <v>44029</v>
      </c>
      <c r="C292" s="1" t="s">
        <v>624</v>
      </c>
      <c r="D292" s="1" t="s">
        <v>31</v>
      </c>
      <c r="E292" s="1" t="s">
        <v>18</v>
      </c>
      <c r="F292" s="1" t="s">
        <v>19</v>
      </c>
      <c r="G292" s="1" t="s">
        <v>46</v>
      </c>
      <c r="H292" s="1" t="s">
        <v>47</v>
      </c>
      <c r="I292" s="1">
        <v>1</v>
      </c>
      <c r="J292" s="1" t="s">
        <v>22</v>
      </c>
      <c r="K292" s="1">
        <v>6700</v>
      </c>
      <c r="L292" s="1">
        <v>5002</v>
      </c>
      <c r="M292" s="1">
        <f>Table1[[#This Row],[Price]]*Table1[[#This Row],[Qty]]</f>
        <v>6700</v>
      </c>
      <c r="N292" s="1">
        <f>Table1[[#This Row],[Cost]]*Table1[[#This Row],[Qty]]</f>
        <v>5002</v>
      </c>
      <c r="O292" s="1">
        <f>Table1[[#This Row],[Total Sales]]-Table1[[#This Row],[COGS]]</f>
        <v>1698</v>
      </c>
      <c r="P292" s="7">
        <f t="shared" si="8"/>
        <v>6</v>
      </c>
      <c r="Q292" s="10">
        <f t="shared" si="9"/>
        <v>2020</v>
      </c>
    </row>
    <row r="293" spans="1:17" x14ac:dyDescent="0.25">
      <c r="A293" s="1" t="s">
        <v>625</v>
      </c>
      <c r="B293" s="2">
        <v>44030</v>
      </c>
      <c r="C293" s="1" t="s">
        <v>626</v>
      </c>
      <c r="D293" s="1" t="s">
        <v>31</v>
      </c>
      <c r="E293" s="1" t="s">
        <v>25</v>
      </c>
      <c r="F293" s="1" t="s">
        <v>26</v>
      </c>
      <c r="G293" s="1" t="s">
        <v>50</v>
      </c>
      <c r="H293" s="1" t="s">
        <v>21</v>
      </c>
      <c r="I293" s="1">
        <v>1</v>
      </c>
      <c r="J293" s="1" t="s">
        <v>22</v>
      </c>
      <c r="K293" s="1">
        <v>6700</v>
      </c>
      <c r="L293" s="1">
        <v>5000</v>
      </c>
      <c r="M293" s="1">
        <f>Table1[[#This Row],[Price]]*Table1[[#This Row],[Qty]]</f>
        <v>6700</v>
      </c>
      <c r="N293" s="1">
        <f>Table1[[#This Row],[Cost]]*Table1[[#This Row],[Qty]]</f>
        <v>5000</v>
      </c>
      <c r="O293" s="1">
        <f>Table1[[#This Row],[Total Sales]]-Table1[[#This Row],[COGS]]</f>
        <v>1700</v>
      </c>
      <c r="P293" s="7">
        <f t="shared" si="8"/>
        <v>7</v>
      </c>
      <c r="Q293" s="10">
        <f t="shared" si="9"/>
        <v>2020</v>
      </c>
    </row>
    <row r="294" spans="1:17" x14ac:dyDescent="0.25">
      <c r="A294" s="1" t="s">
        <v>627</v>
      </c>
      <c r="B294" s="2">
        <v>44031</v>
      </c>
      <c r="C294" s="1" t="s">
        <v>628</v>
      </c>
      <c r="D294" s="1" t="s">
        <v>31</v>
      </c>
      <c r="E294" s="1" t="s">
        <v>32</v>
      </c>
      <c r="F294" s="1" t="s">
        <v>33</v>
      </c>
      <c r="G294" s="1" t="s">
        <v>53</v>
      </c>
      <c r="H294" s="1" t="s">
        <v>40</v>
      </c>
      <c r="I294" s="1">
        <v>2</v>
      </c>
      <c r="J294" s="1" t="s">
        <v>22</v>
      </c>
      <c r="K294" s="1">
        <v>6700</v>
      </c>
      <c r="L294" s="1">
        <v>5001</v>
      </c>
      <c r="M294" s="1">
        <f>Table1[[#This Row],[Price]]*Table1[[#This Row],[Qty]]</f>
        <v>13400</v>
      </c>
      <c r="N294" s="1">
        <f>Table1[[#This Row],[Cost]]*Table1[[#This Row],[Qty]]</f>
        <v>10002</v>
      </c>
      <c r="O294" s="1">
        <f>Table1[[#This Row],[Total Sales]]-Table1[[#This Row],[COGS]]</f>
        <v>3398</v>
      </c>
      <c r="P294" s="7">
        <f t="shared" si="8"/>
        <v>1</v>
      </c>
      <c r="Q294" s="10">
        <f t="shared" si="9"/>
        <v>2020</v>
      </c>
    </row>
    <row r="295" spans="1:17" x14ac:dyDescent="0.25">
      <c r="A295" s="1" t="s">
        <v>629</v>
      </c>
      <c r="B295" s="2">
        <v>44032</v>
      </c>
      <c r="C295" s="1" t="s">
        <v>630</v>
      </c>
      <c r="D295" s="1" t="s">
        <v>31</v>
      </c>
      <c r="E295" s="1" t="s">
        <v>37</v>
      </c>
      <c r="F295" s="1" t="s">
        <v>38</v>
      </c>
      <c r="G295" s="1" t="s">
        <v>56</v>
      </c>
      <c r="H295" s="1" t="s">
        <v>40</v>
      </c>
      <c r="I295" s="1">
        <v>2</v>
      </c>
      <c r="J295" s="1" t="s">
        <v>22</v>
      </c>
      <c r="K295" s="1">
        <v>6700</v>
      </c>
      <c r="L295" s="1">
        <v>5002</v>
      </c>
      <c r="M295" s="1">
        <f>Table1[[#This Row],[Price]]*Table1[[#This Row],[Qty]]</f>
        <v>13400</v>
      </c>
      <c r="N295" s="1">
        <f>Table1[[#This Row],[Cost]]*Table1[[#This Row],[Qty]]</f>
        <v>10004</v>
      </c>
      <c r="O295" s="1">
        <f>Table1[[#This Row],[Total Sales]]-Table1[[#This Row],[COGS]]</f>
        <v>3396</v>
      </c>
      <c r="P295" s="7">
        <f t="shared" si="8"/>
        <v>2</v>
      </c>
      <c r="Q295" s="10">
        <f t="shared" si="9"/>
        <v>2020</v>
      </c>
    </row>
    <row r="296" spans="1:17" x14ac:dyDescent="0.25">
      <c r="A296" s="1" t="s">
        <v>631</v>
      </c>
      <c r="B296" s="2">
        <v>44033</v>
      </c>
      <c r="C296" s="1" t="s">
        <v>632</v>
      </c>
      <c r="D296" s="1" t="s">
        <v>31</v>
      </c>
      <c r="E296" s="1" t="s">
        <v>18</v>
      </c>
      <c r="F296" s="1" t="s">
        <v>19</v>
      </c>
      <c r="G296" s="1" t="s">
        <v>59</v>
      </c>
      <c r="H296" s="1" t="s">
        <v>60</v>
      </c>
      <c r="I296" s="1">
        <v>1</v>
      </c>
      <c r="J296" s="1" t="s">
        <v>22</v>
      </c>
      <c r="K296" s="1">
        <v>22000</v>
      </c>
      <c r="L296" s="1">
        <v>20000</v>
      </c>
      <c r="M296" s="1">
        <f>Table1[[#This Row],[Price]]*Table1[[#This Row],[Qty]]</f>
        <v>22000</v>
      </c>
      <c r="N296" s="1">
        <f>Table1[[#This Row],[Cost]]*Table1[[#This Row],[Qty]]</f>
        <v>20000</v>
      </c>
      <c r="O296" s="1">
        <f>Table1[[#This Row],[Total Sales]]-Table1[[#This Row],[COGS]]</f>
        <v>2000</v>
      </c>
      <c r="P296" s="7">
        <f t="shared" si="8"/>
        <v>3</v>
      </c>
      <c r="Q296" s="10">
        <f t="shared" si="9"/>
        <v>2020</v>
      </c>
    </row>
    <row r="297" spans="1:17" x14ac:dyDescent="0.25">
      <c r="A297" s="1" t="s">
        <v>633</v>
      </c>
      <c r="B297" s="2">
        <v>44034</v>
      </c>
      <c r="C297" s="1"/>
      <c r="D297" s="1" t="s">
        <v>31</v>
      </c>
      <c r="E297" s="1" t="s">
        <v>18</v>
      </c>
      <c r="F297" s="1" t="s">
        <v>19</v>
      </c>
      <c r="G297" s="1" t="s">
        <v>63</v>
      </c>
      <c r="H297" s="1" t="s">
        <v>47</v>
      </c>
      <c r="I297" s="1">
        <v>1</v>
      </c>
      <c r="J297" s="1" t="s">
        <v>28</v>
      </c>
      <c r="K297" s="1">
        <v>11000</v>
      </c>
      <c r="L297" s="1">
        <v>10000</v>
      </c>
      <c r="M297" s="1">
        <f>Table1[[#This Row],[Price]]*Table1[[#This Row],[Qty]]</f>
        <v>11000</v>
      </c>
      <c r="N297" s="1">
        <f>Table1[[#This Row],[Cost]]*Table1[[#This Row],[Qty]]</f>
        <v>10000</v>
      </c>
      <c r="O297" s="1">
        <f>Table1[[#This Row],[Total Sales]]-Table1[[#This Row],[COGS]]</f>
        <v>1000</v>
      </c>
      <c r="P297" s="7">
        <f t="shared" si="8"/>
        <v>4</v>
      </c>
      <c r="Q297" s="10">
        <f t="shared" si="9"/>
        <v>2020</v>
      </c>
    </row>
    <row r="298" spans="1:17" x14ac:dyDescent="0.25">
      <c r="A298" s="1" t="s">
        <v>634</v>
      </c>
      <c r="B298" s="2">
        <v>44035</v>
      </c>
      <c r="C298" s="1" t="s">
        <v>635</v>
      </c>
      <c r="D298" s="1" t="s">
        <v>17</v>
      </c>
      <c r="E298" s="1" t="s">
        <v>25</v>
      </c>
      <c r="F298" s="1" t="s">
        <v>26</v>
      </c>
      <c r="G298" s="1" t="s">
        <v>66</v>
      </c>
      <c r="H298" s="1" t="s">
        <v>47</v>
      </c>
      <c r="I298" s="1">
        <v>1</v>
      </c>
      <c r="J298" s="1" t="s">
        <v>22</v>
      </c>
      <c r="K298" s="1">
        <v>8500</v>
      </c>
      <c r="L298" s="1">
        <v>7600</v>
      </c>
      <c r="M298" s="1">
        <f>Table1[[#This Row],[Price]]*Table1[[#This Row],[Qty]]</f>
        <v>8500</v>
      </c>
      <c r="N298" s="1">
        <f>Table1[[#This Row],[Cost]]*Table1[[#This Row],[Qty]]</f>
        <v>7600</v>
      </c>
      <c r="O298" s="1">
        <f>Table1[[#This Row],[Total Sales]]-Table1[[#This Row],[COGS]]</f>
        <v>900</v>
      </c>
      <c r="P298" s="7">
        <f t="shared" si="8"/>
        <v>5</v>
      </c>
      <c r="Q298" s="10">
        <f t="shared" si="9"/>
        <v>2020</v>
      </c>
    </row>
    <row r="299" spans="1:17" x14ac:dyDescent="0.25">
      <c r="A299" s="1" t="s">
        <v>636</v>
      </c>
      <c r="B299" s="2">
        <v>44036</v>
      </c>
      <c r="C299" s="1" t="s">
        <v>637</v>
      </c>
      <c r="D299" s="1" t="s">
        <v>17</v>
      </c>
      <c r="E299" s="1" t="s">
        <v>32</v>
      </c>
      <c r="F299" s="1" t="s">
        <v>33</v>
      </c>
      <c r="G299" s="1" t="s">
        <v>69</v>
      </c>
      <c r="H299" s="1" t="s">
        <v>21</v>
      </c>
      <c r="I299" s="1">
        <v>2</v>
      </c>
      <c r="J299" s="1" t="s">
        <v>28</v>
      </c>
      <c r="K299" s="1">
        <v>8500</v>
      </c>
      <c r="L299" s="1">
        <v>7600</v>
      </c>
      <c r="M299" s="1">
        <f>Table1[[#This Row],[Price]]*Table1[[#This Row],[Qty]]</f>
        <v>17000</v>
      </c>
      <c r="N299" s="1">
        <f>Table1[[#This Row],[Cost]]*Table1[[#This Row],[Qty]]</f>
        <v>15200</v>
      </c>
      <c r="O299" s="1">
        <f>Table1[[#This Row],[Total Sales]]-Table1[[#This Row],[COGS]]</f>
        <v>1800</v>
      </c>
      <c r="P299" s="7">
        <f t="shared" si="8"/>
        <v>6</v>
      </c>
      <c r="Q299" s="10">
        <f t="shared" si="9"/>
        <v>2020</v>
      </c>
    </row>
    <row r="300" spans="1:17" x14ac:dyDescent="0.25">
      <c r="A300" s="1" t="s">
        <v>638</v>
      </c>
      <c r="B300" s="2">
        <v>44037</v>
      </c>
      <c r="C300" s="1" t="s">
        <v>639</v>
      </c>
      <c r="D300" s="1" t="s">
        <v>17</v>
      </c>
      <c r="E300" s="1" t="s">
        <v>37</v>
      </c>
      <c r="F300" s="1" t="s">
        <v>38</v>
      </c>
      <c r="G300" s="1" t="s">
        <v>72</v>
      </c>
      <c r="H300" s="1" t="s">
        <v>21</v>
      </c>
      <c r="I300" s="1">
        <v>3</v>
      </c>
      <c r="J300" s="1" t="s">
        <v>22</v>
      </c>
      <c r="K300" s="1">
        <v>13200.000000000002</v>
      </c>
      <c r="L300" s="1">
        <v>12000</v>
      </c>
      <c r="M300" s="1">
        <f>Table1[[#This Row],[Price]]*Table1[[#This Row],[Qty]]</f>
        <v>39600.000000000007</v>
      </c>
      <c r="N300" s="1">
        <f>Table1[[#This Row],[Cost]]*Table1[[#This Row],[Qty]]</f>
        <v>36000</v>
      </c>
      <c r="O300" s="1">
        <f>Table1[[#This Row],[Total Sales]]-Table1[[#This Row],[COGS]]</f>
        <v>3600.0000000000073</v>
      </c>
      <c r="P300" s="7">
        <f t="shared" si="8"/>
        <v>7</v>
      </c>
      <c r="Q300" s="10">
        <f t="shared" si="9"/>
        <v>2020</v>
      </c>
    </row>
    <row r="301" spans="1:17" x14ac:dyDescent="0.25">
      <c r="A301" s="1" t="s">
        <v>640</v>
      </c>
      <c r="B301" s="2">
        <v>44038</v>
      </c>
      <c r="C301" s="1" t="s">
        <v>641</v>
      </c>
      <c r="D301" s="1" t="s">
        <v>31</v>
      </c>
      <c r="E301" s="1" t="s">
        <v>18</v>
      </c>
      <c r="F301" s="1" t="s">
        <v>19</v>
      </c>
      <c r="G301" s="1" t="s">
        <v>75</v>
      </c>
      <c r="H301" s="1" t="s">
        <v>40</v>
      </c>
      <c r="I301" s="1">
        <v>2</v>
      </c>
      <c r="J301" s="1" t="s">
        <v>22</v>
      </c>
      <c r="K301" s="1">
        <v>22000</v>
      </c>
      <c r="L301" s="1">
        <v>20000</v>
      </c>
      <c r="M301" s="1">
        <f>Table1[[#This Row],[Price]]*Table1[[#This Row],[Qty]]</f>
        <v>44000</v>
      </c>
      <c r="N301" s="1">
        <f>Table1[[#This Row],[Cost]]*Table1[[#This Row],[Qty]]</f>
        <v>40000</v>
      </c>
      <c r="O301" s="1">
        <f>Table1[[#This Row],[Total Sales]]-Table1[[#This Row],[COGS]]</f>
        <v>4000</v>
      </c>
      <c r="P301" s="7">
        <f t="shared" si="8"/>
        <v>1</v>
      </c>
      <c r="Q301" s="10">
        <f t="shared" si="9"/>
        <v>2020</v>
      </c>
    </row>
    <row r="302" spans="1:17" x14ac:dyDescent="0.25">
      <c r="A302" s="1" t="s">
        <v>642</v>
      </c>
      <c r="B302" s="2">
        <v>44039</v>
      </c>
      <c r="C302" s="1" t="s">
        <v>643</v>
      </c>
      <c r="D302" s="1" t="s">
        <v>31</v>
      </c>
      <c r="E302" s="1" t="s">
        <v>18</v>
      </c>
      <c r="F302" s="1" t="s">
        <v>19</v>
      </c>
      <c r="G302" s="1" t="s">
        <v>78</v>
      </c>
      <c r="H302" s="1" t="s">
        <v>21</v>
      </c>
      <c r="I302" s="1">
        <v>2</v>
      </c>
      <c r="J302" s="1" t="s">
        <v>22</v>
      </c>
      <c r="K302" s="1">
        <v>7700</v>
      </c>
      <c r="L302" s="1">
        <v>7000</v>
      </c>
      <c r="M302" s="1">
        <f>Table1[[#This Row],[Price]]*Table1[[#This Row],[Qty]]</f>
        <v>15400</v>
      </c>
      <c r="N302" s="1">
        <f>Table1[[#This Row],[Cost]]*Table1[[#This Row],[Qty]]</f>
        <v>14000</v>
      </c>
      <c r="O302" s="1">
        <f>Table1[[#This Row],[Total Sales]]-Table1[[#This Row],[COGS]]</f>
        <v>1400</v>
      </c>
      <c r="P302" s="7">
        <f t="shared" si="8"/>
        <v>2</v>
      </c>
      <c r="Q302" s="10">
        <f t="shared" si="9"/>
        <v>2020</v>
      </c>
    </row>
    <row r="303" spans="1:17" x14ac:dyDescent="0.25">
      <c r="A303" s="1" t="s">
        <v>644</v>
      </c>
      <c r="B303" s="2">
        <v>44040</v>
      </c>
      <c r="C303" s="1" t="s">
        <v>645</v>
      </c>
      <c r="D303" s="1" t="s">
        <v>31</v>
      </c>
      <c r="E303" s="1" t="s">
        <v>25</v>
      </c>
      <c r="F303" s="1" t="s">
        <v>26</v>
      </c>
      <c r="G303" s="1" t="s">
        <v>81</v>
      </c>
      <c r="H303" s="1" t="s">
        <v>21</v>
      </c>
      <c r="I303" s="1">
        <v>3</v>
      </c>
      <c r="J303" s="1" t="s">
        <v>22</v>
      </c>
      <c r="K303" s="1">
        <v>22000</v>
      </c>
      <c r="L303" s="1">
        <v>20000</v>
      </c>
      <c r="M303" s="1">
        <f>Table1[[#This Row],[Price]]*Table1[[#This Row],[Qty]]</f>
        <v>66000</v>
      </c>
      <c r="N303" s="1">
        <f>Table1[[#This Row],[Cost]]*Table1[[#This Row],[Qty]]</f>
        <v>60000</v>
      </c>
      <c r="O303" s="1">
        <f>Table1[[#This Row],[Total Sales]]-Table1[[#This Row],[COGS]]</f>
        <v>6000</v>
      </c>
      <c r="P303" s="7">
        <f t="shared" si="8"/>
        <v>3</v>
      </c>
      <c r="Q303" s="10">
        <f t="shared" si="9"/>
        <v>2020</v>
      </c>
    </row>
    <row r="304" spans="1:17" x14ac:dyDescent="0.25">
      <c r="A304" s="1" t="s">
        <v>646</v>
      </c>
      <c r="B304" s="2">
        <v>44041</v>
      </c>
      <c r="C304" s="1" t="s">
        <v>647</v>
      </c>
      <c r="D304" s="1" t="s">
        <v>31</v>
      </c>
      <c r="E304" s="1" t="s">
        <v>32</v>
      </c>
      <c r="F304" s="1" t="s">
        <v>33</v>
      </c>
      <c r="G304" s="1" t="s">
        <v>84</v>
      </c>
      <c r="H304" s="1" t="s">
        <v>47</v>
      </c>
      <c r="I304" s="1">
        <v>1</v>
      </c>
      <c r="J304" s="1" t="s">
        <v>22</v>
      </c>
      <c r="K304" s="1">
        <v>44000</v>
      </c>
      <c r="L304" s="1">
        <v>40000</v>
      </c>
      <c r="M304" s="1">
        <f>Table1[[#This Row],[Price]]*Table1[[#This Row],[Qty]]</f>
        <v>44000</v>
      </c>
      <c r="N304" s="1">
        <f>Table1[[#This Row],[Cost]]*Table1[[#This Row],[Qty]]</f>
        <v>40000</v>
      </c>
      <c r="O304" s="1">
        <f>Table1[[#This Row],[Total Sales]]-Table1[[#This Row],[COGS]]</f>
        <v>4000</v>
      </c>
      <c r="P304" s="7">
        <f t="shared" si="8"/>
        <v>4</v>
      </c>
      <c r="Q304" s="10">
        <f t="shared" si="9"/>
        <v>2020</v>
      </c>
    </row>
    <row r="305" spans="1:17" x14ac:dyDescent="0.25">
      <c r="A305" s="1" t="s">
        <v>648</v>
      </c>
      <c r="B305" s="2">
        <v>44042</v>
      </c>
      <c r="C305" s="1" t="s">
        <v>649</v>
      </c>
      <c r="D305" s="1" t="s">
        <v>17</v>
      </c>
      <c r="E305" s="1" t="s">
        <v>37</v>
      </c>
      <c r="F305" s="1" t="s">
        <v>38</v>
      </c>
      <c r="G305" s="1" t="s">
        <v>87</v>
      </c>
      <c r="H305" s="1" t="s">
        <v>21</v>
      </c>
      <c r="I305" s="1">
        <v>2</v>
      </c>
      <c r="J305" s="1" t="s">
        <v>22</v>
      </c>
      <c r="K305" s="1">
        <v>19800</v>
      </c>
      <c r="L305" s="1">
        <v>18000</v>
      </c>
      <c r="M305" s="1">
        <f>Table1[[#This Row],[Price]]*Table1[[#This Row],[Qty]]</f>
        <v>39600</v>
      </c>
      <c r="N305" s="1">
        <f>Table1[[#This Row],[Cost]]*Table1[[#This Row],[Qty]]</f>
        <v>36000</v>
      </c>
      <c r="O305" s="1">
        <f>Table1[[#This Row],[Total Sales]]-Table1[[#This Row],[COGS]]</f>
        <v>3600</v>
      </c>
      <c r="P305" s="7">
        <f t="shared" si="8"/>
        <v>5</v>
      </c>
      <c r="Q305" s="10">
        <f t="shared" si="9"/>
        <v>2020</v>
      </c>
    </row>
    <row r="306" spans="1:17" x14ac:dyDescent="0.25">
      <c r="A306" s="1" t="s">
        <v>650</v>
      </c>
      <c r="B306" s="2">
        <v>44043</v>
      </c>
      <c r="C306" s="1" t="s">
        <v>651</v>
      </c>
      <c r="D306" s="1" t="s">
        <v>31</v>
      </c>
      <c r="E306" s="1" t="s">
        <v>18</v>
      </c>
      <c r="F306" s="1" t="s">
        <v>19</v>
      </c>
      <c r="G306" s="1" t="s">
        <v>20</v>
      </c>
      <c r="H306" s="1" t="s">
        <v>21</v>
      </c>
      <c r="I306" s="1">
        <v>2</v>
      </c>
      <c r="J306" s="1" t="s">
        <v>22</v>
      </c>
      <c r="K306" s="1">
        <v>9950</v>
      </c>
      <c r="L306" s="1">
        <v>9000</v>
      </c>
      <c r="M306" s="1">
        <f>Table1[[#This Row],[Price]]*Table1[[#This Row],[Qty]]</f>
        <v>19900</v>
      </c>
      <c r="N306" s="1">
        <f>Table1[[#This Row],[Cost]]*Table1[[#This Row],[Qty]]</f>
        <v>18000</v>
      </c>
      <c r="O306" s="1">
        <f>Table1[[#This Row],[Total Sales]]-Table1[[#This Row],[COGS]]</f>
        <v>1900</v>
      </c>
      <c r="P306" s="7">
        <f t="shared" si="8"/>
        <v>6</v>
      </c>
      <c r="Q306" s="10">
        <f t="shared" si="9"/>
        <v>2020</v>
      </c>
    </row>
    <row r="307" spans="1:17" x14ac:dyDescent="0.25">
      <c r="A307" s="1" t="s">
        <v>652</v>
      </c>
      <c r="B307" s="2">
        <v>43983</v>
      </c>
      <c r="C307" s="1" t="s">
        <v>653</v>
      </c>
      <c r="D307" s="1" t="s">
        <v>31</v>
      </c>
      <c r="E307" s="1" t="s">
        <v>18</v>
      </c>
      <c r="F307" s="1" t="s">
        <v>19</v>
      </c>
      <c r="G307" s="1" t="s">
        <v>27</v>
      </c>
      <c r="H307" s="1" t="s">
        <v>21</v>
      </c>
      <c r="I307" s="1">
        <v>2</v>
      </c>
      <c r="J307" s="1" t="s">
        <v>22</v>
      </c>
      <c r="K307" s="1">
        <v>7700</v>
      </c>
      <c r="L307" s="1">
        <v>7000</v>
      </c>
      <c r="M307" s="1">
        <f>Table1[[#This Row],[Price]]*Table1[[#This Row],[Qty]]</f>
        <v>15400</v>
      </c>
      <c r="N307" s="1">
        <f>Table1[[#This Row],[Cost]]*Table1[[#This Row],[Qty]]</f>
        <v>14000</v>
      </c>
      <c r="O307" s="1">
        <f>Table1[[#This Row],[Total Sales]]-Table1[[#This Row],[COGS]]</f>
        <v>1400</v>
      </c>
      <c r="P307" s="7">
        <f t="shared" si="8"/>
        <v>2</v>
      </c>
      <c r="Q307" s="10">
        <f t="shared" si="9"/>
        <v>2020</v>
      </c>
    </row>
    <row r="308" spans="1:17" x14ac:dyDescent="0.25">
      <c r="A308" s="1" t="s">
        <v>654</v>
      </c>
      <c r="B308" s="2">
        <v>43984</v>
      </c>
      <c r="C308" s="1" t="s">
        <v>655</v>
      </c>
      <c r="D308" s="1" t="s">
        <v>31</v>
      </c>
      <c r="E308" s="1" t="s">
        <v>25</v>
      </c>
      <c r="F308" s="1" t="s">
        <v>26</v>
      </c>
      <c r="G308" s="1" t="s">
        <v>34</v>
      </c>
      <c r="H308" s="1" t="s">
        <v>21</v>
      </c>
      <c r="I308" s="1">
        <v>4</v>
      </c>
      <c r="J308" s="1" t="s">
        <v>22</v>
      </c>
      <c r="K308" s="1">
        <v>11000</v>
      </c>
      <c r="L308" s="1">
        <v>10000</v>
      </c>
      <c r="M308" s="1">
        <f>Table1[[#This Row],[Price]]*Table1[[#This Row],[Qty]]</f>
        <v>44000</v>
      </c>
      <c r="N308" s="1">
        <f>Table1[[#This Row],[Cost]]*Table1[[#This Row],[Qty]]</f>
        <v>40000</v>
      </c>
      <c r="O308" s="1">
        <f>Table1[[#This Row],[Total Sales]]-Table1[[#This Row],[COGS]]</f>
        <v>4000</v>
      </c>
      <c r="P308" s="7">
        <f t="shared" si="8"/>
        <v>3</v>
      </c>
      <c r="Q308" s="10">
        <f t="shared" si="9"/>
        <v>2020</v>
      </c>
    </row>
    <row r="309" spans="1:17" x14ac:dyDescent="0.25">
      <c r="A309" s="1" t="s">
        <v>656</v>
      </c>
      <c r="B309" s="2">
        <v>43983</v>
      </c>
      <c r="C309" s="1" t="s">
        <v>657</v>
      </c>
      <c r="D309" s="1" t="s">
        <v>31</v>
      </c>
      <c r="E309" s="1" t="s">
        <v>32</v>
      </c>
      <c r="F309" s="1" t="s">
        <v>33</v>
      </c>
      <c r="G309" s="1" t="s">
        <v>39</v>
      </c>
      <c r="H309" s="1" t="s">
        <v>40</v>
      </c>
      <c r="I309" s="1">
        <v>1</v>
      </c>
      <c r="J309" s="1" t="s">
        <v>22</v>
      </c>
      <c r="K309" s="1">
        <v>13200.000000000002</v>
      </c>
      <c r="L309" s="1">
        <v>12000</v>
      </c>
      <c r="M309" s="1">
        <f>Table1[[#This Row],[Price]]*Table1[[#This Row],[Qty]]</f>
        <v>13200.000000000002</v>
      </c>
      <c r="N309" s="1">
        <f>Table1[[#This Row],[Cost]]*Table1[[#This Row],[Qty]]</f>
        <v>12000</v>
      </c>
      <c r="O309" s="1">
        <f>Table1[[#This Row],[Total Sales]]-Table1[[#This Row],[COGS]]</f>
        <v>1200.0000000000018</v>
      </c>
      <c r="P309" s="7">
        <f t="shared" si="8"/>
        <v>2</v>
      </c>
      <c r="Q309" s="10">
        <f t="shared" si="9"/>
        <v>2020</v>
      </c>
    </row>
    <row r="310" spans="1:17" x14ac:dyDescent="0.25">
      <c r="A310" s="1" t="s">
        <v>658</v>
      </c>
      <c r="B310" s="2">
        <v>43984</v>
      </c>
      <c r="C310" s="1" t="s">
        <v>659</v>
      </c>
      <c r="D310" s="1" t="s">
        <v>31</v>
      </c>
      <c r="E310" s="1" t="s">
        <v>37</v>
      </c>
      <c r="F310" s="1" t="s">
        <v>38</v>
      </c>
      <c r="G310" s="1" t="s">
        <v>43</v>
      </c>
      <c r="H310" s="1" t="s">
        <v>21</v>
      </c>
      <c r="I310" s="1">
        <v>2</v>
      </c>
      <c r="J310" s="1" t="s">
        <v>22</v>
      </c>
      <c r="K310" s="1">
        <v>9950</v>
      </c>
      <c r="L310" s="1">
        <v>9000</v>
      </c>
      <c r="M310" s="1">
        <f>Table1[[#This Row],[Price]]*Table1[[#This Row],[Qty]]</f>
        <v>19900</v>
      </c>
      <c r="N310" s="1">
        <f>Table1[[#This Row],[Cost]]*Table1[[#This Row],[Qty]]</f>
        <v>18000</v>
      </c>
      <c r="O310" s="1">
        <f>Table1[[#This Row],[Total Sales]]-Table1[[#This Row],[COGS]]</f>
        <v>1900</v>
      </c>
      <c r="P310" s="7">
        <f t="shared" si="8"/>
        <v>3</v>
      </c>
      <c r="Q310" s="10">
        <f t="shared" si="9"/>
        <v>2020</v>
      </c>
    </row>
    <row r="311" spans="1:17" x14ac:dyDescent="0.25">
      <c r="A311" s="1" t="s">
        <v>660</v>
      </c>
      <c r="B311" s="2">
        <v>43985</v>
      </c>
      <c r="C311" s="1" t="s">
        <v>661</v>
      </c>
      <c r="D311" s="1" t="s">
        <v>31</v>
      </c>
      <c r="E311" s="1" t="s">
        <v>18</v>
      </c>
      <c r="F311" s="1" t="s">
        <v>19</v>
      </c>
      <c r="G311" s="1" t="s">
        <v>46</v>
      </c>
      <c r="H311" s="1" t="s">
        <v>47</v>
      </c>
      <c r="I311" s="1">
        <v>2</v>
      </c>
      <c r="J311" s="1" t="s">
        <v>22</v>
      </c>
      <c r="K311" s="1">
        <v>7700</v>
      </c>
      <c r="L311" s="1">
        <v>7000</v>
      </c>
      <c r="M311" s="1">
        <f>Table1[[#This Row],[Price]]*Table1[[#This Row],[Qty]]</f>
        <v>15400</v>
      </c>
      <c r="N311" s="1">
        <f>Table1[[#This Row],[Cost]]*Table1[[#This Row],[Qty]]</f>
        <v>14000</v>
      </c>
      <c r="O311" s="1">
        <f>Table1[[#This Row],[Total Sales]]-Table1[[#This Row],[COGS]]</f>
        <v>1400</v>
      </c>
      <c r="P311" s="7">
        <f t="shared" si="8"/>
        <v>4</v>
      </c>
      <c r="Q311" s="10">
        <f t="shared" si="9"/>
        <v>2020</v>
      </c>
    </row>
    <row r="312" spans="1:17" x14ac:dyDescent="0.25">
      <c r="A312" s="1" t="s">
        <v>662</v>
      </c>
      <c r="B312" s="2">
        <v>43986</v>
      </c>
      <c r="C312" s="1" t="s">
        <v>663</v>
      </c>
      <c r="D312" s="1" t="s">
        <v>31</v>
      </c>
      <c r="E312" s="1" t="s">
        <v>18</v>
      </c>
      <c r="F312" s="1" t="s">
        <v>19</v>
      </c>
      <c r="G312" s="1" t="s">
        <v>50</v>
      </c>
      <c r="H312" s="1" t="s">
        <v>21</v>
      </c>
      <c r="I312" s="1">
        <v>4</v>
      </c>
      <c r="J312" s="1" t="s">
        <v>22</v>
      </c>
      <c r="K312" s="1">
        <v>11000</v>
      </c>
      <c r="L312" s="1">
        <v>10000</v>
      </c>
      <c r="M312" s="1">
        <f>Table1[[#This Row],[Price]]*Table1[[#This Row],[Qty]]</f>
        <v>44000</v>
      </c>
      <c r="N312" s="1">
        <f>Table1[[#This Row],[Cost]]*Table1[[#This Row],[Qty]]</f>
        <v>40000</v>
      </c>
      <c r="O312" s="1">
        <f>Table1[[#This Row],[Total Sales]]-Table1[[#This Row],[COGS]]</f>
        <v>4000</v>
      </c>
      <c r="P312" s="7">
        <f t="shared" si="8"/>
        <v>5</v>
      </c>
      <c r="Q312" s="10">
        <f t="shared" si="9"/>
        <v>2020</v>
      </c>
    </row>
    <row r="313" spans="1:17" x14ac:dyDescent="0.25">
      <c r="A313" s="1" t="s">
        <v>664</v>
      </c>
      <c r="B313" s="2">
        <v>43987</v>
      </c>
      <c r="C313" s="1" t="s">
        <v>665</v>
      </c>
      <c r="D313" s="1" t="s">
        <v>31</v>
      </c>
      <c r="E313" s="1" t="s">
        <v>25</v>
      </c>
      <c r="F313" s="1" t="s">
        <v>26</v>
      </c>
      <c r="G313" s="1" t="s">
        <v>53</v>
      </c>
      <c r="H313" s="1" t="s">
        <v>40</v>
      </c>
      <c r="I313" s="1">
        <v>1</v>
      </c>
      <c r="J313" s="1" t="s">
        <v>22</v>
      </c>
      <c r="K313" s="1">
        <v>13200.000000000002</v>
      </c>
      <c r="L313" s="1">
        <v>12000</v>
      </c>
      <c r="M313" s="1">
        <f>Table1[[#This Row],[Price]]*Table1[[#This Row],[Qty]]</f>
        <v>13200.000000000002</v>
      </c>
      <c r="N313" s="1">
        <f>Table1[[#This Row],[Cost]]*Table1[[#This Row],[Qty]]</f>
        <v>12000</v>
      </c>
      <c r="O313" s="1">
        <f>Table1[[#This Row],[Total Sales]]-Table1[[#This Row],[COGS]]</f>
        <v>1200.0000000000018</v>
      </c>
      <c r="P313" s="7">
        <f t="shared" si="8"/>
        <v>6</v>
      </c>
      <c r="Q313" s="10">
        <f t="shared" si="9"/>
        <v>2020</v>
      </c>
    </row>
    <row r="314" spans="1:17" x14ac:dyDescent="0.25">
      <c r="A314" s="1" t="s">
        <v>666</v>
      </c>
      <c r="B314" s="2">
        <v>43988</v>
      </c>
      <c r="C314" s="1" t="s">
        <v>667</v>
      </c>
      <c r="D314" s="1" t="s">
        <v>31</v>
      </c>
      <c r="E314" s="1" t="s">
        <v>32</v>
      </c>
      <c r="F314" s="1" t="s">
        <v>33</v>
      </c>
      <c r="G314" s="1" t="s">
        <v>56</v>
      </c>
      <c r="H314" s="1" t="s">
        <v>40</v>
      </c>
      <c r="I314" s="1">
        <v>2</v>
      </c>
      <c r="J314" s="1" t="s">
        <v>22</v>
      </c>
      <c r="K314" s="1">
        <v>9950</v>
      </c>
      <c r="L314" s="1">
        <v>9000</v>
      </c>
      <c r="M314" s="1">
        <f>Table1[[#This Row],[Price]]*Table1[[#This Row],[Qty]]</f>
        <v>19900</v>
      </c>
      <c r="N314" s="1">
        <f>Table1[[#This Row],[Cost]]*Table1[[#This Row],[Qty]]</f>
        <v>18000</v>
      </c>
      <c r="O314" s="1">
        <f>Table1[[#This Row],[Total Sales]]-Table1[[#This Row],[COGS]]</f>
        <v>1900</v>
      </c>
      <c r="P314" s="7">
        <f t="shared" si="8"/>
        <v>7</v>
      </c>
      <c r="Q314" s="10">
        <f t="shared" si="9"/>
        <v>2020</v>
      </c>
    </row>
    <row r="315" spans="1:17" x14ac:dyDescent="0.25">
      <c r="A315" s="1" t="s">
        <v>668</v>
      </c>
      <c r="B315" s="2">
        <v>43989</v>
      </c>
      <c r="C315" s="1" t="s">
        <v>669</v>
      </c>
      <c r="D315" s="1" t="s">
        <v>31</v>
      </c>
      <c r="E315" s="1" t="s">
        <v>37</v>
      </c>
      <c r="F315" s="1" t="s">
        <v>38</v>
      </c>
      <c r="G315" s="1" t="s">
        <v>59</v>
      </c>
      <c r="H315" s="1" t="s">
        <v>60</v>
      </c>
      <c r="I315" s="1">
        <v>2</v>
      </c>
      <c r="J315" s="1" t="s">
        <v>22</v>
      </c>
      <c r="K315" s="1">
        <v>7700</v>
      </c>
      <c r="L315" s="1">
        <v>7000</v>
      </c>
      <c r="M315" s="1">
        <f>Table1[[#This Row],[Price]]*Table1[[#This Row],[Qty]]</f>
        <v>15400</v>
      </c>
      <c r="N315" s="1">
        <f>Table1[[#This Row],[Cost]]*Table1[[#This Row],[Qty]]</f>
        <v>14000</v>
      </c>
      <c r="O315" s="1">
        <f>Table1[[#This Row],[Total Sales]]-Table1[[#This Row],[COGS]]</f>
        <v>1400</v>
      </c>
      <c r="P315" s="7">
        <f t="shared" si="8"/>
        <v>1</v>
      </c>
      <c r="Q315" s="10">
        <f t="shared" si="9"/>
        <v>2020</v>
      </c>
    </row>
    <row r="316" spans="1:17" x14ac:dyDescent="0.25">
      <c r="A316" s="1" t="s">
        <v>670</v>
      </c>
      <c r="B316" s="2">
        <v>43990</v>
      </c>
      <c r="C316" s="1" t="s">
        <v>671</v>
      </c>
      <c r="D316" s="1" t="s">
        <v>31</v>
      </c>
      <c r="E316" s="1" t="s">
        <v>18</v>
      </c>
      <c r="F316" s="1" t="s">
        <v>19</v>
      </c>
      <c r="G316" s="1" t="s">
        <v>63</v>
      </c>
      <c r="H316" s="1" t="s">
        <v>47</v>
      </c>
      <c r="I316" s="1">
        <v>100</v>
      </c>
      <c r="J316" s="1" t="s">
        <v>22</v>
      </c>
      <c r="K316" s="1">
        <v>11000</v>
      </c>
      <c r="L316" s="1">
        <v>10000</v>
      </c>
      <c r="M316" s="1">
        <f>Table1[[#This Row],[Price]]*Table1[[#This Row],[Qty]]</f>
        <v>1100000</v>
      </c>
      <c r="N316" s="1">
        <f>Table1[[#This Row],[Cost]]*Table1[[#This Row],[Qty]]</f>
        <v>1000000</v>
      </c>
      <c r="O316" s="1">
        <f>Table1[[#This Row],[Total Sales]]-Table1[[#This Row],[COGS]]</f>
        <v>100000</v>
      </c>
      <c r="P316" s="7">
        <f t="shared" si="8"/>
        <v>2</v>
      </c>
      <c r="Q316" s="10">
        <f t="shared" si="9"/>
        <v>2020</v>
      </c>
    </row>
    <row r="317" spans="1:17" x14ac:dyDescent="0.25">
      <c r="A317" s="1" t="s">
        <v>672</v>
      </c>
      <c r="B317" s="2">
        <v>43991</v>
      </c>
      <c r="C317" s="1" t="s">
        <v>673</v>
      </c>
      <c r="D317" s="1" t="s">
        <v>31</v>
      </c>
      <c r="E317" s="1" t="s">
        <v>18</v>
      </c>
      <c r="F317" s="1" t="s">
        <v>19</v>
      </c>
      <c r="G317" s="1" t="s">
        <v>66</v>
      </c>
      <c r="H317" s="1" t="s">
        <v>47</v>
      </c>
      <c r="I317" s="1">
        <v>1</v>
      </c>
      <c r="J317" s="1" t="s">
        <v>22</v>
      </c>
      <c r="K317" s="1">
        <v>7700.0000000000009</v>
      </c>
      <c r="L317" s="1">
        <v>7000</v>
      </c>
      <c r="M317" s="1">
        <f>Table1[[#This Row],[Price]]*Table1[[#This Row],[Qty]]</f>
        <v>7700.0000000000009</v>
      </c>
      <c r="N317" s="1">
        <f>Table1[[#This Row],[Cost]]*Table1[[#This Row],[Qty]]</f>
        <v>7000</v>
      </c>
      <c r="O317" s="1">
        <f>Table1[[#This Row],[Total Sales]]-Table1[[#This Row],[COGS]]</f>
        <v>700.00000000000091</v>
      </c>
      <c r="P317" s="7">
        <f t="shared" si="8"/>
        <v>3</v>
      </c>
      <c r="Q317" s="10">
        <f t="shared" si="9"/>
        <v>2020</v>
      </c>
    </row>
    <row r="318" spans="1:17" x14ac:dyDescent="0.25">
      <c r="A318" s="1" t="s">
        <v>674</v>
      </c>
      <c r="B318" s="2">
        <v>43992</v>
      </c>
      <c r="C318" s="1"/>
      <c r="D318" s="1" t="s">
        <v>31</v>
      </c>
      <c r="E318" s="1" t="s">
        <v>25</v>
      </c>
      <c r="F318" s="1" t="s">
        <v>26</v>
      </c>
      <c r="G318" s="1" t="s">
        <v>69</v>
      </c>
      <c r="H318" s="1" t="s">
        <v>21</v>
      </c>
      <c r="I318" s="1">
        <v>2</v>
      </c>
      <c r="J318" s="1" t="s">
        <v>22</v>
      </c>
      <c r="K318" s="1">
        <v>9950</v>
      </c>
      <c r="L318" s="1">
        <v>9000</v>
      </c>
      <c r="M318" s="1">
        <f>Table1[[#This Row],[Price]]*Table1[[#This Row],[Qty]]</f>
        <v>19900</v>
      </c>
      <c r="N318" s="1">
        <f>Table1[[#This Row],[Cost]]*Table1[[#This Row],[Qty]]</f>
        <v>18000</v>
      </c>
      <c r="O318" s="1">
        <f>Table1[[#This Row],[Total Sales]]-Table1[[#This Row],[COGS]]</f>
        <v>1900</v>
      </c>
      <c r="P318" s="7">
        <f t="shared" si="8"/>
        <v>4</v>
      </c>
      <c r="Q318" s="10">
        <f t="shared" si="9"/>
        <v>2020</v>
      </c>
    </row>
    <row r="319" spans="1:17" x14ac:dyDescent="0.25">
      <c r="A319" s="1" t="s">
        <v>675</v>
      </c>
      <c r="B319" s="2">
        <v>43993</v>
      </c>
      <c r="C319" s="1" t="s">
        <v>676</v>
      </c>
      <c r="D319" s="1" t="s">
        <v>17</v>
      </c>
      <c r="E319" s="1" t="s">
        <v>32</v>
      </c>
      <c r="F319" s="1" t="s">
        <v>33</v>
      </c>
      <c r="G319" s="1" t="s">
        <v>72</v>
      </c>
      <c r="H319" s="1" t="s">
        <v>21</v>
      </c>
      <c r="I319" s="1">
        <v>2</v>
      </c>
      <c r="J319" s="1" t="s">
        <v>22</v>
      </c>
      <c r="K319" s="1">
        <v>19800</v>
      </c>
      <c r="L319" s="1">
        <v>18000</v>
      </c>
      <c r="M319" s="1">
        <f>Table1[[#This Row],[Price]]*Table1[[#This Row],[Qty]]</f>
        <v>39600</v>
      </c>
      <c r="N319" s="1">
        <f>Table1[[#This Row],[Cost]]*Table1[[#This Row],[Qty]]</f>
        <v>36000</v>
      </c>
      <c r="O319" s="1">
        <f>Table1[[#This Row],[Total Sales]]-Table1[[#This Row],[COGS]]</f>
        <v>3600</v>
      </c>
      <c r="P319" s="7">
        <f t="shared" si="8"/>
        <v>5</v>
      </c>
      <c r="Q319" s="10">
        <f t="shared" si="9"/>
        <v>2020</v>
      </c>
    </row>
    <row r="320" spans="1:17" x14ac:dyDescent="0.25">
      <c r="A320" s="1" t="s">
        <v>677</v>
      </c>
      <c r="B320" s="2">
        <v>43994</v>
      </c>
      <c r="C320" s="1" t="s">
        <v>678</v>
      </c>
      <c r="D320" s="1" t="s">
        <v>17</v>
      </c>
      <c r="E320" s="1" t="s">
        <v>37</v>
      </c>
      <c r="F320" s="1" t="s">
        <v>38</v>
      </c>
      <c r="G320" s="1" t="s">
        <v>75</v>
      </c>
      <c r="H320" s="1" t="s">
        <v>40</v>
      </c>
      <c r="I320" s="1">
        <v>1</v>
      </c>
      <c r="J320" s="1" t="s">
        <v>22</v>
      </c>
      <c r="K320" s="1">
        <v>44000</v>
      </c>
      <c r="L320" s="1">
        <v>40000</v>
      </c>
      <c r="M320" s="1">
        <f>Table1[[#This Row],[Price]]*Table1[[#This Row],[Qty]]</f>
        <v>44000</v>
      </c>
      <c r="N320" s="1">
        <f>Table1[[#This Row],[Cost]]*Table1[[#This Row],[Qty]]</f>
        <v>40000</v>
      </c>
      <c r="O320" s="1">
        <f>Table1[[#This Row],[Total Sales]]-Table1[[#This Row],[COGS]]</f>
        <v>4000</v>
      </c>
      <c r="P320" s="7">
        <f t="shared" si="8"/>
        <v>6</v>
      </c>
      <c r="Q320" s="10">
        <f t="shared" si="9"/>
        <v>2020</v>
      </c>
    </row>
    <row r="321" spans="1:17" x14ac:dyDescent="0.25">
      <c r="A321" s="1" t="s">
        <v>679</v>
      </c>
      <c r="B321" s="2">
        <v>43995</v>
      </c>
      <c r="C321" s="1" t="s">
        <v>680</v>
      </c>
      <c r="D321" s="1" t="s">
        <v>17</v>
      </c>
      <c r="E321" s="1" t="s">
        <v>18</v>
      </c>
      <c r="F321" s="1" t="s">
        <v>19</v>
      </c>
      <c r="G321" s="1" t="s">
        <v>78</v>
      </c>
      <c r="H321" s="1" t="s">
        <v>21</v>
      </c>
      <c r="I321" s="1">
        <v>1</v>
      </c>
      <c r="J321" s="1" t="s">
        <v>22</v>
      </c>
      <c r="K321" s="1">
        <v>22000</v>
      </c>
      <c r="L321" s="1">
        <v>20000</v>
      </c>
      <c r="M321" s="1">
        <f>Table1[[#This Row],[Price]]*Table1[[#This Row],[Qty]]</f>
        <v>22000</v>
      </c>
      <c r="N321" s="1">
        <f>Table1[[#This Row],[Cost]]*Table1[[#This Row],[Qty]]</f>
        <v>20000</v>
      </c>
      <c r="O321" s="1">
        <f>Table1[[#This Row],[Total Sales]]-Table1[[#This Row],[COGS]]</f>
        <v>2000</v>
      </c>
      <c r="P321" s="7">
        <f t="shared" si="8"/>
        <v>7</v>
      </c>
      <c r="Q321" s="10">
        <f t="shared" si="9"/>
        <v>2020</v>
      </c>
    </row>
    <row r="322" spans="1:17" x14ac:dyDescent="0.25">
      <c r="A322" s="1" t="s">
        <v>681</v>
      </c>
      <c r="B322" s="2">
        <v>43996</v>
      </c>
      <c r="C322" s="1" t="s">
        <v>682</v>
      </c>
      <c r="D322" s="1" t="s">
        <v>31</v>
      </c>
      <c r="E322" s="1" t="s">
        <v>18</v>
      </c>
      <c r="F322" s="1" t="s">
        <v>19</v>
      </c>
      <c r="G322" s="1" t="s">
        <v>81</v>
      </c>
      <c r="H322" s="1" t="s">
        <v>21</v>
      </c>
      <c r="I322" s="1">
        <v>2</v>
      </c>
      <c r="J322" s="1" t="s">
        <v>22</v>
      </c>
      <c r="K322" s="1">
        <v>13000</v>
      </c>
      <c r="L322" s="1">
        <v>12000</v>
      </c>
      <c r="M322" s="1">
        <f>Table1[[#This Row],[Price]]*Table1[[#This Row],[Qty]]</f>
        <v>26000</v>
      </c>
      <c r="N322" s="1">
        <f>Table1[[#This Row],[Cost]]*Table1[[#This Row],[Qty]]</f>
        <v>24000</v>
      </c>
      <c r="O322" s="1">
        <f>Table1[[#This Row],[Total Sales]]-Table1[[#This Row],[COGS]]</f>
        <v>2000</v>
      </c>
      <c r="P322" s="7">
        <f t="shared" ref="P322:P385" si="10">WEEKDAY(B:B)</f>
        <v>1</v>
      </c>
      <c r="Q322" s="10">
        <f t="shared" ref="Q322:Q385" si="11">YEAR(B:B)</f>
        <v>2020</v>
      </c>
    </row>
    <row r="323" spans="1:17" x14ac:dyDescent="0.25">
      <c r="A323" s="1" t="s">
        <v>683</v>
      </c>
      <c r="B323" s="2">
        <v>43997</v>
      </c>
      <c r="C323" s="1" t="s">
        <v>684</v>
      </c>
      <c r="D323" s="1" t="s">
        <v>31</v>
      </c>
      <c r="E323" s="1" t="s">
        <v>25</v>
      </c>
      <c r="F323" s="1" t="s">
        <v>26</v>
      </c>
      <c r="G323" s="1" t="s">
        <v>84</v>
      </c>
      <c r="H323" s="1" t="s">
        <v>47</v>
      </c>
      <c r="I323" s="1">
        <v>2</v>
      </c>
      <c r="J323" s="1" t="s">
        <v>22</v>
      </c>
      <c r="K323" s="1">
        <v>6700</v>
      </c>
      <c r="L323" s="1">
        <v>5000</v>
      </c>
      <c r="M323" s="1">
        <f>Table1[[#This Row],[Price]]*Table1[[#This Row],[Qty]]</f>
        <v>13400</v>
      </c>
      <c r="N323" s="1">
        <f>Table1[[#This Row],[Cost]]*Table1[[#This Row],[Qty]]</f>
        <v>10000</v>
      </c>
      <c r="O323" s="1">
        <f>Table1[[#This Row],[Total Sales]]-Table1[[#This Row],[COGS]]</f>
        <v>3400</v>
      </c>
      <c r="P323" s="7">
        <f t="shared" si="10"/>
        <v>2</v>
      </c>
      <c r="Q323" s="10">
        <f t="shared" si="11"/>
        <v>2020</v>
      </c>
    </row>
    <row r="324" spans="1:17" x14ac:dyDescent="0.25">
      <c r="A324" s="1" t="s">
        <v>685</v>
      </c>
      <c r="B324" s="2">
        <v>43998</v>
      </c>
      <c r="C324" s="1" t="s">
        <v>686</v>
      </c>
      <c r="D324" s="1" t="s">
        <v>31</v>
      </c>
      <c r="E324" s="1" t="s">
        <v>32</v>
      </c>
      <c r="F324" s="1" t="s">
        <v>33</v>
      </c>
      <c r="G324" s="1" t="s">
        <v>87</v>
      </c>
      <c r="H324" s="1" t="s">
        <v>21</v>
      </c>
      <c r="I324" s="1">
        <v>1</v>
      </c>
      <c r="J324" s="1" t="s">
        <v>22</v>
      </c>
      <c r="K324" s="1">
        <v>6700</v>
      </c>
      <c r="L324" s="1">
        <v>5001</v>
      </c>
      <c r="M324" s="1">
        <f>Table1[[#This Row],[Price]]*Table1[[#This Row],[Qty]]</f>
        <v>6700</v>
      </c>
      <c r="N324" s="1">
        <f>Table1[[#This Row],[Cost]]*Table1[[#This Row],[Qty]]</f>
        <v>5001</v>
      </c>
      <c r="O324" s="1">
        <f>Table1[[#This Row],[Total Sales]]-Table1[[#This Row],[COGS]]</f>
        <v>1699</v>
      </c>
      <c r="P324" s="7">
        <f t="shared" si="10"/>
        <v>3</v>
      </c>
      <c r="Q324" s="10">
        <f t="shared" si="11"/>
        <v>2020</v>
      </c>
    </row>
    <row r="325" spans="1:17" x14ac:dyDescent="0.25">
      <c r="A325" s="1" t="s">
        <v>687</v>
      </c>
      <c r="B325" s="2">
        <v>43999</v>
      </c>
      <c r="C325" s="1" t="s">
        <v>688</v>
      </c>
      <c r="D325" s="1" t="s">
        <v>31</v>
      </c>
      <c r="E325" s="1" t="s">
        <v>37</v>
      </c>
      <c r="F325" s="1" t="s">
        <v>38</v>
      </c>
      <c r="G325" s="1" t="s">
        <v>20</v>
      </c>
      <c r="H325" s="1" t="s">
        <v>21</v>
      </c>
      <c r="I325" s="1">
        <v>1</v>
      </c>
      <c r="J325" s="1" t="s">
        <v>22</v>
      </c>
      <c r="K325" s="1">
        <v>6700</v>
      </c>
      <c r="L325" s="1">
        <v>5002</v>
      </c>
      <c r="M325" s="1">
        <f>Table1[[#This Row],[Price]]*Table1[[#This Row],[Qty]]</f>
        <v>6700</v>
      </c>
      <c r="N325" s="1">
        <f>Table1[[#This Row],[Cost]]*Table1[[#This Row],[Qty]]</f>
        <v>5002</v>
      </c>
      <c r="O325" s="1">
        <f>Table1[[#This Row],[Total Sales]]-Table1[[#This Row],[COGS]]</f>
        <v>1698</v>
      </c>
      <c r="P325" s="7">
        <f t="shared" si="10"/>
        <v>4</v>
      </c>
      <c r="Q325" s="10">
        <f t="shared" si="11"/>
        <v>2020</v>
      </c>
    </row>
    <row r="326" spans="1:17" x14ac:dyDescent="0.25">
      <c r="A326" s="1" t="s">
        <v>689</v>
      </c>
      <c r="B326" s="2">
        <v>44000</v>
      </c>
      <c r="C326" s="1" t="s">
        <v>690</v>
      </c>
      <c r="D326" s="1" t="s">
        <v>17</v>
      </c>
      <c r="E326" s="1" t="s">
        <v>18</v>
      </c>
      <c r="F326" s="1" t="s">
        <v>19</v>
      </c>
      <c r="G326" s="1" t="s">
        <v>27</v>
      </c>
      <c r="H326" s="1" t="s">
        <v>21</v>
      </c>
      <c r="I326" s="1">
        <v>2</v>
      </c>
      <c r="J326" s="1" t="s">
        <v>22</v>
      </c>
      <c r="K326" s="1">
        <v>6700</v>
      </c>
      <c r="L326" s="1">
        <v>5000</v>
      </c>
      <c r="M326" s="1">
        <f>Table1[[#This Row],[Price]]*Table1[[#This Row],[Qty]]</f>
        <v>13400</v>
      </c>
      <c r="N326" s="1">
        <f>Table1[[#This Row],[Cost]]*Table1[[#This Row],[Qty]]</f>
        <v>10000</v>
      </c>
      <c r="O326" s="1">
        <f>Table1[[#This Row],[Total Sales]]-Table1[[#This Row],[COGS]]</f>
        <v>3400</v>
      </c>
      <c r="P326" s="7">
        <f t="shared" si="10"/>
        <v>5</v>
      </c>
      <c r="Q326" s="10">
        <f t="shared" si="11"/>
        <v>2020</v>
      </c>
    </row>
    <row r="327" spans="1:17" x14ac:dyDescent="0.25">
      <c r="A327" s="1" t="s">
        <v>691</v>
      </c>
      <c r="B327" s="2">
        <v>44001</v>
      </c>
      <c r="C327" s="1" t="s">
        <v>692</v>
      </c>
      <c r="D327" s="1" t="s">
        <v>31</v>
      </c>
      <c r="E327" s="1" t="s">
        <v>18</v>
      </c>
      <c r="F327" s="1" t="s">
        <v>19</v>
      </c>
      <c r="G327" s="1" t="s">
        <v>34</v>
      </c>
      <c r="H327" s="1" t="s">
        <v>21</v>
      </c>
      <c r="I327" s="1">
        <v>2</v>
      </c>
      <c r="J327" s="1" t="s">
        <v>22</v>
      </c>
      <c r="K327" s="1">
        <v>6700</v>
      </c>
      <c r="L327" s="1">
        <v>5001</v>
      </c>
      <c r="M327" s="1">
        <f>Table1[[#This Row],[Price]]*Table1[[#This Row],[Qty]]</f>
        <v>13400</v>
      </c>
      <c r="N327" s="1">
        <f>Table1[[#This Row],[Cost]]*Table1[[#This Row],[Qty]]</f>
        <v>10002</v>
      </c>
      <c r="O327" s="1">
        <f>Table1[[#This Row],[Total Sales]]-Table1[[#This Row],[COGS]]</f>
        <v>3398</v>
      </c>
      <c r="P327" s="7">
        <f t="shared" si="10"/>
        <v>6</v>
      </c>
      <c r="Q327" s="10">
        <f t="shared" si="11"/>
        <v>2020</v>
      </c>
    </row>
    <row r="328" spans="1:17" x14ac:dyDescent="0.25">
      <c r="A328" s="1" t="s">
        <v>693</v>
      </c>
      <c r="B328" s="2">
        <v>44002</v>
      </c>
      <c r="C328" s="1" t="s">
        <v>694</v>
      </c>
      <c r="D328" s="1" t="s">
        <v>31</v>
      </c>
      <c r="E328" s="1" t="s">
        <v>25</v>
      </c>
      <c r="F328" s="1" t="s">
        <v>26</v>
      </c>
      <c r="G328" s="1" t="s">
        <v>39</v>
      </c>
      <c r="H328" s="1" t="s">
        <v>40</v>
      </c>
      <c r="I328" s="1">
        <v>1</v>
      </c>
      <c r="J328" s="1" t="s">
        <v>22</v>
      </c>
      <c r="K328" s="1">
        <v>6700</v>
      </c>
      <c r="L328" s="1">
        <v>5002</v>
      </c>
      <c r="M328" s="1">
        <f>Table1[[#This Row],[Price]]*Table1[[#This Row],[Qty]]</f>
        <v>6700</v>
      </c>
      <c r="N328" s="1">
        <f>Table1[[#This Row],[Cost]]*Table1[[#This Row],[Qty]]</f>
        <v>5002</v>
      </c>
      <c r="O328" s="1">
        <f>Table1[[#This Row],[Total Sales]]-Table1[[#This Row],[COGS]]</f>
        <v>1698</v>
      </c>
      <c r="P328" s="7">
        <f t="shared" si="10"/>
        <v>7</v>
      </c>
      <c r="Q328" s="10">
        <f t="shared" si="11"/>
        <v>2020</v>
      </c>
    </row>
    <row r="329" spans="1:17" x14ac:dyDescent="0.25">
      <c r="A329" s="1" t="s">
        <v>695</v>
      </c>
      <c r="B329" s="2">
        <v>44003</v>
      </c>
      <c r="C329" s="1" t="s">
        <v>696</v>
      </c>
      <c r="D329" s="1" t="s">
        <v>31</v>
      </c>
      <c r="E329" s="1" t="s">
        <v>32</v>
      </c>
      <c r="F329" s="1" t="s">
        <v>33</v>
      </c>
      <c r="G329" s="1" t="s">
        <v>43</v>
      </c>
      <c r="H329" s="1" t="s">
        <v>21</v>
      </c>
      <c r="I329" s="1">
        <v>1</v>
      </c>
      <c r="J329" s="1" t="s">
        <v>22</v>
      </c>
      <c r="K329" s="1">
        <v>6700</v>
      </c>
      <c r="L329" s="1">
        <v>5000</v>
      </c>
      <c r="M329" s="1">
        <f>Table1[[#This Row],[Price]]*Table1[[#This Row],[Qty]]</f>
        <v>6700</v>
      </c>
      <c r="N329" s="1">
        <f>Table1[[#This Row],[Cost]]*Table1[[#This Row],[Qty]]</f>
        <v>5000</v>
      </c>
      <c r="O329" s="1">
        <f>Table1[[#This Row],[Total Sales]]-Table1[[#This Row],[COGS]]</f>
        <v>1700</v>
      </c>
      <c r="P329" s="7">
        <f t="shared" si="10"/>
        <v>1</v>
      </c>
      <c r="Q329" s="10">
        <f t="shared" si="11"/>
        <v>2020</v>
      </c>
    </row>
    <row r="330" spans="1:17" x14ac:dyDescent="0.25">
      <c r="A330" s="1" t="s">
        <v>697</v>
      </c>
      <c r="B330" s="2">
        <v>44004</v>
      </c>
      <c r="C330" s="1" t="s">
        <v>698</v>
      </c>
      <c r="D330" s="1" t="s">
        <v>31</v>
      </c>
      <c r="E330" s="1" t="s">
        <v>37</v>
      </c>
      <c r="F330" s="1" t="s">
        <v>38</v>
      </c>
      <c r="G330" s="1" t="s">
        <v>46</v>
      </c>
      <c r="H330" s="1" t="s">
        <v>47</v>
      </c>
      <c r="I330" s="1">
        <v>2</v>
      </c>
      <c r="J330" s="1" t="s">
        <v>22</v>
      </c>
      <c r="K330" s="1">
        <v>6700</v>
      </c>
      <c r="L330" s="1">
        <v>5001</v>
      </c>
      <c r="M330" s="1">
        <f>Table1[[#This Row],[Price]]*Table1[[#This Row],[Qty]]</f>
        <v>13400</v>
      </c>
      <c r="N330" s="1">
        <f>Table1[[#This Row],[Cost]]*Table1[[#This Row],[Qty]]</f>
        <v>10002</v>
      </c>
      <c r="O330" s="1">
        <f>Table1[[#This Row],[Total Sales]]-Table1[[#This Row],[COGS]]</f>
        <v>3398</v>
      </c>
      <c r="P330" s="7">
        <f t="shared" si="10"/>
        <v>2</v>
      </c>
      <c r="Q330" s="10">
        <f t="shared" si="11"/>
        <v>2020</v>
      </c>
    </row>
    <row r="331" spans="1:17" x14ac:dyDescent="0.25">
      <c r="A331" s="1" t="s">
        <v>699</v>
      </c>
      <c r="B331" s="2">
        <v>44005</v>
      </c>
      <c r="C331" s="1" t="s">
        <v>700</v>
      </c>
      <c r="D331" s="1" t="s">
        <v>31</v>
      </c>
      <c r="E331" s="1" t="s">
        <v>18</v>
      </c>
      <c r="F331" s="1" t="s">
        <v>19</v>
      </c>
      <c r="G331" s="1" t="s">
        <v>50</v>
      </c>
      <c r="H331" s="1" t="s">
        <v>21</v>
      </c>
      <c r="I331" s="1">
        <v>2</v>
      </c>
      <c r="J331" s="1" t="s">
        <v>22</v>
      </c>
      <c r="K331" s="1">
        <v>6700</v>
      </c>
      <c r="L331" s="1">
        <v>5002</v>
      </c>
      <c r="M331" s="1">
        <f>Table1[[#This Row],[Price]]*Table1[[#This Row],[Qty]]</f>
        <v>13400</v>
      </c>
      <c r="N331" s="1">
        <f>Table1[[#This Row],[Cost]]*Table1[[#This Row],[Qty]]</f>
        <v>10004</v>
      </c>
      <c r="O331" s="1">
        <f>Table1[[#This Row],[Total Sales]]-Table1[[#This Row],[COGS]]</f>
        <v>3396</v>
      </c>
      <c r="P331" s="7">
        <f t="shared" si="10"/>
        <v>3</v>
      </c>
      <c r="Q331" s="10">
        <f t="shared" si="11"/>
        <v>2020</v>
      </c>
    </row>
    <row r="332" spans="1:17" x14ac:dyDescent="0.25">
      <c r="A332" s="1" t="s">
        <v>701</v>
      </c>
      <c r="B332" s="2">
        <v>44006</v>
      </c>
      <c r="C332" s="1" t="s">
        <v>702</v>
      </c>
      <c r="D332" s="1" t="s">
        <v>31</v>
      </c>
      <c r="E332" s="1" t="s">
        <v>18</v>
      </c>
      <c r="F332" s="1" t="s">
        <v>19</v>
      </c>
      <c r="G332" s="1" t="s">
        <v>53</v>
      </c>
      <c r="H332" s="1" t="s">
        <v>40</v>
      </c>
      <c r="I332" s="1">
        <v>1</v>
      </c>
      <c r="J332" s="1" t="s">
        <v>22</v>
      </c>
      <c r="K332" s="1">
        <v>22000</v>
      </c>
      <c r="L332" s="1">
        <v>20000</v>
      </c>
      <c r="M332" s="1">
        <f>Table1[[#This Row],[Price]]*Table1[[#This Row],[Qty]]</f>
        <v>22000</v>
      </c>
      <c r="N332" s="1">
        <f>Table1[[#This Row],[Cost]]*Table1[[#This Row],[Qty]]</f>
        <v>20000</v>
      </c>
      <c r="O332" s="1">
        <f>Table1[[#This Row],[Total Sales]]-Table1[[#This Row],[COGS]]</f>
        <v>2000</v>
      </c>
      <c r="P332" s="7">
        <f t="shared" si="10"/>
        <v>4</v>
      </c>
      <c r="Q332" s="10">
        <f t="shared" si="11"/>
        <v>2020</v>
      </c>
    </row>
    <row r="333" spans="1:17" x14ac:dyDescent="0.25">
      <c r="A333" s="1" t="s">
        <v>703</v>
      </c>
      <c r="B333" s="2">
        <v>44007</v>
      </c>
      <c r="C333" s="1" t="s">
        <v>704</v>
      </c>
      <c r="D333" s="1" t="s">
        <v>31</v>
      </c>
      <c r="E333" s="1" t="s">
        <v>25</v>
      </c>
      <c r="F333" s="1" t="s">
        <v>26</v>
      </c>
      <c r="G333" s="1" t="s">
        <v>56</v>
      </c>
      <c r="H333" s="1" t="s">
        <v>40</v>
      </c>
      <c r="I333" s="1">
        <v>1</v>
      </c>
      <c r="J333" s="1" t="s">
        <v>28</v>
      </c>
      <c r="K333" s="1">
        <v>11000</v>
      </c>
      <c r="L333" s="1">
        <v>10000</v>
      </c>
      <c r="M333" s="1">
        <f>Table1[[#This Row],[Price]]*Table1[[#This Row],[Qty]]</f>
        <v>11000</v>
      </c>
      <c r="N333" s="1">
        <f>Table1[[#This Row],[Cost]]*Table1[[#This Row],[Qty]]</f>
        <v>10000</v>
      </c>
      <c r="O333" s="1">
        <f>Table1[[#This Row],[Total Sales]]-Table1[[#This Row],[COGS]]</f>
        <v>1000</v>
      </c>
      <c r="P333" s="7">
        <f t="shared" si="10"/>
        <v>5</v>
      </c>
      <c r="Q333" s="10">
        <f t="shared" si="11"/>
        <v>2020</v>
      </c>
    </row>
    <row r="334" spans="1:17" x14ac:dyDescent="0.25">
      <c r="A334" s="1" t="s">
        <v>705</v>
      </c>
      <c r="B334" s="2">
        <v>44008</v>
      </c>
      <c r="C334" s="1" t="s">
        <v>706</v>
      </c>
      <c r="D334" s="1" t="s">
        <v>31</v>
      </c>
      <c r="E334" s="1" t="s">
        <v>32</v>
      </c>
      <c r="F334" s="1" t="s">
        <v>33</v>
      </c>
      <c r="G334" s="1" t="s">
        <v>59</v>
      </c>
      <c r="H334" s="1" t="s">
        <v>60</v>
      </c>
      <c r="I334" s="1">
        <v>1</v>
      </c>
      <c r="J334" s="1" t="s">
        <v>22</v>
      </c>
      <c r="K334" s="1">
        <v>8500</v>
      </c>
      <c r="L334" s="1">
        <v>7600</v>
      </c>
      <c r="M334" s="1">
        <f>Table1[[#This Row],[Price]]*Table1[[#This Row],[Qty]]</f>
        <v>8500</v>
      </c>
      <c r="N334" s="1">
        <f>Table1[[#This Row],[Cost]]*Table1[[#This Row],[Qty]]</f>
        <v>7600</v>
      </c>
      <c r="O334" s="1">
        <f>Table1[[#This Row],[Total Sales]]-Table1[[#This Row],[COGS]]</f>
        <v>900</v>
      </c>
      <c r="P334" s="7">
        <f t="shared" si="10"/>
        <v>6</v>
      </c>
      <c r="Q334" s="10">
        <f t="shared" si="11"/>
        <v>2020</v>
      </c>
    </row>
    <row r="335" spans="1:17" x14ac:dyDescent="0.25">
      <c r="A335" s="1" t="s">
        <v>707</v>
      </c>
      <c r="B335" s="2">
        <v>44009</v>
      </c>
      <c r="C335" s="1" t="s">
        <v>708</v>
      </c>
      <c r="D335" s="1" t="s">
        <v>31</v>
      </c>
      <c r="E335" s="1" t="s">
        <v>37</v>
      </c>
      <c r="F335" s="1" t="s">
        <v>38</v>
      </c>
      <c r="G335" s="1" t="s">
        <v>63</v>
      </c>
      <c r="H335" s="1" t="s">
        <v>47</v>
      </c>
      <c r="I335" s="1">
        <v>2</v>
      </c>
      <c r="J335" s="1" t="s">
        <v>28</v>
      </c>
      <c r="K335" s="1">
        <v>8500</v>
      </c>
      <c r="L335" s="1">
        <v>7600</v>
      </c>
      <c r="M335" s="1">
        <f>Table1[[#This Row],[Price]]*Table1[[#This Row],[Qty]]</f>
        <v>17000</v>
      </c>
      <c r="N335" s="1">
        <f>Table1[[#This Row],[Cost]]*Table1[[#This Row],[Qty]]</f>
        <v>15200</v>
      </c>
      <c r="O335" s="1">
        <f>Table1[[#This Row],[Total Sales]]-Table1[[#This Row],[COGS]]</f>
        <v>1800</v>
      </c>
      <c r="P335" s="7">
        <f t="shared" si="10"/>
        <v>7</v>
      </c>
      <c r="Q335" s="10">
        <f t="shared" si="11"/>
        <v>2020</v>
      </c>
    </row>
    <row r="336" spans="1:17" x14ac:dyDescent="0.25">
      <c r="A336" s="1" t="s">
        <v>709</v>
      </c>
      <c r="B336" s="2">
        <v>44010</v>
      </c>
      <c r="C336" s="1" t="s">
        <v>710</v>
      </c>
      <c r="D336" s="1" t="s">
        <v>31</v>
      </c>
      <c r="E336" s="1" t="s">
        <v>18</v>
      </c>
      <c r="F336" s="1" t="s">
        <v>19</v>
      </c>
      <c r="G336" s="1" t="s">
        <v>66</v>
      </c>
      <c r="H336" s="1" t="s">
        <v>47</v>
      </c>
      <c r="I336" s="1">
        <v>3</v>
      </c>
      <c r="J336" s="1" t="s">
        <v>22</v>
      </c>
      <c r="K336" s="1">
        <v>13200.000000000002</v>
      </c>
      <c r="L336" s="1">
        <v>12000</v>
      </c>
      <c r="M336" s="1">
        <f>Table1[[#This Row],[Price]]*Table1[[#This Row],[Qty]]</f>
        <v>39600.000000000007</v>
      </c>
      <c r="N336" s="1">
        <f>Table1[[#This Row],[Cost]]*Table1[[#This Row],[Qty]]</f>
        <v>36000</v>
      </c>
      <c r="O336" s="1">
        <f>Table1[[#This Row],[Total Sales]]-Table1[[#This Row],[COGS]]</f>
        <v>3600.0000000000073</v>
      </c>
      <c r="P336" s="7">
        <f t="shared" si="10"/>
        <v>1</v>
      </c>
      <c r="Q336" s="10">
        <f t="shared" si="11"/>
        <v>2020</v>
      </c>
    </row>
    <row r="337" spans="1:17" x14ac:dyDescent="0.25">
      <c r="A337" s="1" t="s">
        <v>711</v>
      </c>
      <c r="B337" s="2">
        <v>44011</v>
      </c>
      <c r="C337" s="1" t="s">
        <v>712</v>
      </c>
      <c r="D337" s="1" t="s">
        <v>31</v>
      </c>
      <c r="E337" s="1" t="s">
        <v>18</v>
      </c>
      <c r="F337" s="1" t="s">
        <v>19</v>
      </c>
      <c r="G337" s="1" t="s">
        <v>69</v>
      </c>
      <c r="H337" s="1" t="s">
        <v>21</v>
      </c>
      <c r="I337" s="1">
        <v>2</v>
      </c>
      <c r="J337" s="1" t="s">
        <v>22</v>
      </c>
      <c r="K337" s="1">
        <v>22000</v>
      </c>
      <c r="L337" s="1">
        <v>20000</v>
      </c>
      <c r="M337" s="1">
        <f>Table1[[#This Row],[Price]]*Table1[[#This Row],[Qty]]</f>
        <v>44000</v>
      </c>
      <c r="N337" s="1">
        <f>Table1[[#This Row],[Cost]]*Table1[[#This Row],[Qty]]</f>
        <v>40000</v>
      </c>
      <c r="O337" s="1">
        <f>Table1[[#This Row],[Total Sales]]-Table1[[#This Row],[COGS]]</f>
        <v>4000</v>
      </c>
      <c r="P337" s="7">
        <f t="shared" si="10"/>
        <v>2</v>
      </c>
      <c r="Q337" s="10">
        <f t="shared" si="11"/>
        <v>2020</v>
      </c>
    </row>
    <row r="338" spans="1:17" x14ac:dyDescent="0.25">
      <c r="A338" s="1" t="s">
        <v>713</v>
      </c>
      <c r="B338" s="2">
        <v>44012</v>
      </c>
      <c r="C338" s="1" t="s">
        <v>714</v>
      </c>
      <c r="D338" s="1" t="s">
        <v>31</v>
      </c>
      <c r="E338" s="1" t="s">
        <v>25</v>
      </c>
      <c r="F338" s="1" t="s">
        <v>26</v>
      </c>
      <c r="G338" s="1" t="s">
        <v>72</v>
      </c>
      <c r="H338" s="1" t="s">
        <v>21</v>
      </c>
      <c r="I338" s="1">
        <v>2</v>
      </c>
      <c r="J338" s="1" t="s">
        <v>22</v>
      </c>
      <c r="K338" s="1">
        <v>7700</v>
      </c>
      <c r="L338" s="1">
        <v>7000</v>
      </c>
      <c r="M338" s="1">
        <f>Table1[[#This Row],[Price]]*Table1[[#This Row],[Qty]]</f>
        <v>15400</v>
      </c>
      <c r="N338" s="1">
        <f>Table1[[#This Row],[Cost]]*Table1[[#This Row],[Qty]]</f>
        <v>14000</v>
      </c>
      <c r="O338" s="1">
        <f>Table1[[#This Row],[Total Sales]]-Table1[[#This Row],[COGS]]</f>
        <v>1400</v>
      </c>
      <c r="P338" s="7">
        <f t="shared" si="10"/>
        <v>3</v>
      </c>
      <c r="Q338" s="10">
        <f t="shared" si="11"/>
        <v>2020</v>
      </c>
    </row>
    <row r="339" spans="1:17" x14ac:dyDescent="0.25">
      <c r="A339" s="1" t="s">
        <v>715</v>
      </c>
      <c r="B339" s="2">
        <v>44013</v>
      </c>
      <c r="C339" s="1" t="s">
        <v>716</v>
      </c>
      <c r="D339" s="1" t="s">
        <v>31</v>
      </c>
      <c r="E339" s="1" t="s">
        <v>32</v>
      </c>
      <c r="F339" s="1" t="s">
        <v>33</v>
      </c>
      <c r="G339" s="1" t="s">
        <v>75</v>
      </c>
      <c r="H339" s="1" t="s">
        <v>40</v>
      </c>
      <c r="I339" s="1">
        <v>3</v>
      </c>
      <c r="J339" s="1" t="s">
        <v>22</v>
      </c>
      <c r="K339" s="1">
        <v>22000</v>
      </c>
      <c r="L339" s="1">
        <v>20000</v>
      </c>
      <c r="M339" s="1">
        <f>Table1[[#This Row],[Price]]*Table1[[#This Row],[Qty]]</f>
        <v>66000</v>
      </c>
      <c r="N339" s="1">
        <f>Table1[[#This Row],[Cost]]*Table1[[#This Row],[Qty]]</f>
        <v>60000</v>
      </c>
      <c r="O339" s="1">
        <f>Table1[[#This Row],[Total Sales]]-Table1[[#This Row],[COGS]]</f>
        <v>6000</v>
      </c>
      <c r="P339" s="7">
        <f t="shared" si="10"/>
        <v>4</v>
      </c>
      <c r="Q339" s="10">
        <f t="shared" si="11"/>
        <v>2020</v>
      </c>
    </row>
    <row r="340" spans="1:17" x14ac:dyDescent="0.25">
      <c r="A340" s="1" t="s">
        <v>717</v>
      </c>
      <c r="B340" s="2">
        <v>44014</v>
      </c>
      <c r="C340" s="1" t="s">
        <v>718</v>
      </c>
      <c r="D340" s="1" t="s">
        <v>17</v>
      </c>
      <c r="E340" s="1" t="s">
        <v>37</v>
      </c>
      <c r="F340" s="1" t="s">
        <v>38</v>
      </c>
      <c r="G340" s="1" t="s">
        <v>78</v>
      </c>
      <c r="H340" s="1" t="s">
        <v>21</v>
      </c>
      <c r="I340" s="1">
        <v>1</v>
      </c>
      <c r="J340" s="1" t="s">
        <v>22</v>
      </c>
      <c r="K340" s="1">
        <v>44000</v>
      </c>
      <c r="L340" s="1">
        <v>40000</v>
      </c>
      <c r="M340" s="1">
        <f>Table1[[#This Row],[Price]]*Table1[[#This Row],[Qty]]</f>
        <v>44000</v>
      </c>
      <c r="N340" s="1">
        <f>Table1[[#This Row],[Cost]]*Table1[[#This Row],[Qty]]</f>
        <v>40000</v>
      </c>
      <c r="O340" s="1">
        <f>Table1[[#This Row],[Total Sales]]-Table1[[#This Row],[COGS]]</f>
        <v>4000</v>
      </c>
      <c r="P340" s="7">
        <f t="shared" si="10"/>
        <v>5</v>
      </c>
      <c r="Q340" s="10">
        <f t="shared" si="11"/>
        <v>2020</v>
      </c>
    </row>
    <row r="341" spans="1:17" x14ac:dyDescent="0.25">
      <c r="A341" s="1" t="s">
        <v>719</v>
      </c>
      <c r="B341" s="2">
        <v>44015</v>
      </c>
      <c r="C341" s="1" t="s">
        <v>720</v>
      </c>
      <c r="D341" s="1" t="s">
        <v>17</v>
      </c>
      <c r="E341" s="1" t="s">
        <v>18</v>
      </c>
      <c r="F341" s="1" t="s">
        <v>19</v>
      </c>
      <c r="G341" s="1" t="s">
        <v>81</v>
      </c>
      <c r="H341" s="1" t="s">
        <v>21</v>
      </c>
      <c r="I341" s="1">
        <v>2</v>
      </c>
      <c r="J341" s="1" t="s">
        <v>22</v>
      </c>
      <c r="K341" s="1">
        <v>19800</v>
      </c>
      <c r="L341" s="1">
        <v>18000</v>
      </c>
      <c r="M341" s="1">
        <f>Table1[[#This Row],[Price]]*Table1[[#This Row],[Qty]]</f>
        <v>39600</v>
      </c>
      <c r="N341" s="1">
        <f>Table1[[#This Row],[Cost]]*Table1[[#This Row],[Qty]]</f>
        <v>36000</v>
      </c>
      <c r="O341" s="1">
        <f>Table1[[#This Row],[Total Sales]]-Table1[[#This Row],[COGS]]</f>
        <v>3600</v>
      </c>
      <c r="P341" s="7">
        <f t="shared" si="10"/>
        <v>6</v>
      </c>
      <c r="Q341" s="10">
        <f t="shared" si="11"/>
        <v>2020</v>
      </c>
    </row>
    <row r="342" spans="1:17" x14ac:dyDescent="0.25">
      <c r="A342" s="1" t="s">
        <v>721</v>
      </c>
      <c r="B342" s="2">
        <v>44016</v>
      </c>
      <c r="C342" s="1" t="s">
        <v>722</v>
      </c>
      <c r="D342" s="1" t="s">
        <v>17</v>
      </c>
      <c r="E342" s="1" t="s">
        <v>18</v>
      </c>
      <c r="F342" s="1" t="s">
        <v>19</v>
      </c>
      <c r="G342" s="1" t="s">
        <v>84</v>
      </c>
      <c r="H342" s="1" t="s">
        <v>47</v>
      </c>
      <c r="I342" s="1">
        <v>2</v>
      </c>
      <c r="J342" s="1" t="s">
        <v>22</v>
      </c>
      <c r="K342" s="1">
        <v>9950</v>
      </c>
      <c r="L342" s="1">
        <v>9000</v>
      </c>
      <c r="M342" s="1">
        <f>Table1[[#This Row],[Price]]*Table1[[#This Row],[Qty]]</f>
        <v>19900</v>
      </c>
      <c r="N342" s="1">
        <f>Table1[[#This Row],[Cost]]*Table1[[#This Row],[Qty]]</f>
        <v>18000</v>
      </c>
      <c r="O342" s="1">
        <f>Table1[[#This Row],[Total Sales]]-Table1[[#This Row],[COGS]]</f>
        <v>1900</v>
      </c>
      <c r="P342" s="7">
        <f t="shared" si="10"/>
        <v>7</v>
      </c>
      <c r="Q342" s="10">
        <f t="shared" si="11"/>
        <v>2020</v>
      </c>
    </row>
    <row r="343" spans="1:17" x14ac:dyDescent="0.25">
      <c r="A343" s="1" t="s">
        <v>723</v>
      </c>
      <c r="B343" s="2">
        <v>44017</v>
      </c>
      <c r="C343" s="1" t="s">
        <v>724</v>
      </c>
      <c r="D343" s="1" t="s">
        <v>31</v>
      </c>
      <c r="E343" s="1" t="s">
        <v>25</v>
      </c>
      <c r="F343" s="1" t="s">
        <v>26</v>
      </c>
      <c r="G343" s="1" t="s">
        <v>87</v>
      </c>
      <c r="H343" s="1" t="s">
        <v>21</v>
      </c>
      <c r="I343" s="1">
        <v>2</v>
      </c>
      <c r="J343" s="1" t="s">
        <v>22</v>
      </c>
      <c r="K343" s="1">
        <v>7700</v>
      </c>
      <c r="L343" s="1">
        <v>7000</v>
      </c>
      <c r="M343" s="1">
        <f>Table1[[#This Row],[Price]]*Table1[[#This Row],[Qty]]</f>
        <v>15400</v>
      </c>
      <c r="N343" s="1">
        <f>Table1[[#This Row],[Cost]]*Table1[[#This Row],[Qty]]</f>
        <v>14000</v>
      </c>
      <c r="O343" s="1">
        <f>Table1[[#This Row],[Total Sales]]-Table1[[#This Row],[COGS]]</f>
        <v>1400</v>
      </c>
      <c r="P343" s="7">
        <f t="shared" si="10"/>
        <v>1</v>
      </c>
      <c r="Q343" s="10">
        <f t="shared" si="11"/>
        <v>2020</v>
      </c>
    </row>
    <row r="344" spans="1:17" x14ac:dyDescent="0.25">
      <c r="A344" s="1" t="s">
        <v>725</v>
      </c>
      <c r="B344" s="2">
        <v>44018</v>
      </c>
      <c r="C344" s="1" t="s">
        <v>726</v>
      </c>
      <c r="D344" s="1" t="s">
        <v>31</v>
      </c>
      <c r="E344" s="1" t="s">
        <v>32</v>
      </c>
      <c r="F344" s="1" t="s">
        <v>33</v>
      </c>
      <c r="G344" s="1" t="s">
        <v>20</v>
      </c>
      <c r="H344" s="1" t="s">
        <v>21</v>
      </c>
      <c r="I344" s="1">
        <v>4</v>
      </c>
      <c r="J344" s="1" t="s">
        <v>22</v>
      </c>
      <c r="K344" s="1">
        <v>11000</v>
      </c>
      <c r="L344" s="1">
        <v>10000</v>
      </c>
      <c r="M344" s="1">
        <f>Table1[[#This Row],[Price]]*Table1[[#This Row],[Qty]]</f>
        <v>44000</v>
      </c>
      <c r="N344" s="1">
        <f>Table1[[#This Row],[Cost]]*Table1[[#This Row],[Qty]]</f>
        <v>40000</v>
      </c>
      <c r="O344" s="1">
        <f>Table1[[#This Row],[Total Sales]]-Table1[[#This Row],[COGS]]</f>
        <v>4000</v>
      </c>
      <c r="P344" s="7">
        <f t="shared" si="10"/>
        <v>2</v>
      </c>
      <c r="Q344" s="10">
        <f t="shared" si="11"/>
        <v>2020</v>
      </c>
    </row>
    <row r="345" spans="1:17" x14ac:dyDescent="0.25">
      <c r="A345" s="1" t="s">
        <v>727</v>
      </c>
      <c r="B345" s="2">
        <v>44019</v>
      </c>
      <c r="C345" s="1" t="s">
        <v>728</v>
      </c>
      <c r="D345" s="1" t="s">
        <v>31</v>
      </c>
      <c r="E345" s="1" t="s">
        <v>37</v>
      </c>
      <c r="F345" s="1" t="s">
        <v>38</v>
      </c>
      <c r="G345" s="1" t="s">
        <v>27</v>
      </c>
      <c r="H345" s="1" t="s">
        <v>21</v>
      </c>
      <c r="I345" s="1">
        <v>1</v>
      </c>
      <c r="J345" s="1" t="s">
        <v>22</v>
      </c>
      <c r="K345" s="1">
        <v>13200.000000000002</v>
      </c>
      <c r="L345" s="1">
        <v>12000</v>
      </c>
      <c r="M345" s="1">
        <f>Table1[[#This Row],[Price]]*Table1[[#This Row],[Qty]]</f>
        <v>13200.000000000002</v>
      </c>
      <c r="N345" s="1">
        <f>Table1[[#This Row],[Cost]]*Table1[[#This Row],[Qty]]</f>
        <v>12000</v>
      </c>
      <c r="O345" s="1">
        <f>Table1[[#This Row],[Total Sales]]-Table1[[#This Row],[COGS]]</f>
        <v>1200.0000000000018</v>
      </c>
      <c r="P345" s="7">
        <f t="shared" si="10"/>
        <v>3</v>
      </c>
      <c r="Q345" s="10">
        <f t="shared" si="11"/>
        <v>2020</v>
      </c>
    </row>
    <row r="346" spans="1:17" x14ac:dyDescent="0.25">
      <c r="A346" s="1" t="s">
        <v>729</v>
      </c>
      <c r="B346" s="2">
        <v>44020</v>
      </c>
      <c r="C346" s="1" t="s">
        <v>730</v>
      </c>
      <c r="D346" s="1" t="s">
        <v>31</v>
      </c>
      <c r="E346" s="1" t="s">
        <v>18</v>
      </c>
      <c r="F346" s="1" t="s">
        <v>19</v>
      </c>
      <c r="G346" s="1" t="s">
        <v>34</v>
      </c>
      <c r="H346" s="1" t="s">
        <v>21</v>
      </c>
      <c r="I346" s="1">
        <v>2</v>
      </c>
      <c r="J346" s="1" t="s">
        <v>22</v>
      </c>
      <c r="K346" s="1">
        <v>9950</v>
      </c>
      <c r="L346" s="1">
        <v>9000</v>
      </c>
      <c r="M346" s="1">
        <f>Table1[[#This Row],[Price]]*Table1[[#This Row],[Qty]]</f>
        <v>19900</v>
      </c>
      <c r="N346" s="1">
        <f>Table1[[#This Row],[Cost]]*Table1[[#This Row],[Qty]]</f>
        <v>18000</v>
      </c>
      <c r="O346" s="1">
        <f>Table1[[#This Row],[Total Sales]]-Table1[[#This Row],[COGS]]</f>
        <v>1900</v>
      </c>
      <c r="P346" s="7">
        <f t="shared" si="10"/>
        <v>4</v>
      </c>
      <c r="Q346" s="10">
        <f t="shared" si="11"/>
        <v>2020</v>
      </c>
    </row>
    <row r="347" spans="1:17" x14ac:dyDescent="0.25">
      <c r="A347" s="1" t="s">
        <v>731</v>
      </c>
      <c r="B347" s="2">
        <v>44019</v>
      </c>
      <c r="C347" s="1" t="s">
        <v>732</v>
      </c>
      <c r="D347" s="1" t="s">
        <v>17</v>
      </c>
      <c r="E347" s="1" t="s">
        <v>18</v>
      </c>
      <c r="F347" s="1" t="s">
        <v>19</v>
      </c>
      <c r="G347" s="1" t="s">
        <v>39</v>
      </c>
      <c r="H347" s="1" t="s">
        <v>40</v>
      </c>
      <c r="I347" s="1">
        <v>2</v>
      </c>
      <c r="J347" s="1" t="s">
        <v>22</v>
      </c>
      <c r="K347" s="1">
        <v>7700</v>
      </c>
      <c r="L347" s="1">
        <v>7000</v>
      </c>
      <c r="M347" s="1">
        <f>Table1[[#This Row],[Price]]*Table1[[#This Row],[Qty]]</f>
        <v>15400</v>
      </c>
      <c r="N347" s="1">
        <f>Table1[[#This Row],[Cost]]*Table1[[#This Row],[Qty]]</f>
        <v>14000</v>
      </c>
      <c r="O347" s="1">
        <f>Table1[[#This Row],[Total Sales]]-Table1[[#This Row],[COGS]]</f>
        <v>1400</v>
      </c>
      <c r="P347" s="7">
        <f t="shared" si="10"/>
        <v>3</v>
      </c>
      <c r="Q347" s="10">
        <f t="shared" si="11"/>
        <v>2020</v>
      </c>
    </row>
    <row r="348" spans="1:17" x14ac:dyDescent="0.25">
      <c r="A348" s="1" t="s">
        <v>733</v>
      </c>
      <c r="B348" s="2">
        <v>44022</v>
      </c>
      <c r="C348" s="1" t="s">
        <v>734</v>
      </c>
      <c r="D348" s="1" t="s">
        <v>31</v>
      </c>
      <c r="E348" s="1" t="s">
        <v>25</v>
      </c>
      <c r="F348" s="1" t="s">
        <v>26</v>
      </c>
      <c r="G348" s="1" t="s">
        <v>43</v>
      </c>
      <c r="H348" s="1" t="s">
        <v>21</v>
      </c>
      <c r="I348" s="1">
        <v>4</v>
      </c>
      <c r="J348" s="1" t="s">
        <v>22</v>
      </c>
      <c r="K348" s="1">
        <v>11000</v>
      </c>
      <c r="L348" s="1">
        <v>10000</v>
      </c>
      <c r="M348" s="1">
        <f>Table1[[#This Row],[Price]]*Table1[[#This Row],[Qty]]</f>
        <v>44000</v>
      </c>
      <c r="N348" s="1">
        <f>Table1[[#This Row],[Cost]]*Table1[[#This Row],[Qty]]</f>
        <v>40000</v>
      </c>
      <c r="O348" s="1">
        <f>Table1[[#This Row],[Total Sales]]-Table1[[#This Row],[COGS]]</f>
        <v>4000</v>
      </c>
      <c r="P348" s="7">
        <f t="shared" si="10"/>
        <v>6</v>
      </c>
      <c r="Q348" s="10">
        <f t="shared" si="11"/>
        <v>2020</v>
      </c>
    </row>
    <row r="349" spans="1:17" x14ac:dyDescent="0.25">
      <c r="A349" s="1" t="s">
        <v>735</v>
      </c>
      <c r="B349" s="2">
        <v>44023</v>
      </c>
      <c r="C349" s="1" t="s">
        <v>736</v>
      </c>
      <c r="D349" s="1" t="s">
        <v>31</v>
      </c>
      <c r="E349" s="1" t="s">
        <v>32</v>
      </c>
      <c r="F349" s="1" t="s">
        <v>33</v>
      </c>
      <c r="G349" s="1" t="s">
        <v>46</v>
      </c>
      <c r="H349" s="1" t="s">
        <v>47</v>
      </c>
      <c r="I349" s="1">
        <v>1</v>
      </c>
      <c r="J349" s="1" t="s">
        <v>22</v>
      </c>
      <c r="K349" s="1">
        <v>13200.000000000002</v>
      </c>
      <c r="L349" s="1">
        <v>12000</v>
      </c>
      <c r="M349" s="1">
        <f>Table1[[#This Row],[Price]]*Table1[[#This Row],[Qty]]</f>
        <v>13200.000000000002</v>
      </c>
      <c r="N349" s="1">
        <f>Table1[[#This Row],[Cost]]*Table1[[#This Row],[Qty]]</f>
        <v>12000</v>
      </c>
      <c r="O349" s="1">
        <f>Table1[[#This Row],[Total Sales]]-Table1[[#This Row],[COGS]]</f>
        <v>1200.0000000000018</v>
      </c>
      <c r="P349" s="7">
        <f t="shared" si="10"/>
        <v>7</v>
      </c>
      <c r="Q349" s="10">
        <f t="shared" si="11"/>
        <v>2020</v>
      </c>
    </row>
    <row r="350" spans="1:17" x14ac:dyDescent="0.25">
      <c r="A350" s="1" t="s">
        <v>737</v>
      </c>
      <c r="B350" s="2">
        <v>44024</v>
      </c>
      <c r="C350" s="1" t="s">
        <v>738</v>
      </c>
      <c r="D350" s="1" t="s">
        <v>31</v>
      </c>
      <c r="E350" s="1" t="s">
        <v>37</v>
      </c>
      <c r="F350" s="1" t="s">
        <v>38</v>
      </c>
      <c r="G350" s="1" t="s">
        <v>50</v>
      </c>
      <c r="H350" s="1" t="s">
        <v>21</v>
      </c>
      <c r="I350" s="1">
        <v>2</v>
      </c>
      <c r="J350" s="1" t="s">
        <v>22</v>
      </c>
      <c r="K350" s="1">
        <v>9950</v>
      </c>
      <c r="L350" s="1">
        <v>9000</v>
      </c>
      <c r="M350" s="1">
        <f>Table1[[#This Row],[Price]]*Table1[[#This Row],[Qty]]</f>
        <v>19900</v>
      </c>
      <c r="N350" s="1">
        <f>Table1[[#This Row],[Cost]]*Table1[[#This Row],[Qty]]</f>
        <v>18000</v>
      </c>
      <c r="O350" s="1">
        <f>Table1[[#This Row],[Total Sales]]-Table1[[#This Row],[COGS]]</f>
        <v>1900</v>
      </c>
      <c r="P350" s="7">
        <f t="shared" si="10"/>
        <v>1</v>
      </c>
      <c r="Q350" s="10">
        <f t="shared" si="11"/>
        <v>2020</v>
      </c>
    </row>
    <row r="351" spans="1:17" x14ac:dyDescent="0.25">
      <c r="A351" s="1" t="s">
        <v>739</v>
      </c>
      <c r="B351" s="2">
        <v>44025</v>
      </c>
      <c r="C351" s="1" t="s">
        <v>740</v>
      </c>
      <c r="D351" s="1" t="s">
        <v>31</v>
      </c>
      <c r="E351" s="1" t="s">
        <v>18</v>
      </c>
      <c r="F351" s="1" t="s">
        <v>19</v>
      </c>
      <c r="G351" s="1" t="s">
        <v>53</v>
      </c>
      <c r="H351" s="1" t="s">
        <v>40</v>
      </c>
      <c r="I351" s="1">
        <v>30</v>
      </c>
      <c r="J351" s="1" t="s">
        <v>22</v>
      </c>
      <c r="K351" s="1">
        <v>11000</v>
      </c>
      <c r="L351" s="1">
        <v>10000</v>
      </c>
      <c r="M351" s="1">
        <f>Table1[[#This Row],[Price]]*Table1[[#This Row],[Qty]]</f>
        <v>330000</v>
      </c>
      <c r="N351" s="1">
        <f>Table1[[#This Row],[Cost]]*Table1[[#This Row],[Qty]]</f>
        <v>300000</v>
      </c>
      <c r="O351" s="1">
        <f>Table1[[#This Row],[Total Sales]]-Table1[[#This Row],[COGS]]</f>
        <v>30000</v>
      </c>
      <c r="P351" s="7">
        <f t="shared" si="10"/>
        <v>2</v>
      </c>
      <c r="Q351" s="10">
        <f t="shared" si="11"/>
        <v>2020</v>
      </c>
    </row>
    <row r="352" spans="1:17" x14ac:dyDescent="0.25">
      <c r="A352" s="1" t="s">
        <v>741</v>
      </c>
      <c r="B352" s="2">
        <v>44026</v>
      </c>
      <c r="C352" s="1" t="s">
        <v>742</v>
      </c>
      <c r="D352" s="1" t="s">
        <v>31</v>
      </c>
      <c r="E352" s="1" t="s">
        <v>18</v>
      </c>
      <c r="F352" s="1" t="s">
        <v>19</v>
      </c>
      <c r="G352" s="1" t="s">
        <v>56</v>
      </c>
      <c r="H352" s="1" t="s">
        <v>40</v>
      </c>
      <c r="I352" s="1">
        <v>1</v>
      </c>
      <c r="J352" s="1" t="s">
        <v>22</v>
      </c>
      <c r="K352" s="1">
        <v>11000</v>
      </c>
      <c r="L352" s="1">
        <v>10000</v>
      </c>
      <c r="M352" s="1">
        <f>Table1[[#This Row],[Price]]*Table1[[#This Row],[Qty]]</f>
        <v>11000</v>
      </c>
      <c r="N352" s="1">
        <f>Table1[[#This Row],[Cost]]*Table1[[#This Row],[Qty]]</f>
        <v>10000</v>
      </c>
      <c r="O352" s="1">
        <f>Table1[[#This Row],[Total Sales]]-Table1[[#This Row],[COGS]]</f>
        <v>1000</v>
      </c>
      <c r="P352" s="7">
        <f t="shared" si="10"/>
        <v>3</v>
      </c>
      <c r="Q352" s="10">
        <f t="shared" si="11"/>
        <v>2020</v>
      </c>
    </row>
    <row r="353" spans="1:17" x14ac:dyDescent="0.25">
      <c r="A353" s="1" t="s">
        <v>743</v>
      </c>
      <c r="B353" s="2">
        <v>44027</v>
      </c>
      <c r="C353" s="1" t="s">
        <v>744</v>
      </c>
      <c r="D353" s="1" t="s">
        <v>31</v>
      </c>
      <c r="E353" s="1" t="s">
        <v>25</v>
      </c>
      <c r="F353" s="1" t="s">
        <v>26</v>
      </c>
      <c r="G353" s="1" t="s">
        <v>59</v>
      </c>
      <c r="H353" s="1" t="s">
        <v>60</v>
      </c>
      <c r="I353" s="1">
        <v>1</v>
      </c>
      <c r="J353" s="1" t="s">
        <v>22</v>
      </c>
      <c r="K353" s="1">
        <v>7700.0000000000009</v>
      </c>
      <c r="L353" s="1">
        <v>7000</v>
      </c>
      <c r="M353" s="1">
        <f>Table1[[#This Row],[Price]]*Table1[[#This Row],[Qty]]</f>
        <v>7700.0000000000009</v>
      </c>
      <c r="N353" s="1">
        <f>Table1[[#This Row],[Cost]]*Table1[[#This Row],[Qty]]</f>
        <v>7000</v>
      </c>
      <c r="O353" s="1">
        <f>Table1[[#This Row],[Total Sales]]-Table1[[#This Row],[COGS]]</f>
        <v>700.00000000000091</v>
      </c>
      <c r="P353" s="7">
        <f t="shared" si="10"/>
        <v>4</v>
      </c>
      <c r="Q353" s="10">
        <f t="shared" si="11"/>
        <v>2020</v>
      </c>
    </row>
    <row r="354" spans="1:17" x14ac:dyDescent="0.25">
      <c r="A354" s="1" t="s">
        <v>745</v>
      </c>
      <c r="B354" s="2">
        <v>44028</v>
      </c>
      <c r="C354" s="1" t="s">
        <v>746</v>
      </c>
      <c r="D354" s="1" t="s">
        <v>31</v>
      </c>
      <c r="E354" s="1" t="s">
        <v>32</v>
      </c>
      <c r="F354" s="1" t="s">
        <v>33</v>
      </c>
      <c r="G354" s="1" t="s">
        <v>63</v>
      </c>
      <c r="H354" s="1" t="s">
        <v>47</v>
      </c>
      <c r="I354" s="1">
        <v>2</v>
      </c>
      <c r="J354" s="1" t="s">
        <v>22</v>
      </c>
      <c r="K354" s="1">
        <v>9950</v>
      </c>
      <c r="L354" s="1">
        <v>9000</v>
      </c>
      <c r="M354" s="1">
        <f>Table1[[#This Row],[Price]]*Table1[[#This Row],[Qty]]</f>
        <v>19900</v>
      </c>
      <c r="N354" s="1">
        <f>Table1[[#This Row],[Cost]]*Table1[[#This Row],[Qty]]</f>
        <v>18000</v>
      </c>
      <c r="O354" s="1">
        <f>Table1[[#This Row],[Total Sales]]-Table1[[#This Row],[COGS]]</f>
        <v>1900</v>
      </c>
      <c r="P354" s="7">
        <f t="shared" si="10"/>
        <v>5</v>
      </c>
      <c r="Q354" s="10">
        <f t="shared" si="11"/>
        <v>2020</v>
      </c>
    </row>
    <row r="355" spans="1:17" x14ac:dyDescent="0.25">
      <c r="A355" s="1" t="s">
        <v>747</v>
      </c>
      <c r="B355" s="2">
        <v>44029</v>
      </c>
      <c r="C355" s="1" t="s">
        <v>748</v>
      </c>
      <c r="D355" s="1" t="s">
        <v>31</v>
      </c>
      <c r="E355" s="1" t="s">
        <v>37</v>
      </c>
      <c r="F355" s="1" t="s">
        <v>38</v>
      </c>
      <c r="G355" s="1" t="s">
        <v>66</v>
      </c>
      <c r="H355" s="1" t="s">
        <v>47</v>
      </c>
      <c r="I355" s="1">
        <v>2</v>
      </c>
      <c r="J355" s="1" t="s">
        <v>22</v>
      </c>
      <c r="K355" s="1">
        <v>19800</v>
      </c>
      <c r="L355" s="1">
        <v>18000</v>
      </c>
      <c r="M355" s="1">
        <f>Table1[[#This Row],[Price]]*Table1[[#This Row],[Qty]]</f>
        <v>39600</v>
      </c>
      <c r="N355" s="1">
        <f>Table1[[#This Row],[Cost]]*Table1[[#This Row],[Qty]]</f>
        <v>36000</v>
      </c>
      <c r="O355" s="1">
        <f>Table1[[#This Row],[Total Sales]]-Table1[[#This Row],[COGS]]</f>
        <v>3600</v>
      </c>
      <c r="P355" s="7">
        <f t="shared" si="10"/>
        <v>6</v>
      </c>
      <c r="Q355" s="10">
        <f t="shared" si="11"/>
        <v>2020</v>
      </c>
    </row>
    <row r="356" spans="1:17" x14ac:dyDescent="0.25">
      <c r="A356" s="1" t="s">
        <v>749</v>
      </c>
      <c r="B356" s="2">
        <v>44030</v>
      </c>
      <c r="C356" s="1" t="s">
        <v>750</v>
      </c>
      <c r="D356" s="1" t="s">
        <v>31</v>
      </c>
      <c r="E356" s="1" t="s">
        <v>18</v>
      </c>
      <c r="F356" s="1" t="s">
        <v>19</v>
      </c>
      <c r="G356" s="1" t="s">
        <v>69</v>
      </c>
      <c r="H356" s="1" t="s">
        <v>21</v>
      </c>
      <c r="I356" s="1">
        <v>1</v>
      </c>
      <c r="J356" s="1" t="s">
        <v>22</v>
      </c>
      <c r="K356" s="1">
        <v>44000</v>
      </c>
      <c r="L356" s="1">
        <v>40000</v>
      </c>
      <c r="M356" s="1">
        <f>Table1[[#This Row],[Price]]*Table1[[#This Row],[Qty]]</f>
        <v>44000</v>
      </c>
      <c r="N356" s="1">
        <f>Table1[[#This Row],[Cost]]*Table1[[#This Row],[Qty]]</f>
        <v>40000</v>
      </c>
      <c r="O356" s="1">
        <f>Table1[[#This Row],[Total Sales]]-Table1[[#This Row],[COGS]]</f>
        <v>4000</v>
      </c>
      <c r="P356" s="7">
        <f t="shared" si="10"/>
        <v>7</v>
      </c>
      <c r="Q356" s="10">
        <f t="shared" si="11"/>
        <v>2020</v>
      </c>
    </row>
    <row r="357" spans="1:17" x14ac:dyDescent="0.25">
      <c r="A357" s="1" t="s">
        <v>751</v>
      </c>
      <c r="B357" s="2">
        <v>44029</v>
      </c>
      <c r="C357" s="1" t="s">
        <v>752</v>
      </c>
      <c r="D357" s="1" t="s">
        <v>31</v>
      </c>
      <c r="E357" s="1" t="s">
        <v>18</v>
      </c>
      <c r="F357" s="1" t="s">
        <v>19</v>
      </c>
      <c r="G357" s="1" t="s">
        <v>72</v>
      </c>
      <c r="H357" s="1" t="s">
        <v>21</v>
      </c>
      <c r="I357" s="1">
        <v>20</v>
      </c>
      <c r="J357" s="1" t="s">
        <v>22</v>
      </c>
      <c r="K357" s="1">
        <v>13200.000000000002</v>
      </c>
      <c r="L357" s="1">
        <v>12000</v>
      </c>
      <c r="M357" s="1">
        <f>Table1[[#This Row],[Price]]*Table1[[#This Row],[Qty]]</f>
        <v>264000.00000000006</v>
      </c>
      <c r="N357" s="1">
        <f>Table1[[#This Row],[Cost]]*Table1[[#This Row],[Qty]]</f>
        <v>240000</v>
      </c>
      <c r="O357" s="1">
        <f>Table1[[#This Row],[Total Sales]]-Table1[[#This Row],[COGS]]</f>
        <v>24000.000000000058</v>
      </c>
      <c r="P357" s="7">
        <f t="shared" si="10"/>
        <v>6</v>
      </c>
      <c r="Q357" s="10">
        <f t="shared" si="11"/>
        <v>2020</v>
      </c>
    </row>
    <row r="358" spans="1:17" x14ac:dyDescent="0.25">
      <c r="A358" s="1" t="s">
        <v>753</v>
      </c>
      <c r="B358" s="2">
        <v>44032</v>
      </c>
      <c r="C358" s="1" t="s">
        <v>754</v>
      </c>
      <c r="D358" s="1" t="s">
        <v>31</v>
      </c>
      <c r="E358" s="1" t="s">
        <v>25</v>
      </c>
      <c r="F358" s="1" t="s">
        <v>26</v>
      </c>
      <c r="G358" s="1" t="s">
        <v>75</v>
      </c>
      <c r="H358" s="1" t="s">
        <v>40</v>
      </c>
      <c r="I358" s="1">
        <v>2</v>
      </c>
      <c r="J358" s="1" t="s">
        <v>22</v>
      </c>
      <c r="K358" s="1">
        <v>13000</v>
      </c>
      <c r="L358" s="1">
        <v>12000</v>
      </c>
      <c r="M358" s="1">
        <f>Table1[[#This Row],[Price]]*Table1[[#This Row],[Qty]]</f>
        <v>26000</v>
      </c>
      <c r="N358" s="1">
        <f>Table1[[#This Row],[Cost]]*Table1[[#This Row],[Qty]]</f>
        <v>24000</v>
      </c>
      <c r="O358" s="1">
        <f>Table1[[#This Row],[Total Sales]]-Table1[[#This Row],[COGS]]</f>
        <v>2000</v>
      </c>
      <c r="P358" s="7">
        <f t="shared" si="10"/>
        <v>2</v>
      </c>
      <c r="Q358" s="10">
        <f t="shared" si="11"/>
        <v>2020</v>
      </c>
    </row>
    <row r="359" spans="1:17" x14ac:dyDescent="0.25">
      <c r="A359" s="1" t="s">
        <v>755</v>
      </c>
      <c r="B359" s="2">
        <v>44033</v>
      </c>
      <c r="C359" s="1" t="s">
        <v>756</v>
      </c>
      <c r="D359" s="1" t="s">
        <v>31</v>
      </c>
      <c r="E359" s="1" t="s">
        <v>32</v>
      </c>
      <c r="F359" s="1" t="s">
        <v>33</v>
      </c>
      <c r="G359" s="1" t="s">
        <v>78</v>
      </c>
      <c r="H359" s="1" t="s">
        <v>21</v>
      </c>
      <c r="I359" s="1">
        <v>2</v>
      </c>
      <c r="J359" s="1" t="s">
        <v>22</v>
      </c>
      <c r="K359" s="1">
        <v>6700</v>
      </c>
      <c r="L359" s="1">
        <v>5000</v>
      </c>
      <c r="M359" s="1">
        <f>Table1[[#This Row],[Price]]*Table1[[#This Row],[Qty]]</f>
        <v>13400</v>
      </c>
      <c r="N359" s="1">
        <f>Table1[[#This Row],[Cost]]*Table1[[#This Row],[Qty]]</f>
        <v>10000</v>
      </c>
      <c r="O359" s="1">
        <f>Table1[[#This Row],[Total Sales]]-Table1[[#This Row],[COGS]]</f>
        <v>3400</v>
      </c>
      <c r="P359" s="7">
        <f t="shared" si="10"/>
        <v>3</v>
      </c>
      <c r="Q359" s="10">
        <f t="shared" si="11"/>
        <v>2020</v>
      </c>
    </row>
    <row r="360" spans="1:17" x14ac:dyDescent="0.25">
      <c r="A360" s="1" t="s">
        <v>757</v>
      </c>
      <c r="B360" s="2">
        <v>44034</v>
      </c>
      <c r="C360" s="1" t="s">
        <v>758</v>
      </c>
      <c r="D360" s="1" t="s">
        <v>31</v>
      </c>
      <c r="E360" s="1" t="s">
        <v>37</v>
      </c>
      <c r="F360" s="1" t="s">
        <v>38</v>
      </c>
      <c r="G360" s="1" t="s">
        <v>81</v>
      </c>
      <c r="H360" s="1" t="s">
        <v>21</v>
      </c>
      <c r="I360" s="1">
        <v>1</v>
      </c>
      <c r="J360" s="1" t="s">
        <v>22</v>
      </c>
      <c r="K360" s="1">
        <v>6700</v>
      </c>
      <c r="L360" s="1">
        <v>5001</v>
      </c>
      <c r="M360" s="1">
        <f>Table1[[#This Row],[Price]]*Table1[[#This Row],[Qty]]</f>
        <v>6700</v>
      </c>
      <c r="N360" s="1">
        <f>Table1[[#This Row],[Cost]]*Table1[[#This Row],[Qty]]</f>
        <v>5001</v>
      </c>
      <c r="O360" s="1">
        <f>Table1[[#This Row],[Total Sales]]-Table1[[#This Row],[COGS]]</f>
        <v>1699</v>
      </c>
      <c r="P360" s="7">
        <f t="shared" si="10"/>
        <v>4</v>
      </c>
      <c r="Q360" s="10">
        <f t="shared" si="11"/>
        <v>2020</v>
      </c>
    </row>
    <row r="361" spans="1:17" x14ac:dyDescent="0.25">
      <c r="A361" s="1" t="s">
        <v>759</v>
      </c>
      <c r="B361" s="2">
        <v>44035</v>
      </c>
      <c r="C361" s="1" t="s">
        <v>760</v>
      </c>
      <c r="D361" s="1" t="s">
        <v>17</v>
      </c>
      <c r="E361" s="1" t="s">
        <v>18</v>
      </c>
      <c r="F361" s="1" t="s">
        <v>19</v>
      </c>
      <c r="G361" s="1" t="s">
        <v>84</v>
      </c>
      <c r="H361" s="1" t="s">
        <v>47</v>
      </c>
      <c r="I361" s="1">
        <v>1</v>
      </c>
      <c r="J361" s="1" t="s">
        <v>22</v>
      </c>
      <c r="K361" s="1">
        <v>6700</v>
      </c>
      <c r="L361" s="1">
        <v>5002</v>
      </c>
      <c r="M361" s="1">
        <f>Table1[[#This Row],[Price]]*Table1[[#This Row],[Qty]]</f>
        <v>6700</v>
      </c>
      <c r="N361" s="1">
        <f>Table1[[#This Row],[Cost]]*Table1[[#This Row],[Qty]]</f>
        <v>5002</v>
      </c>
      <c r="O361" s="1">
        <f>Table1[[#This Row],[Total Sales]]-Table1[[#This Row],[COGS]]</f>
        <v>1698</v>
      </c>
      <c r="P361" s="7">
        <f t="shared" si="10"/>
        <v>5</v>
      </c>
      <c r="Q361" s="10">
        <f t="shared" si="11"/>
        <v>2020</v>
      </c>
    </row>
    <row r="362" spans="1:17" x14ac:dyDescent="0.25">
      <c r="A362" s="1" t="s">
        <v>761</v>
      </c>
      <c r="B362" s="2">
        <v>44036</v>
      </c>
      <c r="C362" s="1" t="s">
        <v>762</v>
      </c>
      <c r="D362" s="1" t="s">
        <v>17</v>
      </c>
      <c r="E362" s="1" t="s">
        <v>18</v>
      </c>
      <c r="F362" s="1" t="s">
        <v>19</v>
      </c>
      <c r="G362" s="1" t="s">
        <v>87</v>
      </c>
      <c r="H362" s="1" t="s">
        <v>21</v>
      </c>
      <c r="I362" s="1">
        <v>2</v>
      </c>
      <c r="J362" s="1" t="s">
        <v>22</v>
      </c>
      <c r="K362" s="1">
        <v>6700</v>
      </c>
      <c r="L362" s="1">
        <v>5000</v>
      </c>
      <c r="M362" s="1">
        <f>Table1[[#This Row],[Price]]*Table1[[#This Row],[Qty]]</f>
        <v>13400</v>
      </c>
      <c r="N362" s="1">
        <f>Table1[[#This Row],[Cost]]*Table1[[#This Row],[Qty]]</f>
        <v>10000</v>
      </c>
      <c r="O362" s="1">
        <f>Table1[[#This Row],[Total Sales]]-Table1[[#This Row],[COGS]]</f>
        <v>3400</v>
      </c>
      <c r="P362" s="7">
        <f t="shared" si="10"/>
        <v>6</v>
      </c>
      <c r="Q362" s="10">
        <f t="shared" si="11"/>
        <v>2020</v>
      </c>
    </row>
    <row r="363" spans="1:17" x14ac:dyDescent="0.25">
      <c r="A363" s="1" t="s">
        <v>763</v>
      </c>
      <c r="B363" s="2">
        <v>44037</v>
      </c>
      <c r="C363" s="1" t="s">
        <v>764</v>
      </c>
      <c r="D363" s="1" t="s">
        <v>17</v>
      </c>
      <c r="E363" s="1" t="s">
        <v>25</v>
      </c>
      <c r="F363" s="1" t="s">
        <v>26</v>
      </c>
      <c r="G363" s="1" t="s">
        <v>20</v>
      </c>
      <c r="H363" s="1" t="s">
        <v>21</v>
      </c>
      <c r="I363" s="1">
        <v>2</v>
      </c>
      <c r="J363" s="1" t="s">
        <v>22</v>
      </c>
      <c r="K363" s="1">
        <v>6700</v>
      </c>
      <c r="L363" s="1">
        <v>5001</v>
      </c>
      <c r="M363" s="1">
        <f>Table1[[#This Row],[Price]]*Table1[[#This Row],[Qty]]</f>
        <v>13400</v>
      </c>
      <c r="N363" s="1">
        <f>Table1[[#This Row],[Cost]]*Table1[[#This Row],[Qty]]</f>
        <v>10002</v>
      </c>
      <c r="O363" s="1">
        <f>Table1[[#This Row],[Total Sales]]-Table1[[#This Row],[COGS]]</f>
        <v>3398</v>
      </c>
      <c r="P363" s="7">
        <f t="shared" si="10"/>
        <v>7</v>
      </c>
      <c r="Q363" s="10">
        <f t="shared" si="11"/>
        <v>2020</v>
      </c>
    </row>
    <row r="364" spans="1:17" x14ac:dyDescent="0.25">
      <c r="A364" s="1" t="s">
        <v>765</v>
      </c>
      <c r="B364" s="2">
        <v>44038</v>
      </c>
      <c r="C364" s="1" t="s">
        <v>766</v>
      </c>
      <c r="D364" s="1" t="s">
        <v>31</v>
      </c>
      <c r="E364" s="1" t="s">
        <v>32</v>
      </c>
      <c r="F364" s="1" t="s">
        <v>33</v>
      </c>
      <c r="G364" s="1" t="s">
        <v>27</v>
      </c>
      <c r="H364" s="1" t="s">
        <v>21</v>
      </c>
      <c r="I364" s="1">
        <v>1</v>
      </c>
      <c r="J364" s="1" t="s">
        <v>22</v>
      </c>
      <c r="K364" s="1">
        <v>6700</v>
      </c>
      <c r="L364" s="1">
        <v>5002</v>
      </c>
      <c r="M364" s="1">
        <f>Table1[[#This Row],[Price]]*Table1[[#This Row],[Qty]]</f>
        <v>6700</v>
      </c>
      <c r="N364" s="1">
        <f>Table1[[#This Row],[Cost]]*Table1[[#This Row],[Qty]]</f>
        <v>5002</v>
      </c>
      <c r="O364" s="1">
        <f>Table1[[#This Row],[Total Sales]]-Table1[[#This Row],[COGS]]</f>
        <v>1698</v>
      </c>
      <c r="P364" s="7">
        <f t="shared" si="10"/>
        <v>1</v>
      </c>
      <c r="Q364" s="10">
        <f t="shared" si="11"/>
        <v>2020</v>
      </c>
    </row>
    <row r="365" spans="1:17" x14ac:dyDescent="0.25">
      <c r="A365" s="1" t="s">
        <v>767</v>
      </c>
      <c r="B365" s="2">
        <v>44039</v>
      </c>
      <c r="C365" s="1" t="s">
        <v>768</v>
      </c>
      <c r="D365" s="1" t="s">
        <v>31</v>
      </c>
      <c r="E365" s="1" t="s">
        <v>37</v>
      </c>
      <c r="F365" s="1" t="s">
        <v>38</v>
      </c>
      <c r="G365" s="1" t="s">
        <v>34</v>
      </c>
      <c r="H365" s="1" t="s">
        <v>21</v>
      </c>
      <c r="I365" s="1">
        <v>1</v>
      </c>
      <c r="J365" s="1" t="s">
        <v>22</v>
      </c>
      <c r="K365" s="1">
        <v>6700</v>
      </c>
      <c r="L365" s="1">
        <v>5000</v>
      </c>
      <c r="M365" s="1">
        <f>Table1[[#This Row],[Price]]*Table1[[#This Row],[Qty]]</f>
        <v>6700</v>
      </c>
      <c r="N365" s="1">
        <f>Table1[[#This Row],[Cost]]*Table1[[#This Row],[Qty]]</f>
        <v>5000</v>
      </c>
      <c r="O365" s="1">
        <f>Table1[[#This Row],[Total Sales]]-Table1[[#This Row],[COGS]]</f>
        <v>1700</v>
      </c>
      <c r="P365" s="7">
        <f t="shared" si="10"/>
        <v>2</v>
      </c>
      <c r="Q365" s="10">
        <f t="shared" si="11"/>
        <v>2020</v>
      </c>
    </row>
    <row r="366" spans="1:17" x14ac:dyDescent="0.25">
      <c r="A366" s="1" t="s">
        <v>769</v>
      </c>
      <c r="B366" s="2">
        <v>44040</v>
      </c>
      <c r="C366" s="1" t="s">
        <v>770</v>
      </c>
      <c r="D366" s="1" t="s">
        <v>31</v>
      </c>
      <c r="E366" s="1" t="s">
        <v>18</v>
      </c>
      <c r="F366" s="1" t="s">
        <v>19</v>
      </c>
      <c r="G366" s="1" t="s">
        <v>39</v>
      </c>
      <c r="H366" s="1" t="s">
        <v>40</v>
      </c>
      <c r="I366" s="1">
        <v>2</v>
      </c>
      <c r="J366" s="1" t="s">
        <v>22</v>
      </c>
      <c r="K366" s="1">
        <v>6700</v>
      </c>
      <c r="L366" s="1">
        <v>5001</v>
      </c>
      <c r="M366" s="1">
        <f>Table1[[#This Row],[Price]]*Table1[[#This Row],[Qty]]</f>
        <v>13400</v>
      </c>
      <c r="N366" s="1">
        <f>Table1[[#This Row],[Cost]]*Table1[[#This Row],[Qty]]</f>
        <v>10002</v>
      </c>
      <c r="O366" s="1">
        <f>Table1[[#This Row],[Total Sales]]-Table1[[#This Row],[COGS]]</f>
        <v>3398</v>
      </c>
      <c r="P366" s="7">
        <f t="shared" si="10"/>
        <v>3</v>
      </c>
      <c r="Q366" s="10">
        <f t="shared" si="11"/>
        <v>2020</v>
      </c>
    </row>
    <row r="367" spans="1:17" x14ac:dyDescent="0.25">
      <c r="A367" s="1" t="s">
        <v>771</v>
      </c>
      <c r="B367" s="2">
        <v>44039</v>
      </c>
      <c r="C367" s="1" t="s">
        <v>772</v>
      </c>
      <c r="D367" s="1" t="s">
        <v>31</v>
      </c>
      <c r="E367" s="1" t="s">
        <v>18</v>
      </c>
      <c r="F367" s="1" t="s">
        <v>19</v>
      </c>
      <c r="G367" s="1" t="s">
        <v>43</v>
      </c>
      <c r="H367" s="1" t="s">
        <v>21</v>
      </c>
      <c r="I367" s="1">
        <v>2</v>
      </c>
      <c r="J367" s="1" t="s">
        <v>22</v>
      </c>
      <c r="K367" s="1">
        <v>6700</v>
      </c>
      <c r="L367" s="1">
        <v>5002</v>
      </c>
      <c r="M367" s="1">
        <f>Table1[[#This Row],[Price]]*Table1[[#This Row],[Qty]]</f>
        <v>13400</v>
      </c>
      <c r="N367" s="1">
        <f>Table1[[#This Row],[Cost]]*Table1[[#This Row],[Qty]]</f>
        <v>10004</v>
      </c>
      <c r="O367" s="1">
        <f>Table1[[#This Row],[Total Sales]]-Table1[[#This Row],[COGS]]</f>
        <v>3396</v>
      </c>
      <c r="P367" s="7">
        <f t="shared" si="10"/>
        <v>2</v>
      </c>
      <c r="Q367" s="10">
        <f t="shared" si="11"/>
        <v>2020</v>
      </c>
    </row>
    <row r="368" spans="1:17" x14ac:dyDescent="0.25">
      <c r="A368" s="1" t="s">
        <v>773</v>
      </c>
      <c r="B368" s="2">
        <v>43983</v>
      </c>
      <c r="C368" s="1" t="s">
        <v>774</v>
      </c>
      <c r="D368" s="1" t="s">
        <v>17</v>
      </c>
      <c r="E368" s="1" t="s">
        <v>25</v>
      </c>
      <c r="F368" s="1" t="s">
        <v>26</v>
      </c>
      <c r="G368" s="1" t="s">
        <v>46</v>
      </c>
      <c r="H368" s="1" t="s">
        <v>47</v>
      </c>
      <c r="I368" s="1">
        <v>1</v>
      </c>
      <c r="J368" s="1" t="s">
        <v>22</v>
      </c>
      <c r="K368" s="1">
        <v>22000</v>
      </c>
      <c r="L368" s="1">
        <v>20000</v>
      </c>
      <c r="M368" s="1">
        <f>Table1[[#This Row],[Price]]*Table1[[#This Row],[Qty]]</f>
        <v>22000</v>
      </c>
      <c r="N368" s="1">
        <f>Table1[[#This Row],[Cost]]*Table1[[#This Row],[Qty]]</f>
        <v>20000</v>
      </c>
      <c r="O368" s="1">
        <f>Table1[[#This Row],[Total Sales]]-Table1[[#This Row],[COGS]]</f>
        <v>2000</v>
      </c>
      <c r="P368" s="7">
        <f t="shared" si="10"/>
        <v>2</v>
      </c>
      <c r="Q368" s="10">
        <f t="shared" si="11"/>
        <v>2020</v>
      </c>
    </row>
    <row r="369" spans="1:17" x14ac:dyDescent="0.25">
      <c r="A369" s="1" t="s">
        <v>775</v>
      </c>
      <c r="B369" s="2">
        <v>43984</v>
      </c>
      <c r="C369" s="1" t="s">
        <v>776</v>
      </c>
      <c r="D369" s="1" t="s">
        <v>31</v>
      </c>
      <c r="E369" s="1" t="s">
        <v>32</v>
      </c>
      <c r="F369" s="1" t="s">
        <v>33</v>
      </c>
      <c r="G369" s="1" t="s">
        <v>50</v>
      </c>
      <c r="H369" s="1" t="s">
        <v>21</v>
      </c>
      <c r="I369" s="1">
        <v>1</v>
      </c>
      <c r="J369" s="1" t="s">
        <v>28</v>
      </c>
      <c r="K369" s="1">
        <v>11000</v>
      </c>
      <c r="L369" s="1">
        <v>10000</v>
      </c>
      <c r="M369" s="1">
        <f>Table1[[#This Row],[Price]]*Table1[[#This Row],[Qty]]</f>
        <v>11000</v>
      </c>
      <c r="N369" s="1">
        <f>Table1[[#This Row],[Cost]]*Table1[[#This Row],[Qty]]</f>
        <v>10000</v>
      </c>
      <c r="O369" s="1">
        <f>Table1[[#This Row],[Total Sales]]-Table1[[#This Row],[COGS]]</f>
        <v>1000</v>
      </c>
      <c r="P369" s="7">
        <f t="shared" si="10"/>
        <v>3</v>
      </c>
      <c r="Q369" s="10">
        <f t="shared" si="11"/>
        <v>2020</v>
      </c>
    </row>
    <row r="370" spans="1:17" x14ac:dyDescent="0.25">
      <c r="A370" s="1" t="s">
        <v>777</v>
      </c>
      <c r="B370" s="2">
        <v>43985</v>
      </c>
      <c r="C370" s="1" t="s">
        <v>778</v>
      </c>
      <c r="D370" s="1" t="s">
        <v>31</v>
      </c>
      <c r="E370" s="1" t="s">
        <v>37</v>
      </c>
      <c r="F370" s="1" t="s">
        <v>38</v>
      </c>
      <c r="G370" s="1" t="s">
        <v>53</v>
      </c>
      <c r="H370" s="1" t="s">
        <v>40</v>
      </c>
      <c r="I370" s="1">
        <v>1</v>
      </c>
      <c r="J370" s="1" t="s">
        <v>22</v>
      </c>
      <c r="K370" s="1">
        <v>8500</v>
      </c>
      <c r="L370" s="1">
        <v>7600</v>
      </c>
      <c r="M370" s="1">
        <f>Table1[[#This Row],[Price]]*Table1[[#This Row],[Qty]]</f>
        <v>8500</v>
      </c>
      <c r="N370" s="1">
        <f>Table1[[#This Row],[Cost]]*Table1[[#This Row],[Qty]]</f>
        <v>7600</v>
      </c>
      <c r="O370" s="1">
        <f>Table1[[#This Row],[Total Sales]]-Table1[[#This Row],[COGS]]</f>
        <v>900</v>
      </c>
      <c r="P370" s="7">
        <f t="shared" si="10"/>
        <v>4</v>
      </c>
      <c r="Q370" s="10">
        <f t="shared" si="11"/>
        <v>2020</v>
      </c>
    </row>
    <row r="371" spans="1:17" x14ac:dyDescent="0.25">
      <c r="A371" s="1" t="s">
        <v>779</v>
      </c>
      <c r="B371" s="2">
        <v>43986</v>
      </c>
      <c r="C371" s="1" t="s">
        <v>780</v>
      </c>
      <c r="D371" s="1" t="s">
        <v>31</v>
      </c>
      <c r="E371" s="1" t="s">
        <v>18</v>
      </c>
      <c r="F371" s="1" t="s">
        <v>19</v>
      </c>
      <c r="G371" s="1" t="s">
        <v>56</v>
      </c>
      <c r="H371" s="1" t="s">
        <v>40</v>
      </c>
      <c r="I371" s="1">
        <v>2</v>
      </c>
      <c r="J371" s="1" t="s">
        <v>28</v>
      </c>
      <c r="K371" s="1">
        <v>8500</v>
      </c>
      <c r="L371" s="1">
        <v>7600</v>
      </c>
      <c r="M371" s="1">
        <f>Table1[[#This Row],[Price]]*Table1[[#This Row],[Qty]]</f>
        <v>17000</v>
      </c>
      <c r="N371" s="1">
        <f>Table1[[#This Row],[Cost]]*Table1[[#This Row],[Qty]]</f>
        <v>15200</v>
      </c>
      <c r="O371" s="1">
        <f>Table1[[#This Row],[Total Sales]]-Table1[[#This Row],[COGS]]</f>
        <v>1800</v>
      </c>
      <c r="P371" s="7">
        <f t="shared" si="10"/>
        <v>5</v>
      </c>
      <c r="Q371" s="10">
        <f t="shared" si="11"/>
        <v>2020</v>
      </c>
    </row>
    <row r="372" spans="1:17" x14ac:dyDescent="0.25">
      <c r="A372" s="1" t="s">
        <v>781</v>
      </c>
      <c r="B372" s="2">
        <v>43987</v>
      </c>
      <c r="C372" s="1" t="s">
        <v>782</v>
      </c>
      <c r="D372" s="1" t="s">
        <v>31</v>
      </c>
      <c r="E372" s="1" t="s">
        <v>18</v>
      </c>
      <c r="F372" s="1" t="s">
        <v>19</v>
      </c>
      <c r="G372" s="1" t="s">
        <v>59</v>
      </c>
      <c r="H372" s="1" t="s">
        <v>60</v>
      </c>
      <c r="I372" s="1">
        <v>3</v>
      </c>
      <c r="J372" s="1" t="s">
        <v>22</v>
      </c>
      <c r="K372" s="1">
        <v>13200.000000000002</v>
      </c>
      <c r="L372" s="1">
        <v>12000</v>
      </c>
      <c r="M372" s="1">
        <f>Table1[[#This Row],[Price]]*Table1[[#This Row],[Qty]]</f>
        <v>39600.000000000007</v>
      </c>
      <c r="N372" s="1">
        <f>Table1[[#This Row],[Cost]]*Table1[[#This Row],[Qty]]</f>
        <v>36000</v>
      </c>
      <c r="O372" s="1">
        <f>Table1[[#This Row],[Total Sales]]-Table1[[#This Row],[COGS]]</f>
        <v>3600.0000000000073</v>
      </c>
      <c r="P372" s="7">
        <f t="shared" si="10"/>
        <v>6</v>
      </c>
      <c r="Q372" s="10">
        <f t="shared" si="11"/>
        <v>2020</v>
      </c>
    </row>
    <row r="373" spans="1:17" x14ac:dyDescent="0.25">
      <c r="A373" s="1" t="s">
        <v>783</v>
      </c>
      <c r="B373" s="2">
        <v>43988</v>
      </c>
      <c r="C373" s="1" t="s">
        <v>784</v>
      </c>
      <c r="D373" s="1" t="s">
        <v>31</v>
      </c>
      <c r="E373" s="1" t="s">
        <v>25</v>
      </c>
      <c r="F373" s="1" t="s">
        <v>26</v>
      </c>
      <c r="G373" s="1" t="s">
        <v>63</v>
      </c>
      <c r="H373" s="1" t="s">
        <v>47</v>
      </c>
      <c r="I373" s="1">
        <v>2</v>
      </c>
      <c r="J373" s="1" t="s">
        <v>22</v>
      </c>
      <c r="K373" s="1">
        <v>22000</v>
      </c>
      <c r="L373" s="1">
        <v>20000</v>
      </c>
      <c r="M373" s="1">
        <f>Table1[[#This Row],[Price]]*Table1[[#This Row],[Qty]]</f>
        <v>44000</v>
      </c>
      <c r="N373" s="1">
        <f>Table1[[#This Row],[Cost]]*Table1[[#This Row],[Qty]]</f>
        <v>40000</v>
      </c>
      <c r="O373" s="1">
        <f>Table1[[#This Row],[Total Sales]]-Table1[[#This Row],[COGS]]</f>
        <v>4000</v>
      </c>
      <c r="P373" s="7">
        <f t="shared" si="10"/>
        <v>7</v>
      </c>
      <c r="Q373" s="10">
        <f t="shared" si="11"/>
        <v>2020</v>
      </c>
    </row>
    <row r="374" spans="1:17" x14ac:dyDescent="0.25">
      <c r="A374" s="1" t="s">
        <v>785</v>
      </c>
      <c r="B374" s="2">
        <v>43989</v>
      </c>
      <c r="C374" s="1" t="s">
        <v>786</v>
      </c>
      <c r="D374" s="1" t="s">
        <v>31</v>
      </c>
      <c r="E374" s="1" t="s">
        <v>32</v>
      </c>
      <c r="F374" s="1" t="s">
        <v>33</v>
      </c>
      <c r="G374" s="1" t="s">
        <v>66</v>
      </c>
      <c r="H374" s="1" t="s">
        <v>47</v>
      </c>
      <c r="I374" s="1">
        <v>2</v>
      </c>
      <c r="J374" s="1" t="s">
        <v>22</v>
      </c>
      <c r="K374" s="1">
        <v>7700</v>
      </c>
      <c r="L374" s="1">
        <v>7000</v>
      </c>
      <c r="M374" s="1">
        <f>Table1[[#This Row],[Price]]*Table1[[#This Row],[Qty]]</f>
        <v>15400</v>
      </c>
      <c r="N374" s="1">
        <f>Table1[[#This Row],[Cost]]*Table1[[#This Row],[Qty]]</f>
        <v>14000</v>
      </c>
      <c r="O374" s="1">
        <f>Table1[[#This Row],[Total Sales]]-Table1[[#This Row],[COGS]]</f>
        <v>1400</v>
      </c>
      <c r="P374" s="7">
        <f t="shared" si="10"/>
        <v>1</v>
      </c>
      <c r="Q374" s="10">
        <f t="shared" si="11"/>
        <v>2020</v>
      </c>
    </row>
    <row r="375" spans="1:17" x14ac:dyDescent="0.25">
      <c r="A375" s="1" t="s">
        <v>787</v>
      </c>
      <c r="B375" s="2">
        <v>43990</v>
      </c>
      <c r="C375" s="1" t="s">
        <v>788</v>
      </c>
      <c r="D375" s="1" t="s">
        <v>31</v>
      </c>
      <c r="E375" s="1" t="s">
        <v>37</v>
      </c>
      <c r="F375" s="1" t="s">
        <v>38</v>
      </c>
      <c r="G375" s="1" t="s">
        <v>69</v>
      </c>
      <c r="H375" s="1" t="s">
        <v>21</v>
      </c>
      <c r="I375" s="1">
        <v>3</v>
      </c>
      <c r="J375" s="1" t="s">
        <v>22</v>
      </c>
      <c r="K375" s="1">
        <v>22000</v>
      </c>
      <c r="L375" s="1">
        <v>20000</v>
      </c>
      <c r="M375" s="1">
        <f>Table1[[#This Row],[Price]]*Table1[[#This Row],[Qty]]</f>
        <v>66000</v>
      </c>
      <c r="N375" s="1">
        <f>Table1[[#This Row],[Cost]]*Table1[[#This Row],[Qty]]</f>
        <v>60000</v>
      </c>
      <c r="O375" s="1">
        <f>Table1[[#This Row],[Total Sales]]-Table1[[#This Row],[COGS]]</f>
        <v>6000</v>
      </c>
      <c r="P375" s="7">
        <f t="shared" si="10"/>
        <v>2</v>
      </c>
      <c r="Q375" s="10">
        <f t="shared" si="11"/>
        <v>2020</v>
      </c>
    </row>
    <row r="376" spans="1:17" x14ac:dyDescent="0.25">
      <c r="A376" s="1" t="s">
        <v>789</v>
      </c>
      <c r="B376" s="2">
        <v>43991</v>
      </c>
      <c r="C376" s="1" t="s">
        <v>790</v>
      </c>
      <c r="D376" s="1" t="s">
        <v>31</v>
      </c>
      <c r="E376" s="1" t="s">
        <v>18</v>
      </c>
      <c r="F376" s="1" t="s">
        <v>19</v>
      </c>
      <c r="G376" s="1" t="s">
        <v>72</v>
      </c>
      <c r="H376" s="1" t="s">
        <v>21</v>
      </c>
      <c r="I376" s="1">
        <v>1</v>
      </c>
      <c r="J376" s="1" t="s">
        <v>22</v>
      </c>
      <c r="K376" s="1">
        <v>44000</v>
      </c>
      <c r="L376" s="1">
        <v>40000</v>
      </c>
      <c r="M376" s="1">
        <f>Table1[[#This Row],[Price]]*Table1[[#This Row],[Qty]]</f>
        <v>44000</v>
      </c>
      <c r="N376" s="1">
        <f>Table1[[#This Row],[Cost]]*Table1[[#This Row],[Qty]]</f>
        <v>40000</v>
      </c>
      <c r="O376" s="1">
        <f>Table1[[#This Row],[Total Sales]]-Table1[[#This Row],[COGS]]</f>
        <v>4000</v>
      </c>
      <c r="P376" s="7">
        <f t="shared" si="10"/>
        <v>3</v>
      </c>
      <c r="Q376" s="10">
        <f t="shared" si="11"/>
        <v>2020</v>
      </c>
    </row>
    <row r="377" spans="1:17" x14ac:dyDescent="0.25">
      <c r="A377" s="1" t="s">
        <v>791</v>
      </c>
      <c r="B377" s="2">
        <v>43992</v>
      </c>
      <c r="C377" s="1" t="s">
        <v>792</v>
      </c>
      <c r="D377" s="1" t="s">
        <v>31</v>
      </c>
      <c r="E377" s="1" t="s">
        <v>18</v>
      </c>
      <c r="F377" s="1" t="s">
        <v>19</v>
      </c>
      <c r="G377" s="1" t="s">
        <v>75</v>
      </c>
      <c r="H377" s="1" t="s">
        <v>40</v>
      </c>
      <c r="I377" s="1">
        <v>2</v>
      </c>
      <c r="J377" s="1" t="s">
        <v>22</v>
      </c>
      <c r="K377" s="1">
        <v>19800</v>
      </c>
      <c r="L377" s="1">
        <v>18000</v>
      </c>
      <c r="M377" s="1">
        <f>Table1[[#This Row],[Price]]*Table1[[#This Row],[Qty]]</f>
        <v>39600</v>
      </c>
      <c r="N377" s="1">
        <f>Table1[[#This Row],[Cost]]*Table1[[#This Row],[Qty]]</f>
        <v>36000</v>
      </c>
      <c r="O377" s="1">
        <f>Table1[[#This Row],[Total Sales]]-Table1[[#This Row],[COGS]]</f>
        <v>3600</v>
      </c>
      <c r="P377" s="7">
        <f t="shared" si="10"/>
        <v>4</v>
      </c>
      <c r="Q377" s="10">
        <f t="shared" si="11"/>
        <v>2020</v>
      </c>
    </row>
    <row r="378" spans="1:17" x14ac:dyDescent="0.25">
      <c r="A378" s="1" t="s">
        <v>793</v>
      </c>
      <c r="B378" s="2">
        <v>43993</v>
      </c>
      <c r="C378" s="1" t="s">
        <v>794</v>
      </c>
      <c r="D378" s="1" t="s">
        <v>31</v>
      </c>
      <c r="E378" s="1" t="s">
        <v>25</v>
      </c>
      <c r="F378" s="1" t="s">
        <v>26</v>
      </c>
      <c r="G378" s="1" t="s">
        <v>78</v>
      </c>
      <c r="H378" s="1" t="s">
        <v>21</v>
      </c>
      <c r="I378" s="1">
        <v>2</v>
      </c>
      <c r="J378" s="1" t="s">
        <v>22</v>
      </c>
      <c r="K378" s="1">
        <v>9950</v>
      </c>
      <c r="L378" s="1">
        <v>9000</v>
      </c>
      <c r="M378" s="1">
        <f>Table1[[#This Row],[Price]]*Table1[[#This Row],[Qty]]</f>
        <v>19900</v>
      </c>
      <c r="N378" s="1">
        <f>Table1[[#This Row],[Cost]]*Table1[[#This Row],[Qty]]</f>
        <v>18000</v>
      </c>
      <c r="O378" s="1">
        <f>Table1[[#This Row],[Total Sales]]-Table1[[#This Row],[COGS]]</f>
        <v>1900</v>
      </c>
      <c r="P378" s="7">
        <f t="shared" si="10"/>
        <v>5</v>
      </c>
      <c r="Q378" s="10">
        <f t="shared" si="11"/>
        <v>2020</v>
      </c>
    </row>
    <row r="379" spans="1:17" x14ac:dyDescent="0.25">
      <c r="A379" s="1" t="s">
        <v>795</v>
      </c>
      <c r="B379" s="2">
        <v>43994</v>
      </c>
      <c r="C379" s="1" t="s">
        <v>796</v>
      </c>
      <c r="D379" s="1" t="s">
        <v>31</v>
      </c>
      <c r="E379" s="1" t="s">
        <v>32</v>
      </c>
      <c r="F379" s="1" t="s">
        <v>33</v>
      </c>
      <c r="G379" s="1" t="s">
        <v>81</v>
      </c>
      <c r="H379" s="1" t="s">
        <v>21</v>
      </c>
      <c r="I379" s="1">
        <v>2</v>
      </c>
      <c r="J379" s="1" t="s">
        <v>22</v>
      </c>
      <c r="K379" s="1">
        <v>7700</v>
      </c>
      <c r="L379" s="1">
        <v>7000</v>
      </c>
      <c r="M379" s="1">
        <f>Table1[[#This Row],[Price]]*Table1[[#This Row],[Qty]]</f>
        <v>15400</v>
      </c>
      <c r="N379" s="1">
        <f>Table1[[#This Row],[Cost]]*Table1[[#This Row],[Qty]]</f>
        <v>14000</v>
      </c>
      <c r="O379" s="1">
        <f>Table1[[#This Row],[Total Sales]]-Table1[[#This Row],[COGS]]</f>
        <v>1400</v>
      </c>
      <c r="P379" s="7">
        <f t="shared" si="10"/>
        <v>6</v>
      </c>
      <c r="Q379" s="10">
        <f t="shared" si="11"/>
        <v>2020</v>
      </c>
    </row>
    <row r="380" spans="1:17" x14ac:dyDescent="0.25">
      <c r="A380" s="1" t="s">
        <v>797</v>
      </c>
      <c r="B380" s="2">
        <v>43995</v>
      </c>
      <c r="C380" s="1" t="s">
        <v>798</v>
      </c>
      <c r="D380" s="1" t="s">
        <v>31</v>
      </c>
      <c r="E380" s="1" t="s">
        <v>37</v>
      </c>
      <c r="F380" s="1" t="s">
        <v>38</v>
      </c>
      <c r="G380" s="1" t="s">
        <v>84</v>
      </c>
      <c r="H380" s="1" t="s">
        <v>47</v>
      </c>
      <c r="I380" s="1">
        <v>4</v>
      </c>
      <c r="J380" s="1" t="s">
        <v>22</v>
      </c>
      <c r="K380" s="1">
        <v>11000</v>
      </c>
      <c r="L380" s="1">
        <v>10000</v>
      </c>
      <c r="M380" s="1">
        <f>Table1[[#This Row],[Price]]*Table1[[#This Row],[Qty]]</f>
        <v>44000</v>
      </c>
      <c r="N380" s="1">
        <f>Table1[[#This Row],[Cost]]*Table1[[#This Row],[Qty]]</f>
        <v>40000</v>
      </c>
      <c r="O380" s="1">
        <f>Table1[[#This Row],[Total Sales]]-Table1[[#This Row],[COGS]]</f>
        <v>4000</v>
      </c>
      <c r="P380" s="7">
        <f t="shared" si="10"/>
        <v>7</v>
      </c>
      <c r="Q380" s="10">
        <f t="shared" si="11"/>
        <v>2020</v>
      </c>
    </row>
    <row r="381" spans="1:17" x14ac:dyDescent="0.25">
      <c r="A381" s="1" t="s">
        <v>799</v>
      </c>
      <c r="B381" s="2">
        <v>43996</v>
      </c>
      <c r="C381" s="1" t="s">
        <v>800</v>
      </c>
      <c r="D381" s="1" t="s">
        <v>31</v>
      </c>
      <c r="E381" s="1" t="s">
        <v>18</v>
      </c>
      <c r="F381" s="1" t="s">
        <v>19</v>
      </c>
      <c r="G381" s="1" t="s">
        <v>87</v>
      </c>
      <c r="H381" s="1" t="s">
        <v>21</v>
      </c>
      <c r="I381" s="1">
        <v>1</v>
      </c>
      <c r="J381" s="1" t="s">
        <v>22</v>
      </c>
      <c r="K381" s="1">
        <v>13200.000000000002</v>
      </c>
      <c r="L381" s="1">
        <v>12000</v>
      </c>
      <c r="M381" s="1">
        <f>Table1[[#This Row],[Price]]*Table1[[#This Row],[Qty]]</f>
        <v>13200.000000000002</v>
      </c>
      <c r="N381" s="1">
        <f>Table1[[#This Row],[Cost]]*Table1[[#This Row],[Qty]]</f>
        <v>12000</v>
      </c>
      <c r="O381" s="1">
        <f>Table1[[#This Row],[Total Sales]]-Table1[[#This Row],[COGS]]</f>
        <v>1200.0000000000018</v>
      </c>
      <c r="P381" s="7">
        <f t="shared" si="10"/>
        <v>1</v>
      </c>
      <c r="Q381" s="10">
        <f t="shared" si="11"/>
        <v>2020</v>
      </c>
    </row>
    <row r="382" spans="1:17" x14ac:dyDescent="0.25">
      <c r="A382" s="1" t="s">
        <v>801</v>
      </c>
      <c r="B382" s="2">
        <v>43997</v>
      </c>
      <c r="C382" s="1" t="s">
        <v>802</v>
      </c>
      <c r="D382" s="1" t="s">
        <v>17</v>
      </c>
      <c r="E382" s="1" t="s">
        <v>18</v>
      </c>
      <c r="F382" s="1" t="s">
        <v>19</v>
      </c>
      <c r="G382" s="1" t="s">
        <v>20</v>
      </c>
      <c r="H382" s="1" t="s">
        <v>21</v>
      </c>
      <c r="I382" s="1">
        <v>2</v>
      </c>
      <c r="J382" s="1" t="s">
        <v>22</v>
      </c>
      <c r="K382" s="1">
        <v>9950</v>
      </c>
      <c r="L382" s="1">
        <v>9000</v>
      </c>
      <c r="M382" s="1">
        <f>Table1[[#This Row],[Price]]*Table1[[#This Row],[Qty]]</f>
        <v>19900</v>
      </c>
      <c r="N382" s="1">
        <f>Table1[[#This Row],[Cost]]*Table1[[#This Row],[Qty]]</f>
        <v>18000</v>
      </c>
      <c r="O382" s="1">
        <f>Table1[[#This Row],[Total Sales]]-Table1[[#This Row],[COGS]]</f>
        <v>1900</v>
      </c>
      <c r="P382" s="7">
        <f t="shared" si="10"/>
        <v>2</v>
      </c>
      <c r="Q382" s="10">
        <f t="shared" si="11"/>
        <v>2020</v>
      </c>
    </row>
    <row r="383" spans="1:17" x14ac:dyDescent="0.25">
      <c r="A383" s="1" t="s">
        <v>803</v>
      </c>
      <c r="B383" s="2">
        <v>43998</v>
      </c>
      <c r="C383" s="1"/>
      <c r="D383" s="1" t="s">
        <v>17</v>
      </c>
      <c r="E383" s="1" t="s">
        <v>25</v>
      </c>
      <c r="F383" s="1" t="s">
        <v>26</v>
      </c>
      <c r="G383" s="1" t="s">
        <v>27</v>
      </c>
      <c r="H383" s="1" t="s">
        <v>21</v>
      </c>
      <c r="I383" s="1">
        <v>2</v>
      </c>
      <c r="J383" s="1" t="s">
        <v>22</v>
      </c>
      <c r="K383" s="1">
        <v>7700</v>
      </c>
      <c r="L383" s="1">
        <v>7000</v>
      </c>
      <c r="M383" s="1">
        <f>Table1[[#This Row],[Price]]*Table1[[#This Row],[Qty]]</f>
        <v>15400</v>
      </c>
      <c r="N383" s="1">
        <f>Table1[[#This Row],[Cost]]*Table1[[#This Row],[Qty]]</f>
        <v>14000</v>
      </c>
      <c r="O383" s="1">
        <f>Table1[[#This Row],[Total Sales]]-Table1[[#This Row],[COGS]]</f>
        <v>1400</v>
      </c>
      <c r="P383" s="7">
        <f t="shared" si="10"/>
        <v>3</v>
      </c>
      <c r="Q383" s="10">
        <f t="shared" si="11"/>
        <v>2020</v>
      </c>
    </row>
    <row r="384" spans="1:17" x14ac:dyDescent="0.25">
      <c r="A384" s="1" t="s">
        <v>804</v>
      </c>
      <c r="B384" s="2">
        <v>43999</v>
      </c>
      <c r="C384" s="1" t="s">
        <v>805</v>
      </c>
      <c r="D384" s="1" t="s">
        <v>17</v>
      </c>
      <c r="E384" s="1" t="s">
        <v>32</v>
      </c>
      <c r="F384" s="1" t="s">
        <v>33</v>
      </c>
      <c r="G384" s="1" t="s">
        <v>34</v>
      </c>
      <c r="H384" s="1" t="s">
        <v>21</v>
      </c>
      <c r="I384" s="1">
        <v>4</v>
      </c>
      <c r="J384" s="1" t="s">
        <v>22</v>
      </c>
      <c r="K384" s="1">
        <v>11000</v>
      </c>
      <c r="L384" s="1">
        <v>10000</v>
      </c>
      <c r="M384" s="1">
        <f>Table1[[#This Row],[Price]]*Table1[[#This Row],[Qty]]</f>
        <v>44000</v>
      </c>
      <c r="N384" s="1">
        <f>Table1[[#This Row],[Cost]]*Table1[[#This Row],[Qty]]</f>
        <v>40000</v>
      </c>
      <c r="O384" s="1">
        <f>Table1[[#This Row],[Total Sales]]-Table1[[#This Row],[COGS]]</f>
        <v>4000</v>
      </c>
      <c r="P384" s="7">
        <f t="shared" si="10"/>
        <v>4</v>
      </c>
      <c r="Q384" s="10">
        <f t="shared" si="11"/>
        <v>2020</v>
      </c>
    </row>
    <row r="385" spans="1:17" x14ac:dyDescent="0.25">
      <c r="A385" s="1" t="s">
        <v>806</v>
      </c>
      <c r="B385" s="2">
        <v>44000</v>
      </c>
      <c r="C385" s="1" t="s">
        <v>807</v>
      </c>
      <c r="D385" s="1" t="s">
        <v>31</v>
      </c>
      <c r="E385" s="1" t="s">
        <v>37</v>
      </c>
      <c r="F385" s="1" t="s">
        <v>38</v>
      </c>
      <c r="G385" s="1" t="s">
        <v>39</v>
      </c>
      <c r="H385" s="1" t="s">
        <v>40</v>
      </c>
      <c r="I385" s="1">
        <v>1</v>
      </c>
      <c r="J385" s="1" t="s">
        <v>22</v>
      </c>
      <c r="K385" s="1">
        <v>13200.000000000002</v>
      </c>
      <c r="L385" s="1">
        <v>12000</v>
      </c>
      <c r="M385" s="1">
        <f>Table1[[#This Row],[Price]]*Table1[[#This Row],[Qty]]</f>
        <v>13200.000000000002</v>
      </c>
      <c r="N385" s="1">
        <f>Table1[[#This Row],[Cost]]*Table1[[#This Row],[Qty]]</f>
        <v>12000</v>
      </c>
      <c r="O385" s="1">
        <f>Table1[[#This Row],[Total Sales]]-Table1[[#This Row],[COGS]]</f>
        <v>1200.0000000000018</v>
      </c>
      <c r="P385" s="7">
        <f t="shared" si="10"/>
        <v>5</v>
      </c>
      <c r="Q385" s="10">
        <f t="shared" si="11"/>
        <v>2020</v>
      </c>
    </row>
    <row r="386" spans="1:17" x14ac:dyDescent="0.25">
      <c r="A386" s="1" t="s">
        <v>808</v>
      </c>
      <c r="B386" s="2">
        <v>44001</v>
      </c>
      <c r="C386" s="1" t="s">
        <v>809</v>
      </c>
      <c r="D386" s="1" t="s">
        <v>31</v>
      </c>
      <c r="E386" s="1" t="s">
        <v>18</v>
      </c>
      <c r="F386" s="1" t="s">
        <v>19</v>
      </c>
      <c r="G386" s="1" t="s">
        <v>43</v>
      </c>
      <c r="H386" s="1" t="s">
        <v>21</v>
      </c>
      <c r="I386" s="1">
        <v>2</v>
      </c>
      <c r="J386" s="1" t="s">
        <v>22</v>
      </c>
      <c r="K386" s="1">
        <v>44000</v>
      </c>
      <c r="L386" s="1">
        <v>40000</v>
      </c>
      <c r="M386" s="1">
        <f>Table1[[#This Row],[Price]]*Table1[[#This Row],[Qty]]</f>
        <v>88000</v>
      </c>
      <c r="N386" s="1">
        <f>Table1[[#This Row],[Cost]]*Table1[[#This Row],[Qty]]</f>
        <v>80000</v>
      </c>
      <c r="O386" s="1">
        <f>Table1[[#This Row],[Total Sales]]-Table1[[#This Row],[COGS]]</f>
        <v>8000</v>
      </c>
      <c r="P386" s="7">
        <f t="shared" ref="P386:P449" si="12">WEEKDAY(B:B)</f>
        <v>6</v>
      </c>
      <c r="Q386" s="10">
        <f t="shared" ref="Q386:Q449" si="13">YEAR(B:B)</f>
        <v>2020</v>
      </c>
    </row>
    <row r="387" spans="1:17" x14ac:dyDescent="0.25">
      <c r="A387" s="1" t="s">
        <v>810</v>
      </c>
      <c r="B387" s="2">
        <v>44002</v>
      </c>
      <c r="C387" s="1" t="s">
        <v>811</v>
      </c>
      <c r="D387" s="1" t="s">
        <v>31</v>
      </c>
      <c r="E387" s="1" t="s">
        <v>18</v>
      </c>
      <c r="F387" s="1" t="s">
        <v>19</v>
      </c>
      <c r="G387" s="1" t="s">
        <v>46</v>
      </c>
      <c r="H387" s="1" t="s">
        <v>47</v>
      </c>
      <c r="I387" s="1">
        <v>2</v>
      </c>
      <c r="J387" s="1" t="s">
        <v>28</v>
      </c>
      <c r="K387" s="1">
        <v>7700</v>
      </c>
      <c r="L387" s="1">
        <v>7000</v>
      </c>
      <c r="M387" s="1">
        <f>Table1[[#This Row],[Price]]*Table1[[#This Row],[Qty]]</f>
        <v>15400</v>
      </c>
      <c r="N387" s="1">
        <f>Table1[[#This Row],[Cost]]*Table1[[#This Row],[Qty]]</f>
        <v>14000</v>
      </c>
      <c r="O387" s="1">
        <f>Table1[[#This Row],[Total Sales]]-Table1[[#This Row],[COGS]]</f>
        <v>1400</v>
      </c>
      <c r="P387" s="7">
        <f t="shared" si="12"/>
        <v>7</v>
      </c>
      <c r="Q387" s="10">
        <f t="shared" si="13"/>
        <v>2020</v>
      </c>
    </row>
    <row r="388" spans="1:17" x14ac:dyDescent="0.25">
      <c r="A388" s="1" t="s">
        <v>812</v>
      </c>
      <c r="B388" s="2">
        <v>44003</v>
      </c>
      <c r="C388" s="1" t="s">
        <v>813</v>
      </c>
      <c r="D388" s="1" t="s">
        <v>31</v>
      </c>
      <c r="E388" s="1" t="s">
        <v>25</v>
      </c>
      <c r="F388" s="1" t="s">
        <v>26</v>
      </c>
      <c r="G388" s="1" t="s">
        <v>50</v>
      </c>
      <c r="H388" s="1" t="s">
        <v>21</v>
      </c>
      <c r="I388" s="1">
        <v>10</v>
      </c>
      <c r="J388" s="1" t="s">
        <v>22</v>
      </c>
      <c r="K388" s="1">
        <v>22000</v>
      </c>
      <c r="L388" s="1">
        <v>20000</v>
      </c>
      <c r="M388" s="1">
        <f>Table1[[#This Row],[Price]]*Table1[[#This Row],[Qty]]</f>
        <v>220000</v>
      </c>
      <c r="N388" s="1">
        <f>Table1[[#This Row],[Cost]]*Table1[[#This Row],[Qty]]</f>
        <v>200000</v>
      </c>
      <c r="O388" s="1">
        <f>Table1[[#This Row],[Total Sales]]-Table1[[#This Row],[COGS]]</f>
        <v>20000</v>
      </c>
      <c r="P388" s="7">
        <f t="shared" si="12"/>
        <v>1</v>
      </c>
      <c r="Q388" s="10">
        <f t="shared" si="13"/>
        <v>2020</v>
      </c>
    </row>
    <row r="389" spans="1:17" x14ac:dyDescent="0.25">
      <c r="A389" s="1" t="s">
        <v>814</v>
      </c>
      <c r="B389" s="2">
        <v>44004</v>
      </c>
      <c r="C389" s="1" t="s">
        <v>815</v>
      </c>
      <c r="D389" s="1" t="s">
        <v>31</v>
      </c>
      <c r="E389" s="1" t="s">
        <v>32</v>
      </c>
      <c r="F389" s="1" t="s">
        <v>33</v>
      </c>
      <c r="G389" s="1" t="s">
        <v>53</v>
      </c>
      <c r="H389" s="1" t="s">
        <v>40</v>
      </c>
      <c r="I389" s="1">
        <v>10</v>
      </c>
      <c r="J389" s="1" t="s">
        <v>22</v>
      </c>
      <c r="K389" s="1">
        <v>9950</v>
      </c>
      <c r="L389" s="1">
        <v>9000</v>
      </c>
      <c r="M389" s="1">
        <f>Table1[[#This Row],[Price]]*Table1[[#This Row],[Qty]]</f>
        <v>99500</v>
      </c>
      <c r="N389" s="1">
        <f>Table1[[#This Row],[Cost]]*Table1[[#This Row],[Qty]]</f>
        <v>90000</v>
      </c>
      <c r="O389" s="1">
        <f>Table1[[#This Row],[Total Sales]]-Table1[[#This Row],[COGS]]</f>
        <v>9500</v>
      </c>
      <c r="P389" s="7">
        <f t="shared" si="12"/>
        <v>2</v>
      </c>
      <c r="Q389" s="10">
        <f t="shared" si="13"/>
        <v>2020</v>
      </c>
    </row>
    <row r="390" spans="1:17" x14ac:dyDescent="0.25">
      <c r="A390" s="1" t="s">
        <v>816</v>
      </c>
      <c r="B390" s="2">
        <v>44005</v>
      </c>
      <c r="C390" s="1" t="s">
        <v>817</v>
      </c>
      <c r="D390" s="1" t="s">
        <v>31</v>
      </c>
      <c r="E390" s="1" t="s">
        <v>37</v>
      </c>
      <c r="F390" s="1" t="s">
        <v>38</v>
      </c>
      <c r="G390" s="1" t="s">
        <v>56</v>
      </c>
      <c r="H390" s="1" t="s">
        <v>40</v>
      </c>
      <c r="I390" s="1">
        <v>10</v>
      </c>
      <c r="J390" s="1" t="s">
        <v>22</v>
      </c>
      <c r="K390" s="1">
        <v>7700.0000000000009</v>
      </c>
      <c r="L390" s="1">
        <v>7000</v>
      </c>
      <c r="M390" s="1">
        <f>Table1[[#This Row],[Price]]*Table1[[#This Row],[Qty]]</f>
        <v>77000.000000000015</v>
      </c>
      <c r="N390" s="1">
        <f>Table1[[#This Row],[Cost]]*Table1[[#This Row],[Qty]]</f>
        <v>70000</v>
      </c>
      <c r="O390" s="1">
        <f>Table1[[#This Row],[Total Sales]]-Table1[[#This Row],[COGS]]</f>
        <v>7000.0000000000146</v>
      </c>
      <c r="P390" s="7">
        <f t="shared" si="12"/>
        <v>3</v>
      </c>
      <c r="Q390" s="10">
        <f t="shared" si="13"/>
        <v>2020</v>
      </c>
    </row>
    <row r="391" spans="1:17" x14ac:dyDescent="0.25">
      <c r="A391" s="1" t="s">
        <v>818</v>
      </c>
      <c r="B391" s="2">
        <v>44006</v>
      </c>
      <c r="C391" s="1" t="s">
        <v>819</v>
      </c>
      <c r="D391" s="1" t="s">
        <v>31</v>
      </c>
      <c r="E391" s="1" t="s">
        <v>18</v>
      </c>
      <c r="F391" s="1" t="s">
        <v>19</v>
      </c>
      <c r="G391" s="1" t="s">
        <v>59</v>
      </c>
      <c r="H391" s="1" t="s">
        <v>60</v>
      </c>
      <c r="I391" s="1">
        <v>10</v>
      </c>
      <c r="J391" s="1" t="s">
        <v>22</v>
      </c>
      <c r="K391" s="1">
        <v>9950</v>
      </c>
      <c r="L391" s="1">
        <v>9000</v>
      </c>
      <c r="M391" s="1">
        <f>Table1[[#This Row],[Price]]*Table1[[#This Row],[Qty]]</f>
        <v>99500</v>
      </c>
      <c r="N391" s="1">
        <f>Table1[[#This Row],[Cost]]*Table1[[#This Row],[Qty]]</f>
        <v>90000</v>
      </c>
      <c r="O391" s="1">
        <f>Table1[[#This Row],[Total Sales]]-Table1[[#This Row],[COGS]]</f>
        <v>9500</v>
      </c>
      <c r="P391" s="7">
        <f t="shared" si="12"/>
        <v>4</v>
      </c>
      <c r="Q391" s="10">
        <f t="shared" si="13"/>
        <v>2020</v>
      </c>
    </row>
    <row r="392" spans="1:17" x14ac:dyDescent="0.25">
      <c r="A392" s="1" t="s">
        <v>820</v>
      </c>
      <c r="B392" s="2">
        <v>44007</v>
      </c>
      <c r="C392" s="1" t="s">
        <v>821</v>
      </c>
      <c r="D392" s="1" t="s">
        <v>31</v>
      </c>
      <c r="E392" s="1" t="s">
        <v>18</v>
      </c>
      <c r="F392" s="1" t="s">
        <v>19</v>
      </c>
      <c r="G392" s="1" t="s">
        <v>63</v>
      </c>
      <c r="H392" s="1" t="s">
        <v>47</v>
      </c>
      <c r="I392" s="1">
        <v>10</v>
      </c>
      <c r="J392" s="1" t="s">
        <v>22</v>
      </c>
      <c r="K392" s="1">
        <v>9950</v>
      </c>
      <c r="L392" s="1">
        <v>9000</v>
      </c>
      <c r="M392" s="1">
        <f>Table1[[#This Row],[Price]]*Table1[[#This Row],[Qty]]</f>
        <v>99500</v>
      </c>
      <c r="N392" s="1">
        <f>Table1[[#This Row],[Cost]]*Table1[[#This Row],[Qty]]</f>
        <v>90000</v>
      </c>
      <c r="O392" s="1">
        <f>Table1[[#This Row],[Total Sales]]-Table1[[#This Row],[COGS]]</f>
        <v>9500</v>
      </c>
      <c r="P392" s="7">
        <f t="shared" si="12"/>
        <v>5</v>
      </c>
      <c r="Q392" s="10">
        <f t="shared" si="13"/>
        <v>2020</v>
      </c>
    </row>
    <row r="393" spans="1:17" x14ac:dyDescent="0.25">
      <c r="A393" s="1" t="s">
        <v>822</v>
      </c>
      <c r="B393" s="2">
        <v>44008</v>
      </c>
      <c r="C393" s="1" t="s">
        <v>823</v>
      </c>
      <c r="D393" s="1" t="s">
        <v>31</v>
      </c>
      <c r="E393" s="1" t="s">
        <v>25</v>
      </c>
      <c r="F393" s="1" t="s">
        <v>26</v>
      </c>
      <c r="G393" s="1" t="s">
        <v>66</v>
      </c>
      <c r="H393" s="1" t="s">
        <v>47</v>
      </c>
      <c r="I393" s="1">
        <v>10</v>
      </c>
      <c r="J393" s="1" t="s">
        <v>22</v>
      </c>
      <c r="K393" s="1">
        <v>9950</v>
      </c>
      <c r="L393" s="1">
        <v>9000</v>
      </c>
      <c r="M393" s="1">
        <f>Table1[[#This Row],[Price]]*Table1[[#This Row],[Qty]]</f>
        <v>99500</v>
      </c>
      <c r="N393" s="1">
        <f>Table1[[#This Row],[Cost]]*Table1[[#This Row],[Qty]]</f>
        <v>90000</v>
      </c>
      <c r="O393" s="1">
        <f>Table1[[#This Row],[Total Sales]]-Table1[[#This Row],[COGS]]</f>
        <v>9500</v>
      </c>
      <c r="P393" s="7">
        <f t="shared" si="12"/>
        <v>6</v>
      </c>
      <c r="Q393" s="10">
        <f t="shared" si="13"/>
        <v>2020</v>
      </c>
    </row>
    <row r="394" spans="1:17" x14ac:dyDescent="0.25">
      <c r="A394" s="1" t="s">
        <v>824</v>
      </c>
      <c r="B394" s="2">
        <v>44009</v>
      </c>
      <c r="C394" s="1" t="s">
        <v>825</v>
      </c>
      <c r="D394" s="1" t="s">
        <v>31</v>
      </c>
      <c r="E394" s="1" t="s">
        <v>32</v>
      </c>
      <c r="F394" s="1" t="s">
        <v>33</v>
      </c>
      <c r="G394" s="1" t="s">
        <v>69</v>
      </c>
      <c r="H394" s="1" t="s">
        <v>21</v>
      </c>
      <c r="I394" s="1">
        <v>10</v>
      </c>
      <c r="J394" s="1" t="s">
        <v>22</v>
      </c>
      <c r="K394" s="1">
        <v>9950</v>
      </c>
      <c r="L394" s="1">
        <v>9000</v>
      </c>
      <c r="M394" s="1">
        <f>Table1[[#This Row],[Price]]*Table1[[#This Row],[Qty]]</f>
        <v>99500</v>
      </c>
      <c r="N394" s="1">
        <f>Table1[[#This Row],[Cost]]*Table1[[#This Row],[Qty]]</f>
        <v>90000</v>
      </c>
      <c r="O394" s="1">
        <f>Table1[[#This Row],[Total Sales]]-Table1[[#This Row],[COGS]]</f>
        <v>9500</v>
      </c>
      <c r="P394" s="7">
        <f t="shared" si="12"/>
        <v>7</v>
      </c>
      <c r="Q394" s="10">
        <f t="shared" si="13"/>
        <v>2020</v>
      </c>
    </row>
    <row r="395" spans="1:17" x14ac:dyDescent="0.25">
      <c r="A395" s="1" t="s">
        <v>826</v>
      </c>
      <c r="B395" s="2">
        <v>44010</v>
      </c>
      <c r="C395" s="1" t="s">
        <v>827</v>
      </c>
      <c r="D395" s="1" t="s">
        <v>31</v>
      </c>
      <c r="E395" s="1" t="s">
        <v>37</v>
      </c>
      <c r="F395" s="1" t="s">
        <v>38</v>
      </c>
      <c r="G395" s="1" t="s">
        <v>72</v>
      </c>
      <c r="H395" s="1" t="s">
        <v>21</v>
      </c>
      <c r="I395" s="1">
        <v>10</v>
      </c>
      <c r="J395" s="1" t="s">
        <v>22</v>
      </c>
      <c r="K395" s="1">
        <v>9950</v>
      </c>
      <c r="L395" s="1">
        <v>9000</v>
      </c>
      <c r="M395" s="1">
        <f>Table1[[#This Row],[Price]]*Table1[[#This Row],[Qty]]</f>
        <v>99500</v>
      </c>
      <c r="N395" s="1">
        <f>Table1[[#This Row],[Cost]]*Table1[[#This Row],[Qty]]</f>
        <v>90000</v>
      </c>
      <c r="O395" s="1">
        <f>Table1[[#This Row],[Total Sales]]-Table1[[#This Row],[COGS]]</f>
        <v>9500</v>
      </c>
      <c r="P395" s="7">
        <f t="shared" si="12"/>
        <v>1</v>
      </c>
      <c r="Q395" s="10">
        <f t="shared" si="13"/>
        <v>2020</v>
      </c>
    </row>
    <row r="396" spans="1:17" x14ac:dyDescent="0.25">
      <c r="A396" s="1" t="s">
        <v>828</v>
      </c>
      <c r="B396" s="2">
        <v>44011</v>
      </c>
      <c r="C396" s="1" t="s">
        <v>829</v>
      </c>
      <c r="D396" s="1" t="s">
        <v>31</v>
      </c>
      <c r="E396" s="1" t="s">
        <v>18</v>
      </c>
      <c r="F396" s="1" t="s">
        <v>19</v>
      </c>
      <c r="G396" s="1" t="s">
        <v>75</v>
      </c>
      <c r="H396" s="1" t="s">
        <v>40</v>
      </c>
      <c r="I396" s="1">
        <v>10</v>
      </c>
      <c r="J396" s="1" t="s">
        <v>22</v>
      </c>
      <c r="K396" s="1">
        <v>9950</v>
      </c>
      <c r="L396" s="1">
        <v>9000</v>
      </c>
      <c r="M396" s="1">
        <f>Table1[[#This Row],[Price]]*Table1[[#This Row],[Qty]]</f>
        <v>99500</v>
      </c>
      <c r="N396" s="1">
        <f>Table1[[#This Row],[Cost]]*Table1[[#This Row],[Qty]]</f>
        <v>90000</v>
      </c>
      <c r="O396" s="1">
        <f>Table1[[#This Row],[Total Sales]]-Table1[[#This Row],[COGS]]</f>
        <v>9500</v>
      </c>
      <c r="P396" s="7">
        <f t="shared" si="12"/>
        <v>2</v>
      </c>
      <c r="Q396" s="10">
        <f t="shared" si="13"/>
        <v>2020</v>
      </c>
    </row>
    <row r="397" spans="1:17" x14ac:dyDescent="0.25">
      <c r="A397" s="1" t="s">
        <v>830</v>
      </c>
      <c r="B397" s="2">
        <v>44012</v>
      </c>
      <c r="C397" s="1" t="s">
        <v>831</v>
      </c>
      <c r="D397" s="1" t="s">
        <v>31</v>
      </c>
      <c r="E397" s="1" t="s">
        <v>18</v>
      </c>
      <c r="F397" s="1" t="s">
        <v>19</v>
      </c>
      <c r="G397" s="1" t="s">
        <v>78</v>
      </c>
      <c r="H397" s="1" t="s">
        <v>21</v>
      </c>
      <c r="I397" s="1">
        <v>10</v>
      </c>
      <c r="J397" s="1" t="s">
        <v>22</v>
      </c>
      <c r="K397" s="1">
        <v>9950</v>
      </c>
      <c r="L397" s="1">
        <v>9000</v>
      </c>
      <c r="M397" s="1">
        <f>Table1[[#This Row],[Price]]*Table1[[#This Row],[Qty]]</f>
        <v>99500</v>
      </c>
      <c r="N397" s="1">
        <f>Table1[[#This Row],[Cost]]*Table1[[#This Row],[Qty]]</f>
        <v>90000</v>
      </c>
      <c r="O397" s="1">
        <f>Table1[[#This Row],[Total Sales]]-Table1[[#This Row],[COGS]]</f>
        <v>9500</v>
      </c>
      <c r="P397" s="7">
        <f t="shared" si="12"/>
        <v>3</v>
      </c>
      <c r="Q397" s="10">
        <f t="shared" si="13"/>
        <v>2020</v>
      </c>
    </row>
    <row r="398" spans="1:17" x14ac:dyDescent="0.25">
      <c r="A398" s="1" t="s">
        <v>832</v>
      </c>
      <c r="B398" s="2">
        <v>44013</v>
      </c>
      <c r="C398" s="1" t="s">
        <v>833</v>
      </c>
      <c r="D398" s="1" t="s">
        <v>31</v>
      </c>
      <c r="E398" s="1" t="s">
        <v>25</v>
      </c>
      <c r="F398" s="1" t="s">
        <v>26</v>
      </c>
      <c r="G398" s="1" t="s">
        <v>81</v>
      </c>
      <c r="H398" s="1" t="s">
        <v>21</v>
      </c>
      <c r="I398" s="1">
        <v>10</v>
      </c>
      <c r="J398" s="1" t="s">
        <v>22</v>
      </c>
      <c r="K398" s="1">
        <v>9950</v>
      </c>
      <c r="L398" s="1">
        <v>9000</v>
      </c>
      <c r="M398" s="1">
        <f>Table1[[#This Row],[Price]]*Table1[[#This Row],[Qty]]</f>
        <v>99500</v>
      </c>
      <c r="N398" s="1">
        <f>Table1[[#This Row],[Cost]]*Table1[[#This Row],[Qty]]</f>
        <v>90000</v>
      </c>
      <c r="O398" s="1">
        <f>Table1[[#This Row],[Total Sales]]-Table1[[#This Row],[COGS]]</f>
        <v>9500</v>
      </c>
      <c r="P398" s="7">
        <f t="shared" si="12"/>
        <v>4</v>
      </c>
      <c r="Q398" s="10">
        <f t="shared" si="13"/>
        <v>2020</v>
      </c>
    </row>
    <row r="399" spans="1:17" x14ac:dyDescent="0.25">
      <c r="A399" s="1" t="s">
        <v>834</v>
      </c>
      <c r="B399" s="2">
        <v>44014</v>
      </c>
      <c r="C399" s="1" t="s">
        <v>835</v>
      </c>
      <c r="D399" s="1" t="s">
        <v>31</v>
      </c>
      <c r="E399" s="1" t="s">
        <v>32</v>
      </c>
      <c r="F399" s="1" t="s">
        <v>33</v>
      </c>
      <c r="G399" s="1" t="s">
        <v>84</v>
      </c>
      <c r="H399" s="1" t="s">
        <v>47</v>
      </c>
      <c r="I399" s="1">
        <v>10</v>
      </c>
      <c r="J399" s="1" t="s">
        <v>22</v>
      </c>
      <c r="K399" s="1">
        <v>9950</v>
      </c>
      <c r="L399" s="1">
        <v>9000</v>
      </c>
      <c r="M399" s="1">
        <f>Table1[[#This Row],[Price]]*Table1[[#This Row],[Qty]]</f>
        <v>99500</v>
      </c>
      <c r="N399" s="1">
        <f>Table1[[#This Row],[Cost]]*Table1[[#This Row],[Qty]]</f>
        <v>90000</v>
      </c>
      <c r="O399" s="1">
        <f>Table1[[#This Row],[Total Sales]]-Table1[[#This Row],[COGS]]</f>
        <v>9500</v>
      </c>
      <c r="P399" s="7">
        <f t="shared" si="12"/>
        <v>5</v>
      </c>
      <c r="Q399" s="10">
        <f t="shared" si="13"/>
        <v>2020</v>
      </c>
    </row>
    <row r="400" spans="1:17" x14ac:dyDescent="0.25">
      <c r="A400" s="1" t="s">
        <v>836</v>
      </c>
      <c r="B400" s="2">
        <v>44015</v>
      </c>
      <c r="C400" s="1" t="s">
        <v>837</v>
      </c>
      <c r="D400" s="1" t="s">
        <v>31</v>
      </c>
      <c r="E400" s="1" t="s">
        <v>37</v>
      </c>
      <c r="F400" s="1" t="s">
        <v>38</v>
      </c>
      <c r="G400" s="1" t="s">
        <v>87</v>
      </c>
      <c r="H400" s="1" t="s">
        <v>21</v>
      </c>
      <c r="I400" s="1">
        <v>10</v>
      </c>
      <c r="J400" s="1" t="s">
        <v>22</v>
      </c>
      <c r="K400" s="1">
        <v>9950</v>
      </c>
      <c r="L400" s="1">
        <v>9000</v>
      </c>
      <c r="M400" s="1">
        <f>Table1[[#This Row],[Price]]*Table1[[#This Row],[Qty]]</f>
        <v>99500</v>
      </c>
      <c r="N400" s="1">
        <f>Table1[[#This Row],[Cost]]*Table1[[#This Row],[Qty]]</f>
        <v>90000</v>
      </c>
      <c r="O400" s="1">
        <f>Table1[[#This Row],[Total Sales]]-Table1[[#This Row],[COGS]]</f>
        <v>9500</v>
      </c>
      <c r="P400" s="7">
        <f t="shared" si="12"/>
        <v>6</v>
      </c>
      <c r="Q400" s="10">
        <f t="shared" si="13"/>
        <v>2020</v>
      </c>
    </row>
    <row r="401" spans="1:17" x14ac:dyDescent="0.25">
      <c r="A401" s="1" t="s">
        <v>838</v>
      </c>
      <c r="B401" s="2">
        <v>44016</v>
      </c>
      <c r="C401" s="1" t="s">
        <v>839</v>
      </c>
      <c r="D401" s="1" t="s">
        <v>31</v>
      </c>
      <c r="E401" s="1" t="s">
        <v>18</v>
      </c>
      <c r="F401" s="1" t="s">
        <v>19</v>
      </c>
      <c r="G401" s="1" t="s">
        <v>20</v>
      </c>
      <c r="H401" s="1" t="s">
        <v>21</v>
      </c>
      <c r="I401" s="1">
        <v>10</v>
      </c>
      <c r="J401" s="1" t="s">
        <v>22</v>
      </c>
      <c r="K401" s="1">
        <v>9950</v>
      </c>
      <c r="L401" s="1">
        <v>9000</v>
      </c>
      <c r="M401" s="1">
        <f>Table1[[#This Row],[Price]]*Table1[[#This Row],[Qty]]</f>
        <v>99500</v>
      </c>
      <c r="N401" s="1">
        <f>Table1[[#This Row],[Cost]]*Table1[[#This Row],[Qty]]</f>
        <v>90000</v>
      </c>
      <c r="O401" s="1">
        <f>Table1[[#This Row],[Total Sales]]-Table1[[#This Row],[COGS]]</f>
        <v>9500</v>
      </c>
      <c r="P401" s="7">
        <f t="shared" si="12"/>
        <v>7</v>
      </c>
      <c r="Q401" s="10">
        <f t="shared" si="13"/>
        <v>2020</v>
      </c>
    </row>
    <row r="402" spans="1:17" x14ac:dyDescent="0.25">
      <c r="A402" s="1" t="s">
        <v>840</v>
      </c>
      <c r="B402" s="2">
        <v>44017</v>
      </c>
      <c r="C402" s="1" t="s">
        <v>841</v>
      </c>
      <c r="D402" s="1" t="s">
        <v>31</v>
      </c>
      <c r="E402" s="1" t="s">
        <v>37</v>
      </c>
      <c r="F402" s="1" t="s">
        <v>38</v>
      </c>
      <c r="G402" s="1" t="s">
        <v>27</v>
      </c>
      <c r="H402" s="1" t="s">
        <v>21</v>
      </c>
      <c r="I402" s="1">
        <v>10</v>
      </c>
      <c r="J402" s="1" t="s">
        <v>22</v>
      </c>
      <c r="K402" s="1">
        <v>9950</v>
      </c>
      <c r="L402" s="1">
        <v>9000</v>
      </c>
      <c r="M402" s="1">
        <f>Table1[[#This Row],[Price]]*Table1[[#This Row],[Qty]]</f>
        <v>99500</v>
      </c>
      <c r="N402" s="1">
        <f>Table1[[#This Row],[Cost]]*Table1[[#This Row],[Qty]]</f>
        <v>90000</v>
      </c>
      <c r="O402" s="1">
        <f>Table1[[#This Row],[Total Sales]]-Table1[[#This Row],[COGS]]</f>
        <v>9500</v>
      </c>
      <c r="P402" s="7">
        <f t="shared" si="12"/>
        <v>1</v>
      </c>
      <c r="Q402" s="10">
        <f t="shared" si="13"/>
        <v>2020</v>
      </c>
    </row>
    <row r="403" spans="1:17" x14ac:dyDescent="0.25">
      <c r="A403" s="1" t="s">
        <v>842</v>
      </c>
      <c r="B403" s="2">
        <v>44018</v>
      </c>
      <c r="C403" s="1" t="s">
        <v>843</v>
      </c>
      <c r="D403" s="1" t="s">
        <v>31</v>
      </c>
      <c r="E403" s="1" t="s">
        <v>18</v>
      </c>
      <c r="F403" s="1" t="s">
        <v>19</v>
      </c>
      <c r="G403" s="1" t="s">
        <v>34</v>
      </c>
      <c r="H403" s="1" t="s">
        <v>21</v>
      </c>
      <c r="I403" s="1">
        <v>11</v>
      </c>
      <c r="J403" s="1" t="s">
        <v>22</v>
      </c>
      <c r="K403" s="1">
        <v>9950</v>
      </c>
      <c r="L403" s="1">
        <v>9000</v>
      </c>
      <c r="M403" s="1">
        <f>Table1[[#This Row],[Price]]*Table1[[#This Row],[Qty]]</f>
        <v>109450</v>
      </c>
      <c r="N403" s="1">
        <f>Table1[[#This Row],[Cost]]*Table1[[#This Row],[Qty]]</f>
        <v>99000</v>
      </c>
      <c r="O403" s="1">
        <f>Table1[[#This Row],[Total Sales]]-Table1[[#This Row],[COGS]]</f>
        <v>10450</v>
      </c>
      <c r="P403" s="7">
        <f t="shared" si="12"/>
        <v>2</v>
      </c>
      <c r="Q403" s="10">
        <f t="shared" si="13"/>
        <v>2020</v>
      </c>
    </row>
    <row r="404" spans="1:17" x14ac:dyDescent="0.25">
      <c r="A404" s="1" t="s">
        <v>844</v>
      </c>
      <c r="B404" s="2">
        <v>44019</v>
      </c>
      <c r="C404" s="1" t="s">
        <v>845</v>
      </c>
      <c r="D404" s="1" t="s">
        <v>31</v>
      </c>
      <c r="E404" s="1" t="s">
        <v>37</v>
      </c>
      <c r="F404" s="1" t="s">
        <v>38</v>
      </c>
      <c r="G404" s="1" t="s">
        <v>39</v>
      </c>
      <c r="H404" s="1" t="s">
        <v>40</v>
      </c>
      <c r="I404" s="1">
        <v>11</v>
      </c>
      <c r="J404" s="1" t="s">
        <v>28</v>
      </c>
      <c r="K404" s="1">
        <v>9950</v>
      </c>
      <c r="L404" s="1">
        <v>9000</v>
      </c>
      <c r="M404" s="1">
        <f>Table1[[#This Row],[Price]]*Table1[[#This Row],[Qty]]</f>
        <v>109450</v>
      </c>
      <c r="N404" s="1">
        <f>Table1[[#This Row],[Cost]]*Table1[[#This Row],[Qty]]</f>
        <v>99000</v>
      </c>
      <c r="O404" s="1">
        <f>Table1[[#This Row],[Total Sales]]-Table1[[#This Row],[COGS]]</f>
        <v>10450</v>
      </c>
      <c r="P404" s="7">
        <f t="shared" si="12"/>
        <v>3</v>
      </c>
      <c r="Q404" s="10">
        <f t="shared" si="13"/>
        <v>2020</v>
      </c>
    </row>
    <row r="405" spans="1:17" x14ac:dyDescent="0.25">
      <c r="A405" s="1" t="s">
        <v>846</v>
      </c>
      <c r="B405" s="2">
        <v>44020</v>
      </c>
      <c r="C405" s="1" t="s">
        <v>847</v>
      </c>
      <c r="D405" s="1" t="s">
        <v>31</v>
      </c>
      <c r="E405" s="1" t="s">
        <v>18</v>
      </c>
      <c r="F405" s="1" t="s">
        <v>19</v>
      </c>
      <c r="G405" s="1" t="s">
        <v>43</v>
      </c>
      <c r="H405" s="1" t="s">
        <v>21</v>
      </c>
      <c r="I405" s="1">
        <v>11</v>
      </c>
      <c r="J405" s="1" t="s">
        <v>22</v>
      </c>
      <c r="K405" s="1">
        <v>9950</v>
      </c>
      <c r="L405" s="1">
        <v>9000</v>
      </c>
      <c r="M405" s="1">
        <f>Table1[[#This Row],[Price]]*Table1[[#This Row],[Qty]]</f>
        <v>109450</v>
      </c>
      <c r="N405" s="1">
        <f>Table1[[#This Row],[Cost]]*Table1[[#This Row],[Qty]]</f>
        <v>99000</v>
      </c>
      <c r="O405" s="1">
        <f>Table1[[#This Row],[Total Sales]]-Table1[[#This Row],[COGS]]</f>
        <v>10450</v>
      </c>
      <c r="P405" s="7">
        <f t="shared" si="12"/>
        <v>4</v>
      </c>
      <c r="Q405" s="10">
        <f t="shared" si="13"/>
        <v>2020</v>
      </c>
    </row>
    <row r="406" spans="1:17" x14ac:dyDescent="0.25">
      <c r="A406" s="1" t="s">
        <v>848</v>
      </c>
      <c r="B406" s="2">
        <v>44019</v>
      </c>
      <c r="C406" s="1" t="s">
        <v>849</v>
      </c>
      <c r="D406" s="1" t="s">
        <v>31</v>
      </c>
      <c r="E406" s="1" t="s">
        <v>37</v>
      </c>
      <c r="F406" s="1" t="s">
        <v>38</v>
      </c>
      <c r="G406" s="1" t="s">
        <v>46</v>
      </c>
      <c r="H406" s="1" t="s">
        <v>47</v>
      </c>
      <c r="I406" s="1">
        <v>2</v>
      </c>
      <c r="J406" s="1" t="s">
        <v>28</v>
      </c>
      <c r="K406" s="1">
        <v>10000</v>
      </c>
      <c r="L406" s="1">
        <v>9000</v>
      </c>
      <c r="M406" s="1">
        <f>Table1[[#This Row],[Price]]*Table1[[#This Row],[Qty]]</f>
        <v>20000</v>
      </c>
      <c r="N406" s="1">
        <f>Table1[[#This Row],[Cost]]*Table1[[#This Row],[Qty]]</f>
        <v>18000</v>
      </c>
      <c r="O406" s="1">
        <f>Table1[[#This Row],[Total Sales]]-Table1[[#This Row],[COGS]]</f>
        <v>2000</v>
      </c>
      <c r="P406" s="7">
        <f t="shared" si="12"/>
        <v>3</v>
      </c>
      <c r="Q406" s="10">
        <f t="shared" si="13"/>
        <v>2020</v>
      </c>
    </row>
    <row r="407" spans="1:17" x14ac:dyDescent="0.25">
      <c r="A407" s="1" t="s">
        <v>850</v>
      </c>
      <c r="B407" s="2">
        <v>44022</v>
      </c>
      <c r="C407" s="1" t="s">
        <v>851</v>
      </c>
      <c r="D407" s="1" t="s">
        <v>31</v>
      </c>
      <c r="E407" s="1" t="s">
        <v>18</v>
      </c>
      <c r="F407" s="1" t="s">
        <v>19</v>
      </c>
      <c r="G407" s="1" t="s">
        <v>50</v>
      </c>
      <c r="H407" s="1" t="s">
        <v>21</v>
      </c>
      <c r="I407" s="1">
        <v>3</v>
      </c>
      <c r="J407" s="1" t="s">
        <v>28</v>
      </c>
      <c r="K407" s="1">
        <v>10000</v>
      </c>
      <c r="L407" s="1">
        <v>9000</v>
      </c>
      <c r="M407" s="1">
        <f>Table1[[#This Row],[Price]]*Table1[[#This Row],[Qty]]</f>
        <v>30000</v>
      </c>
      <c r="N407" s="1">
        <f>Table1[[#This Row],[Cost]]*Table1[[#This Row],[Qty]]</f>
        <v>27000</v>
      </c>
      <c r="O407" s="1">
        <f>Table1[[#This Row],[Total Sales]]-Table1[[#This Row],[COGS]]</f>
        <v>3000</v>
      </c>
      <c r="P407" s="7">
        <f t="shared" si="12"/>
        <v>6</v>
      </c>
      <c r="Q407" s="10">
        <f t="shared" si="13"/>
        <v>2020</v>
      </c>
    </row>
    <row r="408" spans="1:17" x14ac:dyDescent="0.25">
      <c r="A408" s="1" t="s">
        <v>852</v>
      </c>
      <c r="B408" s="2">
        <v>44023</v>
      </c>
      <c r="C408" s="1" t="s">
        <v>853</v>
      </c>
      <c r="D408" s="1" t="s">
        <v>31</v>
      </c>
      <c r="E408" s="1" t="s">
        <v>37</v>
      </c>
      <c r="F408" s="1" t="s">
        <v>38</v>
      </c>
      <c r="G408" s="1" t="s">
        <v>53</v>
      </c>
      <c r="H408" s="1" t="s">
        <v>40</v>
      </c>
      <c r="I408" s="1">
        <v>4</v>
      </c>
      <c r="J408" s="1" t="s">
        <v>28</v>
      </c>
      <c r="K408" s="1">
        <v>10000</v>
      </c>
      <c r="L408" s="1">
        <v>9000</v>
      </c>
      <c r="M408" s="1">
        <f>Table1[[#This Row],[Price]]*Table1[[#This Row],[Qty]]</f>
        <v>40000</v>
      </c>
      <c r="N408" s="1">
        <f>Table1[[#This Row],[Cost]]*Table1[[#This Row],[Qty]]</f>
        <v>36000</v>
      </c>
      <c r="O408" s="1">
        <f>Table1[[#This Row],[Total Sales]]-Table1[[#This Row],[COGS]]</f>
        <v>4000</v>
      </c>
      <c r="P408" s="7">
        <f t="shared" si="12"/>
        <v>7</v>
      </c>
      <c r="Q408" s="10">
        <f t="shared" si="13"/>
        <v>2020</v>
      </c>
    </row>
    <row r="409" spans="1:17" x14ac:dyDescent="0.25">
      <c r="A409" s="1" t="s">
        <v>854</v>
      </c>
      <c r="B409" s="2">
        <v>44024</v>
      </c>
      <c r="C409" s="1" t="s">
        <v>855</v>
      </c>
      <c r="D409" s="1" t="s">
        <v>31</v>
      </c>
      <c r="E409" s="1" t="s">
        <v>18</v>
      </c>
      <c r="F409" s="1" t="s">
        <v>19</v>
      </c>
      <c r="G409" s="1" t="s">
        <v>56</v>
      </c>
      <c r="H409" s="1" t="s">
        <v>40</v>
      </c>
      <c r="I409" s="1">
        <v>2</v>
      </c>
      <c r="J409" s="1" t="s">
        <v>22</v>
      </c>
      <c r="K409" s="1">
        <v>6700</v>
      </c>
      <c r="L409" s="1">
        <v>5001</v>
      </c>
      <c r="M409" s="1">
        <f>Table1[[#This Row],[Price]]*Table1[[#This Row],[Qty]]</f>
        <v>13400</v>
      </c>
      <c r="N409" s="1">
        <f>Table1[[#This Row],[Cost]]*Table1[[#This Row],[Qty]]</f>
        <v>10002</v>
      </c>
      <c r="O409" s="1">
        <f>Table1[[#This Row],[Total Sales]]-Table1[[#This Row],[COGS]]</f>
        <v>3398</v>
      </c>
      <c r="P409" s="7">
        <f t="shared" si="12"/>
        <v>1</v>
      </c>
      <c r="Q409" s="10">
        <f t="shared" si="13"/>
        <v>2020</v>
      </c>
    </row>
    <row r="410" spans="1:17" x14ac:dyDescent="0.25">
      <c r="A410" s="1" t="s">
        <v>856</v>
      </c>
      <c r="B410" s="2">
        <v>44025</v>
      </c>
      <c r="C410" s="1" t="s">
        <v>857</v>
      </c>
      <c r="D410" s="1" t="s">
        <v>31</v>
      </c>
      <c r="E410" s="1" t="s">
        <v>37</v>
      </c>
      <c r="F410" s="1" t="s">
        <v>38</v>
      </c>
      <c r="G410" s="1" t="s">
        <v>59</v>
      </c>
      <c r="H410" s="1" t="s">
        <v>60</v>
      </c>
      <c r="I410" s="1">
        <v>2</v>
      </c>
      <c r="J410" s="1" t="s">
        <v>22</v>
      </c>
      <c r="K410" s="1">
        <v>6700</v>
      </c>
      <c r="L410" s="1">
        <v>5002</v>
      </c>
      <c r="M410" s="1">
        <f>Table1[[#This Row],[Price]]*Table1[[#This Row],[Qty]]</f>
        <v>13400</v>
      </c>
      <c r="N410" s="1">
        <f>Table1[[#This Row],[Cost]]*Table1[[#This Row],[Qty]]</f>
        <v>10004</v>
      </c>
      <c r="O410" s="1">
        <f>Table1[[#This Row],[Total Sales]]-Table1[[#This Row],[COGS]]</f>
        <v>3396</v>
      </c>
      <c r="P410" s="7">
        <f t="shared" si="12"/>
        <v>2</v>
      </c>
      <c r="Q410" s="10">
        <f t="shared" si="13"/>
        <v>2020</v>
      </c>
    </row>
    <row r="411" spans="1:17" x14ac:dyDescent="0.25">
      <c r="A411" s="1" t="s">
        <v>858</v>
      </c>
      <c r="B411" s="2">
        <v>44026</v>
      </c>
      <c r="C411" s="1" t="s">
        <v>859</v>
      </c>
      <c r="D411" s="1" t="s">
        <v>31</v>
      </c>
      <c r="E411" s="1" t="s">
        <v>18</v>
      </c>
      <c r="F411" s="1" t="s">
        <v>19</v>
      </c>
      <c r="G411" s="1" t="s">
        <v>63</v>
      </c>
      <c r="H411" s="1" t="s">
        <v>47</v>
      </c>
      <c r="I411" s="1">
        <v>1</v>
      </c>
      <c r="J411" s="1" t="s">
        <v>22</v>
      </c>
      <c r="K411" s="1">
        <v>22000</v>
      </c>
      <c r="L411" s="1">
        <v>20000</v>
      </c>
      <c r="M411" s="1">
        <f>Table1[[#This Row],[Price]]*Table1[[#This Row],[Qty]]</f>
        <v>22000</v>
      </c>
      <c r="N411" s="1">
        <f>Table1[[#This Row],[Cost]]*Table1[[#This Row],[Qty]]</f>
        <v>20000</v>
      </c>
      <c r="O411" s="1">
        <f>Table1[[#This Row],[Total Sales]]-Table1[[#This Row],[COGS]]</f>
        <v>2000</v>
      </c>
      <c r="P411" s="7">
        <f t="shared" si="12"/>
        <v>3</v>
      </c>
      <c r="Q411" s="10">
        <f t="shared" si="13"/>
        <v>2020</v>
      </c>
    </row>
    <row r="412" spans="1:17" x14ac:dyDescent="0.25">
      <c r="A412" s="1" t="s">
        <v>860</v>
      </c>
      <c r="B412" s="2">
        <v>44027</v>
      </c>
      <c r="C412" s="1" t="s">
        <v>861</v>
      </c>
      <c r="D412" s="1" t="s">
        <v>31</v>
      </c>
      <c r="E412" s="1" t="s">
        <v>37</v>
      </c>
      <c r="F412" s="1" t="s">
        <v>38</v>
      </c>
      <c r="G412" s="1" t="s">
        <v>66</v>
      </c>
      <c r="H412" s="1" t="s">
        <v>47</v>
      </c>
      <c r="I412" s="1">
        <v>1</v>
      </c>
      <c r="J412" s="1" t="s">
        <v>28</v>
      </c>
      <c r="K412" s="1">
        <v>11000</v>
      </c>
      <c r="L412" s="1">
        <v>10000</v>
      </c>
      <c r="M412" s="1">
        <f>Table1[[#This Row],[Price]]*Table1[[#This Row],[Qty]]</f>
        <v>11000</v>
      </c>
      <c r="N412" s="1">
        <f>Table1[[#This Row],[Cost]]*Table1[[#This Row],[Qty]]</f>
        <v>10000</v>
      </c>
      <c r="O412" s="1">
        <f>Table1[[#This Row],[Total Sales]]-Table1[[#This Row],[COGS]]</f>
        <v>1000</v>
      </c>
      <c r="P412" s="7">
        <f t="shared" si="12"/>
        <v>4</v>
      </c>
      <c r="Q412" s="10">
        <f t="shared" si="13"/>
        <v>2020</v>
      </c>
    </row>
    <row r="413" spans="1:17" x14ac:dyDescent="0.25">
      <c r="A413" s="1" t="s">
        <v>862</v>
      </c>
      <c r="B413" s="2">
        <v>44028</v>
      </c>
      <c r="C413" s="1" t="s">
        <v>863</v>
      </c>
      <c r="D413" s="1" t="s">
        <v>31</v>
      </c>
      <c r="E413" s="1" t="s">
        <v>25</v>
      </c>
      <c r="F413" s="1" t="s">
        <v>26</v>
      </c>
      <c r="G413" s="1" t="s">
        <v>69</v>
      </c>
      <c r="H413" s="1" t="s">
        <v>21</v>
      </c>
      <c r="I413" s="1">
        <v>1</v>
      </c>
      <c r="J413" s="1" t="s">
        <v>22</v>
      </c>
      <c r="K413" s="1">
        <v>8500</v>
      </c>
      <c r="L413" s="1">
        <v>7600</v>
      </c>
      <c r="M413" s="1">
        <f>Table1[[#This Row],[Price]]*Table1[[#This Row],[Qty]]</f>
        <v>8500</v>
      </c>
      <c r="N413" s="1">
        <f>Table1[[#This Row],[Cost]]*Table1[[#This Row],[Qty]]</f>
        <v>7600</v>
      </c>
      <c r="O413" s="1">
        <f>Table1[[#This Row],[Total Sales]]-Table1[[#This Row],[COGS]]</f>
        <v>900</v>
      </c>
      <c r="P413" s="7">
        <f t="shared" si="12"/>
        <v>5</v>
      </c>
      <c r="Q413" s="10">
        <f t="shared" si="13"/>
        <v>2020</v>
      </c>
    </row>
    <row r="414" spans="1:17" x14ac:dyDescent="0.25">
      <c r="A414" s="1" t="s">
        <v>864</v>
      </c>
      <c r="B414" s="2">
        <v>44029</v>
      </c>
      <c r="C414" s="1" t="s">
        <v>865</v>
      </c>
      <c r="D414" s="1" t="s">
        <v>31</v>
      </c>
      <c r="E414" s="1" t="s">
        <v>32</v>
      </c>
      <c r="F414" s="1" t="s">
        <v>33</v>
      </c>
      <c r="G414" s="1" t="s">
        <v>72</v>
      </c>
      <c r="H414" s="1" t="s">
        <v>21</v>
      </c>
      <c r="I414" s="1">
        <v>2</v>
      </c>
      <c r="J414" s="1" t="s">
        <v>28</v>
      </c>
      <c r="K414" s="1">
        <v>8500</v>
      </c>
      <c r="L414" s="1">
        <v>7600</v>
      </c>
      <c r="M414" s="1">
        <f>Table1[[#This Row],[Price]]*Table1[[#This Row],[Qty]]</f>
        <v>17000</v>
      </c>
      <c r="N414" s="1">
        <f>Table1[[#This Row],[Cost]]*Table1[[#This Row],[Qty]]</f>
        <v>15200</v>
      </c>
      <c r="O414" s="1">
        <f>Table1[[#This Row],[Total Sales]]-Table1[[#This Row],[COGS]]</f>
        <v>1800</v>
      </c>
      <c r="P414" s="7">
        <f t="shared" si="12"/>
        <v>6</v>
      </c>
      <c r="Q414" s="10">
        <f t="shared" si="13"/>
        <v>2020</v>
      </c>
    </row>
    <row r="415" spans="1:17" x14ac:dyDescent="0.25">
      <c r="A415" s="1" t="s">
        <v>866</v>
      </c>
      <c r="B415" s="2">
        <v>44030</v>
      </c>
      <c r="C415" s="1" t="s">
        <v>867</v>
      </c>
      <c r="D415" s="1" t="s">
        <v>31</v>
      </c>
      <c r="E415" s="1" t="s">
        <v>37</v>
      </c>
      <c r="F415" s="1" t="s">
        <v>38</v>
      </c>
      <c r="G415" s="1" t="s">
        <v>75</v>
      </c>
      <c r="H415" s="1" t="s">
        <v>40</v>
      </c>
      <c r="I415" s="1">
        <v>3</v>
      </c>
      <c r="J415" s="1" t="s">
        <v>22</v>
      </c>
      <c r="K415" s="1">
        <v>13200.000000000002</v>
      </c>
      <c r="L415" s="1">
        <v>12000</v>
      </c>
      <c r="M415" s="1">
        <f>Table1[[#This Row],[Price]]*Table1[[#This Row],[Qty]]</f>
        <v>39600.000000000007</v>
      </c>
      <c r="N415" s="1">
        <f>Table1[[#This Row],[Cost]]*Table1[[#This Row],[Qty]]</f>
        <v>36000</v>
      </c>
      <c r="O415" s="1">
        <f>Table1[[#This Row],[Total Sales]]-Table1[[#This Row],[COGS]]</f>
        <v>3600.0000000000073</v>
      </c>
      <c r="P415" s="7">
        <f t="shared" si="12"/>
        <v>7</v>
      </c>
      <c r="Q415" s="10">
        <f t="shared" si="13"/>
        <v>2020</v>
      </c>
    </row>
    <row r="416" spans="1:17" x14ac:dyDescent="0.25">
      <c r="A416" s="1" t="s">
        <v>868</v>
      </c>
      <c r="B416" s="2">
        <v>44029</v>
      </c>
      <c r="C416" s="1" t="s">
        <v>869</v>
      </c>
      <c r="D416" s="1" t="s">
        <v>31</v>
      </c>
      <c r="E416" s="1" t="s">
        <v>18</v>
      </c>
      <c r="F416" s="1" t="s">
        <v>19</v>
      </c>
      <c r="G416" s="1" t="s">
        <v>78</v>
      </c>
      <c r="H416" s="1" t="s">
        <v>21</v>
      </c>
      <c r="I416" s="1">
        <v>2</v>
      </c>
      <c r="J416" s="1" t="s">
        <v>22</v>
      </c>
      <c r="K416" s="1">
        <v>22000</v>
      </c>
      <c r="L416" s="1">
        <v>20000</v>
      </c>
      <c r="M416" s="1">
        <f>Table1[[#This Row],[Price]]*Table1[[#This Row],[Qty]]</f>
        <v>44000</v>
      </c>
      <c r="N416" s="1">
        <f>Table1[[#This Row],[Cost]]*Table1[[#This Row],[Qty]]</f>
        <v>40000</v>
      </c>
      <c r="O416" s="1">
        <f>Table1[[#This Row],[Total Sales]]-Table1[[#This Row],[COGS]]</f>
        <v>4000</v>
      </c>
      <c r="P416" s="7">
        <f t="shared" si="12"/>
        <v>6</v>
      </c>
      <c r="Q416" s="10">
        <f t="shared" si="13"/>
        <v>2020</v>
      </c>
    </row>
    <row r="417" spans="1:17" x14ac:dyDescent="0.25">
      <c r="A417" s="1" t="s">
        <v>870</v>
      </c>
      <c r="B417" s="2">
        <v>44032</v>
      </c>
      <c r="C417" s="1" t="s">
        <v>871</v>
      </c>
      <c r="D417" s="1" t="s">
        <v>31</v>
      </c>
      <c r="E417" s="1" t="s">
        <v>18</v>
      </c>
      <c r="F417" s="1" t="s">
        <v>19</v>
      </c>
      <c r="G417" s="1" t="s">
        <v>81</v>
      </c>
      <c r="H417" s="1" t="s">
        <v>21</v>
      </c>
      <c r="I417" s="1">
        <v>2</v>
      </c>
      <c r="J417" s="1" t="s">
        <v>22</v>
      </c>
      <c r="K417" s="1">
        <v>7700</v>
      </c>
      <c r="L417" s="1">
        <v>7000</v>
      </c>
      <c r="M417" s="1">
        <f>Table1[[#This Row],[Price]]*Table1[[#This Row],[Qty]]</f>
        <v>15400</v>
      </c>
      <c r="N417" s="1">
        <f>Table1[[#This Row],[Cost]]*Table1[[#This Row],[Qty]]</f>
        <v>14000</v>
      </c>
      <c r="O417" s="1">
        <f>Table1[[#This Row],[Total Sales]]-Table1[[#This Row],[COGS]]</f>
        <v>1400</v>
      </c>
      <c r="P417" s="7">
        <f t="shared" si="12"/>
        <v>2</v>
      </c>
      <c r="Q417" s="10">
        <f t="shared" si="13"/>
        <v>2020</v>
      </c>
    </row>
    <row r="418" spans="1:17" x14ac:dyDescent="0.25">
      <c r="A418" s="1" t="s">
        <v>872</v>
      </c>
      <c r="B418" s="2">
        <v>44033</v>
      </c>
      <c r="C418" s="1" t="s">
        <v>873</v>
      </c>
      <c r="D418" s="1" t="s">
        <v>31</v>
      </c>
      <c r="E418" s="1" t="s">
        <v>25</v>
      </c>
      <c r="F418" s="1" t="s">
        <v>26</v>
      </c>
      <c r="G418" s="1" t="s">
        <v>84</v>
      </c>
      <c r="H418" s="1" t="s">
        <v>47</v>
      </c>
      <c r="I418" s="1">
        <v>3</v>
      </c>
      <c r="J418" s="1" t="s">
        <v>22</v>
      </c>
      <c r="K418" s="1">
        <v>22000</v>
      </c>
      <c r="L418" s="1">
        <v>20000</v>
      </c>
      <c r="M418" s="1">
        <f>Table1[[#This Row],[Price]]*Table1[[#This Row],[Qty]]</f>
        <v>66000</v>
      </c>
      <c r="N418" s="1">
        <f>Table1[[#This Row],[Cost]]*Table1[[#This Row],[Qty]]</f>
        <v>60000</v>
      </c>
      <c r="O418" s="1">
        <f>Table1[[#This Row],[Total Sales]]-Table1[[#This Row],[COGS]]</f>
        <v>6000</v>
      </c>
      <c r="P418" s="7">
        <f t="shared" si="12"/>
        <v>3</v>
      </c>
      <c r="Q418" s="10">
        <f t="shared" si="13"/>
        <v>2020</v>
      </c>
    </row>
    <row r="419" spans="1:17" x14ac:dyDescent="0.25">
      <c r="A419" s="1" t="s">
        <v>874</v>
      </c>
      <c r="B419" s="2">
        <v>44034</v>
      </c>
      <c r="C419" s="1" t="s">
        <v>875</v>
      </c>
      <c r="D419" s="1" t="s">
        <v>31</v>
      </c>
      <c r="E419" s="1" t="s">
        <v>32</v>
      </c>
      <c r="F419" s="1" t="s">
        <v>33</v>
      </c>
      <c r="G419" s="1" t="s">
        <v>87</v>
      </c>
      <c r="H419" s="1" t="s">
        <v>21</v>
      </c>
      <c r="I419" s="1">
        <v>1</v>
      </c>
      <c r="J419" s="1" t="s">
        <v>22</v>
      </c>
      <c r="K419" s="1">
        <v>44000</v>
      </c>
      <c r="L419" s="1">
        <v>40000</v>
      </c>
      <c r="M419" s="1">
        <f>Table1[[#This Row],[Price]]*Table1[[#This Row],[Qty]]</f>
        <v>44000</v>
      </c>
      <c r="N419" s="1">
        <f>Table1[[#This Row],[Cost]]*Table1[[#This Row],[Qty]]</f>
        <v>40000</v>
      </c>
      <c r="O419" s="1">
        <f>Table1[[#This Row],[Total Sales]]-Table1[[#This Row],[COGS]]</f>
        <v>4000</v>
      </c>
      <c r="P419" s="7">
        <f t="shared" si="12"/>
        <v>4</v>
      </c>
      <c r="Q419" s="10">
        <f t="shared" si="13"/>
        <v>2020</v>
      </c>
    </row>
    <row r="420" spans="1:17" x14ac:dyDescent="0.25">
      <c r="A420" s="1" t="s">
        <v>876</v>
      </c>
      <c r="B420" s="2">
        <v>44035</v>
      </c>
      <c r="C420" s="1" t="s">
        <v>877</v>
      </c>
      <c r="D420" s="1" t="s">
        <v>31</v>
      </c>
      <c r="E420" s="1" t="s">
        <v>37</v>
      </c>
      <c r="F420" s="1" t="s">
        <v>38</v>
      </c>
      <c r="G420" s="1" t="s">
        <v>20</v>
      </c>
      <c r="H420" s="1" t="s">
        <v>21</v>
      </c>
      <c r="I420" s="1">
        <v>2</v>
      </c>
      <c r="J420" s="1" t="s">
        <v>22</v>
      </c>
      <c r="K420" s="1">
        <v>19800</v>
      </c>
      <c r="L420" s="1">
        <v>18000</v>
      </c>
      <c r="M420" s="1">
        <f>Table1[[#This Row],[Price]]*Table1[[#This Row],[Qty]]</f>
        <v>39600</v>
      </c>
      <c r="N420" s="1">
        <f>Table1[[#This Row],[Cost]]*Table1[[#This Row],[Qty]]</f>
        <v>36000</v>
      </c>
      <c r="O420" s="1">
        <f>Table1[[#This Row],[Total Sales]]-Table1[[#This Row],[COGS]]</f>
        <v>3600</v>
      </c>
      <c r="P420" s="7">
        <f t="shared" si="12"/>
        <v>5</v>
      </c>
      <c r="Q420" s="10">
        <f t="shared" si="13"/>
        <v>2020</v>
      </c>
    </row>
    <row r="421" spans="1:17" x14ac:dyDescent="0.25">
      <c r="A421" s="1" t="s">
        <v>878</v>
      </c>
      <c r="B421" s="2">
        <v>44036</v>
      </c>
      <c r="C421" s="1" t="s">
        <v>879</v>
      </c>
      <c r="D421" s="1" t="s">
        <v>31</v>
      </c>
      <c r="E421" s="1" t="s">
        <v>18</v>
      </c>
      <c r="F421" s="1" t="s">
        <v>19</v>
      </c>
      <c r="G421" s="1" t="s">
        <v>27</v>
      </c>
      <c r="H421" s="1" t="s">
        <v>21</v>
      </c>
      <c r="I421" s="1">
        <v>2</v>
      </c>
      <c r="J421" s="1" t="s">
        <v>22</v>
      </c>
      <c r="K421" s="1">
        <v>9950</v>
      </c>
      <c r="L421" s="1">
        <v>9000</v>
      </c>
      <c r="M421" s="1">
        <f>Table1[[#This Row],[Price]]*Table1[[#This Row],[Qty]]</f>
        <v>19900</v>
      </c>
      <c r="N421" s="1">
        <f>Table1[[#This Row],[Cost]]*Table1[[#This Row],[Qty]]</f>
        <v>18000</v>
      </c>
      <c r="O421" s="1">
        <f>Table1[[#This Row],[Total Sales]]-Table1[[#This Row],[COGS]]</f>
        <v>1900</v>
      </c>
      <c r="P421" s="7">
        <f t="shared" si="12"/>
        <v>6</v>
      </c>
      <c r="Q421" s="10">
        <f t="shared" si="13"/>
        <v>2020</v>
      </c>
    </row>
    <row r="422" spans="1:17" x14ac:dyDescent="0.25">
      <c r="A422" s="1" t="s">
        <v>880</v>
      </c>
      <c r="B422" s="2">
        <v>44037</v>
      </c>
      <c r="C422" s="1" t="s">
        <v>881</v>
      </c>
      <c r="D422" s="1" t="s">
        <v>17</v>
      </c>
      <c r="E422" s="1" t="s">
        <v>18</v>
      </c>
      <c r="F422" s="1" t="s">
        <v>19</v>
      </c>
      <c r="G422" s="1" t="s">
        <v>34</v>
      </c>
      <c r="H422" s="1" t="s">
        <v>21</v>
      </c>
      <c r="I422" s="1">
        <v>2</v>
      </c>
      <c r="J422" s="1" t="s">
        <v>22</v>
      </c>
      <c r="K422" s="1">
        <v>7700</v>
      </c>
      <c r="L422" s="1">
        <v>7000</v>
      </c>
      <c r="M422" s="1">
        <f>Table1[[#This Row],[Price]]*Table1[[#This Row],[Qty]]</f>
        <v>15400</v>
      </c>
      <c r="N422" s="1">
        <f>Table1[[#This Row],[Cost]]*Table1[[#This Row],[Qty]]</f>
        <v>14000</v>
      </c>
      <c r="O422" s="1">
        <f>Table1[[#This Row],[Total Sales]]-Table1[[#This Row],[COGS]]</f>
        <v>1400</v>
      </c>
      <c r="P422" s="7">
        <f t="shared" si="12"/>
        <v>7</v>
      </c>
      <c r="Q422" s="10">
        <f t="shared" si="13"/>
        <v>2020</v>
      </c>
    </row>
    <row r="423" spans="1:17" x14ac:dyDescent="0.25">
      <c r="A423" s="1" t="s">
        <v>882</v>
      </c>
      <c r="B423" s="2">
        <v>44038</v>
      </c>
      <c r="C423" s="1" t="s">
        <v>883</v>
      </c>
      <c r="D423" s="1" t="s">
        <v>17</v>
      </c>
      <c r="E423" s="1" t="s">
        <v>25</v>
      </c>
      <c r="F423" s="1" t="s">
        <v>26</v>
      </c>
      <c r="G423" s="1" t="s">
        <v>39</v>
      </c>
      <c r="H423" s="1" t="s">
        <v>40</v>
      </c>
      <c r="I423" s="1">
        <v>4</v>
      </c>
      <c r="J423" s="1" t="s">
        <v>22</v>
      </c>
      <c r="K423" s="1">
        <v>11000</v>
      </c>
      <c r="L423" s="1">
        <v>10000</v>
      </c>
      <c r="M423" s="1">
        <f>Table1[[#This Row],[Price]]*Table1[[#This Row],[Qty]]</f>
        <v>44000</v>
      </c>
      <c r="N423" s="1">
        <f>Table1[[#This Row],[Cost]]*Table1[[#This Row],[Qty]]</f>
        <v>40000</v>
      </c>
      <c r="O423" s="1">
        <f>Table1[[#This Row],[Total Sales]]-Table1[[#This Row],[COGS]]</f>
        <v>4000</v>
      </c>
      <c r="P423" s="7">
        <f t="shared" si="12"/>
        <v>1</v>
      </c>
      <c r="Q423" s="10">
        <f t="shared" si="13"/>
        <v>2020</v>
      </c>
    </row>
    <row r="424" spans="1:17" x14ac:dyDescent="0.25">
      <c r="A424" s="1" t="s">
        <v>884</v>
      </c>
      <c r="B424" s="2">
        <v>44039</v>
      </c>
      <c r="C424" s="1" t="s">
        <v>885</v>
      </c>
      <c r="D424" s="1" t="s">
        <v>17</v>
      </c>
      <c r="E424" s="1" t="s">
        <v>32</v>
      </c>
      <c r="F424" s="1" t="s">
        <v>33</v>
      </c>
      <c r="G424" s="1" t="s">
        <v>43</v>
      </c>
      <c r="H424" s="1" t="s">
        <v>21</v>
      </c>
      <c r="I424" s="1">
        <v>1</v>
      </c>
      <c r="J424" s="1" t="s">
        <v>22</v>
      </c>
      <c r="K424" s="1">
        <v>13200.000000000002</v>
      </c>
      <c r="L424" s="1">
        <v>12000</v>
      </c>
      <c r="M424" s="1">
        <f>Table1[[#This Row],[Price]]*Table1[[#This Row],[Qty]]</f>
        <v>13200.000000000002</v>
      </c>
      <c r="N424" s="1">
        <f>Table1[[#This Row],[Cost]]*Table1[[#This Row],[Qty]]</f>
        <v>12000</v>
      </c>
      <c r="O424" s="1">
        <f>Table1[[#This Row],[Total Sales]]-Table1[[#This Row],[COGS]]</f>
        <v>1200.0000000000018</v>
      </c>
      <c r="P424" s="7">
        <f t="shared" si="12"/>
        <v>2</v>
      </c>
      <c r="Q424" s="10">
        <f t="shared" si="13"/>
        <v>2020</v>
      </c>
    </row>
    <row r="425" spans="1:17" x14ac:dyDescent="0.25">
      <c r="A425" s="1" t="s">
        <v>886</v>
      </c>
      <c r="B425" s="2">
        <v>44040</v>
      </c>
      <c r="C425" s="1" t="s">
        <v>887</v>
      </c>
      <c r="D425" s="1" t="s">
        <v>31</v>
      </c>
      <c r="E425" s="1" t="s">
        <v>37</v>
      </c>
      <c r="F425" s="1" t="s">
        <v>38</v>
      </c>
      <c r="G425" s="1" t="s">
        <v>46</v>
      </c>
      <c r="H425" s="1" t="s">
        <v>47</v>
      </c>
      <c r="I425" s="1">
        <v>2</v>
      </c>
      <c r="J425" s="1" t="s">
        <v>22</v>
      </c>
      <c r="K425" s="1">
        <v>9950</v>
      </c>
      <c r="L425" s="1">
        <v>9000</v>
      </c>
      <c r="M425" s="1">
        <f>Table1[[#This Row],[Price]]*Table1[[#This Row],[Qty]]</f>
        <v>19900</v>
      </c>
      <c r="N425" s="1">
        <f>Table1[[#This Row],[Cost]]*Table1[[#This Row],[Qty]]</f>
        <v>18000</v>
      </c>
      <c r="O425" s="1">
        <f>Table1[[#This Row],[Total Sales]]-Table1[[#This Row],[COGS]]</f>
        <v>1900</v>
      </c>
      <c r="P425" s="7">
        <f t="shared" si="12"/>
        <v>3</v>
      </c>
      <c r="Q425" s="10">
        <f t="shared" si="13"/>
        <v>2020</v>
      </c>
    </row>
    <row r="426" spans="1:17" x14ac:dyDescent="0.25">
      <c r="A426" s="1" t="s">
        <v>888</v>
      </c>
      <c r="B426" s="2">
        <v>44039</v>
      </c>
      <c r="C426" s="1" t="s">
        <v>889</v>
      </c>
      <c r="D426" s="1" t="s">
        <v>31</v>
      </c>
      <c r="E426" s="1" t="s">
        <v>18</v>
      </c>
      <c r="F426" s="1" t="s">
        <v>19</v>
      </c>
      <c r="G426" s="1" t="s">
        <v>50</v>
      </c>
      <c r="H426" s="1" t="s">
        <v>21</v>
      </c>
      <c r="I426" s="1">
        <v>2</v>
      </c>
      <c r="J426" s="1" t="s">
        <v>22</v>
      </c>
      <c r="K426" s="1">
        <v>7700</v>
      </c>
      <c r="L426" s="1">
        <v>7000</v>
      </c>
      <c r="M426" s="1">
        <f>Table1[[#This Row],[Price]]*Table1[[#This Row],[Qty]]</f>
        <v>15400</v>
      </c>
      <c r="N426" s="1">
        <f>Table1[[#This Row],[Cost]]*Table1[[#This Row],[Qty]]</f>
        <v>14000</v>
      </c>
      <c r="O426" s="1">
        <f>Table1[[#This Row],[Total Sales]]-Table1[[#This Row],[COGS]]</f>
        <v>1400</v>
      </c>
      <c r="P426" s="7">
        <f t="shared" si="12"/>
        <v>2</v>
      </c>
      <c r="Q426" s="10">
        <f t="shared" si="13"/>
        <v>2020</v>
      </c>
    </row>
    <row r="427" spans="1:17" x14ac:dyDescent="0.25">
      <c r="A427" s="1" t="s">
        <v>890</v>
      </c>
      <c r="B427" s="2">
        <v>44042</v>
      </c>
      <c r="C427" s="1" t="s">
        <v>891</v>
      </c>
      <c r="D427" s="1" t="s">
        <v>31</v>
      </c>
      <c r="E427" s="1" t="s">
        <v>18</v>
      </c>
      <c r="F427" s="1" t="s">
        <v>19</v>
      </c>
      <c r="G427" s="1" t="s">
        <v>53</v>
      </c>
      <c r="H427" s="1" t="s">
        <v>40</v>
      </c>
      <c r="I427" s="1">
        <v>4</v>
      </c>
      <c r="J427" s="1" t="s">
        <v>22</v>
      </c>
      <c r="K427" s="1">
        <v>11000</v>
      </c>
      <c r="L427" s="1">
        <v>10000</v>
      </c>
      <c r="M427" s="1">
        <f>Table1[[#This Row],[Price]]*Table1[[#This Row],[Qty]]</f>
        <v>44000</v>
      </c>
      <c r="N427" s="1">
        <f>Table1[[#This Row],[Cost]]*Table1[[#This Row],[Qty]]</f>
        <v>40000</v>
      </c>
      <c r="O427" s="1">
        <f>Table1[[#This Row],[Total Sales]]-Table1[[#This Row],[COGS]]</f>
        <v>4000</v>
      </c>
      <c r="P427" s="7">
        <f t="shared" si="12"/>
        <v>5</v>
      </c>
      <c r="Q427" s="10">
        <f t="shared" si="13"/>
        <v>2020</v>
      </c>
    </row>
    <row r="428" spans="1:17" x14ac:dyDescent="0.25">
      <c r="A428" s="1" t="s">
        <v>892</v>
      </c>
      <c r="B428" s="2">
        <v>44013</v>
      </c>
      <c r="C428" s="1" t="s">
        <v>893</v>
      </c>
      <c r="D428" s="1" t="s">
        <v>31</v>
      </c>
      <c r="E428" s="1" t="s">
        <v>25</v>
      </c>
      <c r="F428" s="1" t="s">
        <v>26</v>
      </c>
      <c r="G428" s="1" t="s">
        <v>56</v>
      </c>
      <c r="H428" s="1" t="s">
        <v>40</v>
      </c>
      <c r="I428" s="1">
        <v>1</v>
      </c>
      <c r="J428" s="1" t="s">
        <v>22</v>
      </c>
      <c r="K428" s="1">
        <v>13200.000000000002</v>
      </c>
      <c r="L428" s="1">
        <v>12000</v>
      </c>
      <c r="M428" s="1">
        <f>Table1[[#This Row],[Price]]*Table1[[#This Row],[Qty]]</f>
        <v>13200.000000000002</v>
      </c>
      <c r="N428" s="1">
        <f>Table1[[#This Row],[Cost]]*Table1[[#This Row],[Qty]]</f>
        <v>12000</v>
      </c>
      <c r="O428" s="1">
        <f>Table1[[#This Row],[Total Sales]]-Table1[[#This Row],[COGS]]</f>
        <v>1200.0000000000018</v>
      </c>
      <c r="P428" s="7">
        <f t="shared" si="12"/>
        <v>4</v>
      </c>
      <c r="Q428" s="10">
        <f t="shared" si="13"/>
        <v>2020</v>
      </c>
    </row>
    <row r="429" spans="1:17" x14ac:dyDescent="0.25">
      <c r="A429" s="1" t="s">
        <v>894</v>
      </c>
      <c r="B429" s="2">
        <v>43983</v>
      </c>
      <c r="C429" s="1" t="s">
        <v>895</v>
      </c>
      <c r="D429" s="1" t="s">
        <v>17</v>
      </c>
      <c r="E429" s="1" t="s">
        <v>32</v>
      </c>
      <c r="F429" s="1" t="s">
        <v>33</v>
      </c>
      <c r="G429" s="1" t="s">
        <v>59</v>
      </c>
      <c r="H429" s="1" t="s">
        <v>60</v>
      </c>
      <c r="I429" s="1">
        <v>2</v>
      </c>
      <c r="J429" s="1" t="s">
        <v>22</v>
      </c>
      <c r="K429" s="1">
        <v>9950</v>
      </c>
      <c r="L429" s="1">
        <v>9000</v>
      </c>
      <c r="M429" s="1">
        <f>Table1[[#This Row],[Price]]*Table1[[#This Row],[Qty]]</f>
        <v>19900</v>
      </c>
      <c r="N429" s="1">
        <f>Table1[[#This Row],[Cost]]*Table1[[#This Row],[Qty]]</f>
        <v>18000</v>
      </c>
      <c r="O429" s="1">
        <f>Table1[[#This Row],[Total Sales]]-Table1[[#This Row],[COGS]]</f>
        <v>1900</v>
      </c>
      <c r="P429" s="7">
        <f t="shared" si="12"/>
        <v>2</v>
      </c>
      <c r="Q429" s="10">
        <f t="shared" si="13"/>
        <v>2020</v>
      </c>
    </row>
    <row r="430" spans="1:17" x14ac:dyDescent="0.25">
      <c r="A430" s="1" t="s">
        <v>896</v>
      </c>
      <c r="B430" s="2">
        <v>43984</v>
      </c>
      <c r="C430" s="1" t="s">
        <v>897</v>
      </c>
      <c r="D430" s="1" t="s">
        <v>31</v>
      </c>
      <c r="E430" s="1" t="s">
        <v>37</v>
      </c>
      <c r="F430" s="1" t="s">
        <v>38</v>
      </c>
      <c r="G430" s="1" t="s">
        <v>63</v>
      </c>
      <c r="H430" s="1" t="s">
        <v>47</v>
      </c>
      <c r="I430" s="1">
        <v>2</v>
      </c>
      <c r="J430" s="1" t="s">
        <v>22</v>
      </c>
      <c r="K430" s="1">
        <v>7700</v>
      </c>
      <c r="L430" s="1">
        <v>7000</v>
      </c>
      <c r="M430" s="1">
        <f>Table1[[#This Row],[Price]]*Table1[[#This Row],[Qty]]</f>
        <v>15400</v>
      </c>
      <c r="N430" s="1">
        <f>Table1[[#This Row],[Cost]]*Table1[[#This Row],[Qty]]</f>
        <v>14000</v>
      </c>
      <c r="O430" s="1">
        <f>Table1[[#This Row],[Total Sales]]-Table1[[#This Row],[COGS]]</f>
        <v>1400</v>
      </c>
      <c r="P430" s="7">
        <f t="shared" si="12"/>
        <v>3</v>
      </c>
      <c r="Q430" s="10">
        <f t="shared" si="13"/>
        <v>2020</v>
      </c>
    </row>
    <row r="431" spans="1:17" x14ac:dyDescent="0.25">
      <c r="A431" s="1" t="s">
        <v>898</v>
      </c>
      <c r="B431" s="2">
        <v>43983</v>
      </c>
      <c r="C431" s="1" t="s">
        <v>899</v>
      </c>
      <c r="D431" s="1" t="s">
        <v>31</v>
      </c>
      <c r="E431" s="1" t="s">
        <v>18</v>
      </c>
      <c r="F431" s="1" t="s">
        <v>19</v>
      </c>
      <c r="G431" s="1" t="s">
        <v>66</v>
      </c>
      <c r="H431" s="1" t="s">
        <v>47</v>
      </c>
      <c r="I431" s="1">
        <v>1</v>
      </c>
      <c r="J431" s="1" t="s">
        <v>22</v>
      </c>
      <c r="K431" s="1">
        <v>11000</v>
      </c>
      <c r="L431" s="1">
        <v>10000</v>
      </c>
      <c r="M431" s="1">
        <f>Table1[[#This Row],[Price]]*Table1[[#This Row],[Qty]]</f>
        <v>11000</v>
      </c>
      <c r="N431" s="1">
        <f>Table1[[#This Row],[Cost]]*Table1[[#This Row],[Qty]]</f>
        <v>10000</v>
      </c>
      <c r="O431" s="1">
        <f>Table1[[#This Row],[Total Sales]]-Table1[[#This Row],[COGS]]</f>
        <v>1000</v>
      </c>
      <c r="P431" s="7">
        <f t="shared" si="12"/>
        <v>2</v>
      </c>
      <c r="Q431" s="10">
        <f t="shared" si="13"/>
        <v>2020</v>
      </c>
    </row>
    <row r="432" spans="1:17" x14ac:dyDescent="0.25">
      <c r="A432" s="1" t="s">
        <v>900</v>
      </c>
      <c r="B432" s="2">
        <v>43984</v>
      </c>
      <c r="C432" s="1" t="s">
        <v>901</v>
      </c>
      <c r="D432" s="1" t="s">
        <v>31</v>
      </c>
      <c r="E432" s="1" t="s">
        <v>18</v>
      </c>
      <c r="F432" s="1" t="s">
        <v>19</v>
      </c>
      <c r="G432" s="1" t="s">
        <v>69</v>
      </c>
      <c r="H432" s="1" t="s">
        <v>21</v>
      </c>
      <c r="I432" s="1">
        <v>1</v>
      </c>
      <c r="J432" s="1" t="s">
        <v>22</v>
      </c>
      <c r="K432" s="1">
        <v>7700.0000000000009</v>
      </c>
      <c r="L432" s="1">
        <v>7000</v>
      </c>
      <c r="M432" s="1">
        <f>Table1[[#This Row],[Price]]*Table1[[#This Row],[Qty]]</f>
        <v>7700.0000000000009</v>
      </c>
      <c r="N432" s="1">
        <f>Table1[[#This Row],[Cost]]*Table1[[#This Row],[Qty]]</f>
        <v>7000</v>
      </c>
      <c r="O432" s="1">
        <f>Table1[[#This Row],[Total Sales]]-Table1[[#This Row],[COGS]]</f>
        <v>700.00000000000091</v>
      </c>
      <c r="P432" s="7">
        <f t="shared" si="12"/>
        <v>3</v>
      </c>
      <c r="Q432" s="10">
        <f t="shared" si="13"/>
        <v>2020</v>
      </c>
    </row>
    <row r="433" spans="1:17" x14ac:dyDescent="0.25">
      <c r="A433" s="1" t="s">
        <v>902</v>
      </c>
      <c r="B433" s="2">
        <v>43985</v>
      </c>
      <c r="C433" s="1" t="s">
        <v>903</v>
      </c>
      <c r="D433" s="1" t="s">
        <v>31</v>
      </c>
      <c r="E433" s="1" t="s">
        <v>25</v>
      </c>
      <c r="F433" s="1" t="s">
        <v>26</v>
      </c>
      <c r="G433" s="1" t="s">
        <v>72</v>
      </c>
      <c r="H433" s="1" t="s">
        <v>21</v>
      </c>
      <c r="I433" s="1">
        <v>2</v>
      </c>
      <c r="J433" s="1" t="s">
        <v>22</v>
      </c>
      <c r="K433" s="1">
        <v>9950</v>
      </c>
      <c r="L433" s="1">
        <v>9000</v>
      </c>
      <c r="M433" s="1">
        <f>Table1[[#This Row],[Price]]*Table1[[#This Row],[Qty]]</f>
        <v>19900</v>
      </c>
      <c r="N433" s="1">
        <f>Table1[[#This Row],[Cost]]*Table1[[#This Row],[Qty]]</f>
        <v>18000</v>
      </c>
      <c r="O433" s="1">
        <f>Table1[[#This Row],[Total Sales]]-Table1[[#This Row],[COGS]]</f>
        <v>1900</v>
      </c>
      <c r="P433" s="7">
        <f t="shared" si="12"/>
        <v>4</v>
      </c>
      <c r="Q433" s="10">
        <f t="shared" si="13"/>
        <v>2020</v>
      </c>
    </row>
    <row r="434" spans="1:17" x14ac:dyDescent="0.25">
      <c r="A434" s="1" t="s">
        <v>904</v>
      </c>
      <c r="B434" s="2">
        <v>43986</v>
      </c>
      <c r="C434" s="1" t="s">
        <v>905</v>
      </c>
      <c r="D434" s="1" t="s">
        <v>31</v>
      </c>
      <c r="E434" s="1" t="s">
        <v>32</v>
      </c>
      <c r="F434" s="1" t="s">
        <v>33</v>
      </c>
      <c r="G434" s="1" t="s">
        <v>75</v>
      </c>
      <c r="H434" s="1" t="s">
        <v>40</v>
      </c>
      <c r="I434" s="1">
        <v>2</v>
      </c>
      <c r="J434" s="1" t="s">
        <v>22</v>
      </c>
      <c r="K434" s="1">
        <v>19800</v>
      </c>
      <c r="L434" s="1">
        <v>18000</v>
      </c>
      <c r="M434" s="1">
        <f>Table1[[#This Row],[Price]]*Table1[[#This Row],[Qty]]</f>
        <v>39600</v>
      </c>
      <c r="N434" s="1">
        <f>Table1[[#This Row],[Cost]]*Table1[[#This Row],[Qty]]</f>
        <v>36000</v>
      </c>
      <c r="O434" s="1">
        <f>Table1[[#This Row],[Total Sales]]-Table1[[#This Row],[COGS]]</f>
        <v>3600</v>
      </c>
      <c r="P434" s="7">
        <f t="shared" si="12"/>
        <v>5</v>
      </c>
      <c r="Q434" s="10">
        <f t="shared" si="13"/>
        <v>2020</v>
      </c>
    </row>
    <row r="435" spans="1:17" x14ac:dyDescent="0.25">
      <c r="A435" s="1" t="s">
        <v>906</v>
      </c>
      <c r="B435" s="2">
        <v>43987</v>
      </c>
      <c r="C435" s="1" t="s">
        <v>907</v>
      </c>
      <c r="D435" s="1" t="s">
        <v>31</v>
      </c>
      <c r="E435" s="1" t="s">
        <v>37</v>
      </c>
      <c r="F435" s="1" t="s">
        <v>38</v>
      </c>
      <c r="G435" s="1" t="s">
        <v>78</v>
      </c>
      <c r="H435" s="1" t="s">
        <v>21</v>
      </c>
      <c r="I435" s="1">
        <v>1</v>
      </c>
      <c r="J435" s="1" t="s">
        <v>22</v>
      </c>
      <c r="K435" s="1">
        <v>44000</v>
      </c>
      <c r="L435" s="1">
        <v>40000</v>
      </c>
      <c r="M435" s="1">
        <f>Table1[[#This Row],[Price]]*Table1[[#This Row],[Qty]]</f>
        <v>44000</v>
      </c>
      <c r="N435" s="1">
        <f>Table1[[#This Row],[Cost]]*Table1[[#This Row],[Qty]]</f>
        <v>40000</v>
      </c>
      <c r="O435" s="1">
        <f>Table1[[#This Row],[Total Sales]]-Table1[[#This Row],[COGS]]</f>
        <v>4000</v>
      </c>
      <c r="P435" s="7">
        <f t="shared" si="12"/>
        <v>6</v>
      </c>
      <c r="Q435" s="10">
        <f t="shared" si="13"/>
        <v>2020</v>
      </c>
    </row>
    <row r="436" spans="1:17" x14ac:dyDescent="0.25">
      <c r="A436" s="1" t="s">
        <v>908</v>
      </c>
      <c r="B436" s="2">
        <v>43988</v>
      </c>
      <c r="C436" s="1" t="s">
        <v>909</v>
      </c>
      <c r="D436" s="1" t="s">
        <v>31</v>
      </c>
      <c r="E436" s="1" t="s">
        <v>18</v>
      </c>
      <c r="F436" s="1" t="s">
        <v>19</v>
      </c>
      <c r="G436" s="1" t="s">
        <v>81</v>
      </c>
      <c r="H436" s="1" t="s">
        <v>21</v>
      </c>
      <c r="I436" s="1">
        <v>1</v>
      </c>
      <c r="J436" s="1" t="s">
        <v>22</v>
      </c>
      <c r="K436" s="1">
        <v>22000</v>
      </c>
      <c r="L436" s="1">
        <v>20000</v>
      </c>
      <c r="M436" s="1">
        <f>Table1[[#This Row],[Price]]*Table1[[#This Row],[Qty]]</f>
        <v>22000</v>
      </c>
      <c r="N436" s="1">
        <f>Table1[[#This Row],[Cost]]*Table1[[#This Row],[Qty]]</f>
        <v>20000</v>
      </c>
      <c r="O436" s="1">
        <f>Table1[[#This Row],[Total Sales]]-Table1[[#This Row],[COGS]]</f>
        <v>2000</v>
      </c>
      <c r="P436" s="7">
        <f t="shared" si="12"/>
        <v>7</v>
      </c>
      <c r="Q436" s="10">
        <f t="shared" si="13"/>
        <v>2020</v>
      </c>
    </row>
    <row r="437" spans="1:17" x14ac:dyDescent="0.25">
      <c r="A437" s="1" t="s">
        <v>910</v>
      </c>
      <c r="B437" s="2">
        <v>43989</v>
      </c>
      <c r="C437" s="1" t="s">
        <v>911</v>
      </c>
      <c r="D437" s="1" t="s">
        <v>31</v>
      </c>
      <c r="E437" s="1" t="s">
        <v>18</v>
      </c>
      <c r="F437" s="1" t="s">
        <v>19</v>
      </c>
      <c r="G437" s="1" t="s">
        <v>84</v>
      </c>
      <c r="H437" s="1" t="s">
        <v>47</v>
      </c>
      <c r="I437" s="1">
        <v>2</v>
      </c>
      <c r="J437" s="1" t="s">
        <v>22</v>
      </c>
      <c r="K437" s="1">
        <v>13000</v>
      </c>
      <c r="L437" s="1">
        <v>12000</v>
      </c>
      <c r="M437" s="1">
        <f>Table1[[#This Row],[Price]]*Table1[[#This Row],[Qty]]</f>
        <v>26000</v>
      </c>
      <c r="N437" s="1">
        <f>Table1[[#This Row],[Cost]]*Table1[[#This Row],[Qty]]</f>
        <v>24000</v>
      </c>
      <c r="O437" s="1">
        <f>Table1[[#This Row],[Total Sales]]-Table1[[#This Row],[COGS]]</f>
        <v>2000</v>
      </c>
      <c r="P437" s="7">
        <f t="shared" si="12"/>
        <v>1</v>
      </c>
      <c r="Q437" s="10">
        <f t="shared" si="13"/>
        <v>2020</v>
      </c>
    </row>
    <row r="438" spans="1:17" x14ac:dyDescent="0.25">
      <c r="A438" s="1" t="s">
        <v>912</v>
      </c>
      <c r="B438" s="2">
        <v>43990</v>
      </c>
      <c r="C438" s="1" t="s">
        <v>913</v>
      </c>
      <c r="D438" s="1" t="s">
        <v>31</v>
      </c>
      <c r="E438" s="1" t="s">
        <v>25</v>
      </c>
      <c r="F438" s="1" t="s">
        <v>26</v>
      </c>
      <c r="G438" s="1" t="s">
        <v>87</v>
      </c>
      <c r="H438" s="1" t="s">
        <v>21</v>
      </c>
      <c r="I438" s="1">
        <v>2</v>
      </c>
      <c r="J438" s="1" t="s">
        <v>22</v>
      </c>
      <c r="K438" s="1">
        <v>6700</v>
      </c>
      <c r="L438" s="1">
        <v>5000</v>
      </c>
      <c r="M438" s="1">
        <f>Table1[[#This Row],[Price]]*Table1[[#This Row],[Qty]]</f>
        <v>13400</v>
      </c>
      <c r="N438" s="1">
        <f>Table1[[#This Row],[Cost]]*Table1[[#This Row],[Qty]]</f>
        <v>10000</v>
      </c>
      <c r="O438" s="1">
        <f>Table1[[#This Row],[Total Sales]]-Table1[[#This Row],[COGS]]</f>
        <v>3400</v>
      </c>
      <c r="P438" s="7">
        <f t="shared" si="12"/>
        <v>2</v>
      </c>
      <c r="Q438" s="10">
        <f t="shared" si="13"/>
        <v>2020</v>
      </c>
    </row>
    <row r="439" spans="1:17" x14ac:dyDescent="0.25">
      <c r="A439" s="1" t="s">
        <v>914</v>
      </c>
      <c r="B439" s="2">
        <v>43991</v>
      </c>
      <c r="C439" s="1" t="s">
        <v>915</v>
      </c>
      <c r="D439" s="1" t="s">
        <v>31</v>
      </c>
      <c r="E439" s="1" t="s">
        <v>32</v>
      </c>
      <c r="F439" s="1" t="s">
        <v>33</v>
      </c>
      <c r="G439" s="1" t="s">
        <v>20</v>
      </c>
      <c r="H439" s="1" t="s">
        <v>21</v>
      </c>
      <c r="I439" s="1">
        <v>1</v>
      </c>
      <c r="J439" s="1" t="s">
        <v>22</v>
      </c>
      <c r="K439" s="1">
        <v>6700</v>
      </c>
      <c r="L439" s="1">
        <v>5001</v>
      </c>
      <c r="M439" s="1">
        <f>Table1[[#This Row],[Price]]*Table1[[#This Row],[Qty]]</f>
        <v>6700</v>
      </c>
      <c r="N439" s="1">
        <f>Table1[[#This Row],[Cost]]*Table1[[#This Row],[Qty]]</f>
        <v>5001</v>
      </c>
      <c r="O439" s="1">
        <f>Table1[[#This Row],[Total Sales]]-Table1[[#This Row],[COGS]]</f>
        <v>1699</v>
      </c>
      <c r="P439" s="7">
        <f t="shared" si="12"/>
        <v>3</v>
      </c>
      <c r="Q439" s="10">
        <f t="shared" si="13"/>
        <v>2020</v>
      </c>
    </row>
    <row r="440" spans="1:17" x14ac:dyDescent="0.25">
      <c r="A440" s="1" t="s">
        <v>916</v>
      </c>
      <c r="B440" s="2">
        <v>43992</v>
      </c>
      <c r="C440" s="1"/>
      <c r="D440" s="1" t="s">
        <v>31</v>
      </c>
      <c r="E440" s="1" t="s">
        <v>37</v>
      </c>
      <c r="F440" s="1" t="s">
        <v>38</v>
      </c>
      <c r="G440" s="1" t="s">
        <v>27</v>
      </c>
      <c r="H440" s="1" t="s">
        <v>21</v>
      </c>
      <c r="I440" s="1">
        <v>1</v>
      </c>
      <c r="J440" s="1" t="s">
        <v>22</v>
      </c>
      <c r="K440" s="1">
        <v>6700</v>
      </c>
      <c r="L440" s="1">
        <v>5002</v>
      </c>
      <c r="M440" s="1">
        <f>Table1[[#This Row],[Price]]*Table1[[#This Row],[Qty]]</f>
        <v>6700</v>
      </c>
      <c r="N440" s="1">
        <f>Table1[[#This Row],[Cost]]*Table1[[#This Row],[Qty]]</f>
        <v>5002</v>
      </c>
      <c r="O440" s="1">
        <f>Table1[[#This Row],[Total Sales]]-Table1[[#This Row],[COGS]]</f>
        <v>1698</v>
      </c>
      <c r="P440" s="7">
        <f t="shared" si="12"/>
        <v>4</v>
      </c>
      <c r="Q440" s="10">
        <f t="shared" si="13"/>
        <v>2020</v>
      </c>
    </row>
    <row r="441" spans="1:17" x14ac:dyDescent="0.25">
      <c r="A441" s="1" t="s">
        <v>917</v>
      </c>
      <c r="B441" s="2">
        <v>43993</v>
      </c>
      <c r="C441" s="1" t="s">
        <v>918</v>
      </c>
      <c r="D441" s="1" t="s">
        <v>31</v>
      </c>
      <c r="E441" s="1" t="s">
        <v>18</v>
      </c>
      <c r="F441" s="1" t="s">
        <v>19</v>
      </c>
      <c r="G441" s="1" t="s">
        <v>34</v>
      </c>
      <c r="H441" s="1" t="s">
        <v>21</v>
      </c>
      <c r="I441" s="1">
        <v>2</v>
      </c>
      <c r="J441" s="1" t="s">
        <v>22</v>
      </c>
      <c r="K441" s="1">
        <v>6700</v>
      </c>
      <c r="L441" s="1">
        <v>5000</v>
      </c>
      <c r="M441" s="1">
        <f>Table1[[#This Row],[Price]]*Table1[[#This Row],[Qty]]</f>
        <v>13400</v>
      </c>
      <c r="N441" s="1">
        <f>Table1[[#This Row],[Cost]]*Table1[[#This Row],[Qty]]</f>
        <v>10000</v>
      </c>
      <c r="O441" s="1">
        <f>Table1[[#This Row],[Total Sales]]-Table1[[#This Row],[COGS]]</f>
        <v>3400</v>
      </c>
      <c r="P441" s="7">
        <f t="shared" si="12"/>
        <v>5</v>
      </c>
      <c r="Q441" s="10">
        <f t="shared" si="13"/>
        <v>2020</v>
      </c>
    </row>
    <row r="442" spans="1:17" x14ac:dyDescent="0.25">
      <c r="A442" s="1" t="s">
        <v>919</v>
      </c>
      <c r="B442" s="2">
        <v>43994</v>
      </c>
      <c r="C442" s="1" t="s">
        <v>920</v>
      </c>
      <c r="D442" s="1" t="s">
        <v>31</v>
      </c>
      <c r="E442" s="1" t="s">
        <v>18</v>
      </c>
      <c r="F442" s="1" t="s">
        <v>19</v>
      </c>
      <c r="G442" s="1" t="s">
        <v>39</v>
      </c>
      <c r="H442" s="1" t="s">
        <v>40</v>
      </c>
      <c r="I442" s="1">
        <v>2</v>
      </c>
      <c r="J442" s="1" t="s">
        <v>22</v>
      </c>
      <c r="K442" s="1">
        <v>6700</v>
      </c>
      <c r="L442" s="1">
        <v>5001</v>
      </c>
      <c r="M442" s="1">
        <f>Table1[[#This Row],[Price]]*Table1[[#This Row],[Qty]]</f>
        <v>13400</v>
      </c>
      <c r="N442" s="1">
        <f>Table1[[#This Row],[Cost]]*Table1[[#This Row],[Qty]]</f>
        <v>10002</v>
      </c>
      <c r="O442" s="1">
        <f>Table1[[#This Row],[Total Sales]]-Table1[[#This Row],[COGS]]</f>
        <v>3398</v>
      </c>
      <c r="P442" s="7">
        <f t="shared" si="12"/>
        <v>6</v>
      </c>
      <c r="Q442" s="10">
        <f t="shared" si="13"/>
        <v>2020</v>
      </c>
    </row>
    <row r="443" spans="1:17" x14ac:dyDescent="0.25">
      <c r="A443" s="1" t="s">
        <v>921</v>
      </c>
      <c r="B443" s="2">
        <v>43995</v>
      </c>
      <c r="C443" s="1" t="s">
        <v>922</v>
      </c>
      <c r="D443" s="1" t="s">
        <v>17</v>
      </c>
      <c r="E443" s="1" t="s">
        <v>25</v>
      </c>
      <c r="F443" s="1" t="s">
        <v>26</v>
      </c>
      <c r="G443" s="1" t="s">
        <v>43</v>
      </c>
      <c r="H443" s="1" t="s">
        <v>21</v>
      </c>
      <c r="I443" s="1">
        <v>1</v>
      </c>
      <c r="J443" s="1" t="s">
        <v>22</v>
      </c>
      <c r="K443" s="1">
        <v>6700</v>
      </c>
      <c r="L443" s="1">
        <v>5002</v>
      </c>
      <c r="M443" s="1">
        <f>Table1[[#This Row],[Price]]*Table1[[#This Row],[Qty]]</f>
        <v>6700</v>
      </c>
      <c r="N443" s="1">
        <f>Table1[[#This Row],[Cost]]*Table1[[#This Row],[Qty]]</f>
        <v>5002</v>
      </c>
      <c r="O443" s="1">
        <f>Table1[[#This Row],[Total Sales]]-Table1[[#This Row],[COGS]]</f>
        <v>1698</v>
      </c>
      <c r="P443" s="7">
        <f t="shared" si="12"/>
        <v>7</v>
      </c>
      <c r="Q443" s="10">
        <f t="shared" si="13"/>
        <v>2020</v>
      </c>
    </row>
    <row r="444" spans="1:17" x14ac:dyDescent="0.25">
      <c r="A444" s="1" t="s">
        <v>923</v>
      </c>
      <c r="B444" s="2">
        <v>43996</v>
      </c>
      <c r="C444" s="1" t="s">
        <v>924</v>
      </c>
      <c r="D444" s="1" t="s">
        <v>17</v>
      </c>
      <c r="E444" s="1" t="s">
        <v>32</v>
      </c>
      <c r="F444" s="1" t="s">
        <v>33</v>
      </c>
      <c r="G444" s="1" t="s">
        <v>46</v>
      </c>
      <c r="H444" s="1" t="s">
        <v>47</v>
      </c>
      <c r="I444" s="1">
        <v>1</v>
      </c>
      <c r="J444" s="1" t="s">
        <v>22</v>
      </c>
      <c r="K444" s="1">
        <v>6700</v>
      </c>
      <c r="L444" s="1">
        <v>5000</v>
      </c>
      <c r="M444" s="1">
        <f>Table1[[#This Row],[Price]]*Table1[[#This Row],[Qty]]</f>
        <v>6700</v>
      </c>
      <c r="N444" s="1">
        <f>Table1[[#This Row],[Cost]]*Table1[[#This Row],[Qty]]</f>
        <v>5000</v>
      </c>
      <c r="O444" s="1">
        <f>Table1[[#This Row],[Total Sales]]-Table1[[#This Row],[COGS]]</f>
        <v>1700</v>
      </c>
      <c r="P444" s="7">
        <f t="shared" si="12"/>
        <v>1</v>
      </c>
      <c r="Q444" s="10">
        <f t="shared" si="13"/>
        <v>2020</v>
      </c>
    </row>
    <row r="445" spans="1:17" x14ac:dyDescent="0.25">
      <c r="A445" s="1" t="s">
        <v>925</v>
      </c>
      <c r="B445" s="2">
        <v>43997</v>
      </c>
      <c r="C445" s="1" t="s">
        <v>926</v>
      </c>
      <c r="D445" s="1" t="s">
        <v>17</v>
      </c>
      <c r="E445" s="1" t="s">
        <v>37</v>
      </c>
      <c r="F445" s="1" t="s">
        <v>38</v>
      </c>
      <c r="G445" s="1" t="s">
        <v>50</v>
      </c>
      <c r="H445" s="1" t="s">
        <v>21</v>
      </c>
      <c r="I445" s="1">
        <v>2</v>
      </c>
      <c r="J445" s="1" t="s">
        <v>22</v>
      </c>
      <c r="K445" s="1">
        <v>6700</v>
      </c>
      <c r="L445" s="1">
        <v>5001</v>
      </c>
      <c r="M445" s="1">
        <f>Table1[[#This Row],[Price]]*Table1[[#This Row],[Qty]]</f>
        <v>13400</v>
      </c>
      <c r="N445" s="1">
        <f>Table1[[#This Row],[Cost]]*Table1[[#This Row],[Qty]]</f>
        <v>10002</v>
      </c>
      <c r="O445" s="1">
        <f>Table1[[#This Row],[Total Sales]]-Table1[[#This Row],[COGS]]</f>
        <v>3398</v>
      </c>
      <c r="P445" s="7">
        <f t="shared" si="12"/>
        <v>2</v>
      </c>
      <c r="Q445" s="10">
        <f t="shared" si="13"/>
        <v>2020</v>
      </c>
    </row>
    <row r="446" spans="1:17" x14ac:dyDescent="0.25">
      <c r="A446" s="1" t="s">
        <v>927</v>
      </c>
      <c r="B446" s="2">
        <v>43998</v>
      </c>
      <c r="C446" s="1" t="s">
        <v>928</v>
      </c>
      <c r="D446" s="1" t="s">
        <v>31</v>
      </c>
      <c r="E446" s="1" t="s">
        <v>18</v>
      </c>
      <c r="F446" s="1" t="s">
        <v>19</v>
      </c>
      <c r="G446" s="1" t="s">
        <v>53</v>
      </c>
      <c r="H446" s="1" t="s">
        <v>40</v>
      </c>
      <c r="I446" s="1">
        <v>2</v>
      </c>
      <c r="J446" s="1" t="s">
        <v>22</v>
      </c>
      <c r="K446" s="1">
        <v>6700</v>
      </c>
      <c r="L446" s="1">
        <v>5002</v>
      </c>
      <c r="M446" s="1">
        <f>Table1[[#This Row],[Price]]*Table1[[#This Row],[Qty]]</f>
        <v>13400</v>
      </c>
      <c r="N446" s="1">
        <f>Table1[[#This Row],[Cost]]*Table1[[#This Row],[Qty]]</f>
        <v>10004</v>
      </c>
      <c r="O446" s="1">
        <f>Table1[[#This Row],[Total Sales]]-Table1[[#This Row],[COGS]]</f>
        <v>3396</v>
      </c>
      <c r="P446" s="7">
        <f t="shared" si="12"/>
        <v>3</v>
      </c>
      <c r="Q446" s="10">
        <f t="shared" si="13"/>
        <v>2020</v>
      </c>
    </row>
    <row r="447" spans="1:17" x14ac:dyDescent="0.25">
      <c r="A447" s="1" t="s">
        <v>929</v>
      </c>
      <c r="B447" s="2">
        <v>43999</v>
      </c>
      <c r="C447" s="1" t="s">
        <v>930</v>
      </c>
      <c r="D447" s="1" t="s">
        <v>31</v>
      </c>
      <c r="E447" s="1" t="s">
        <v>18</v>
      </c>
      <c r="F447" s="1" t="s">
        <v>19</v>
      </c>
      <c r="G447" s="1" t="s">
        <v>56</v>
      </c>
      <c r="H447" s="1" t="s">
        <v>40</v>
      </c>
      <c r="I447" s="1">
        <v>1</v>
      </c>
      <c r="J447" s="1" t="s">
        <v>22</v>
      </c>
      <c r="K447" s="1">
        <v>22000</v>
      </c>
      <c r="L447" s="1">
        <v>20000</v>
      </c>
      <c r="M447" s="1">
        <f>Table1[[#This Row],[Price]]*Table1[[#This Row],[Qty]]</f>
        <v>22000</v>
      </c>
      <c r="N447" s="1">
        <f>Table1[[#This Row],[Cost]]*Table1[[#This Row],[Qty]]</f>
        <v>20000</v>
      </c>
      <c r="O447" s="1">
        <f>Table1[[#This Row],[Total Sales]]-Table1[[#This Row],[COGS]]</f>
        <v>2000</v>
      </c>
      <c r="P447" s="7">
        <f t="shared" si="12"/>
        <v>4</v>
      </c>
      <c r="Q447" s="10">
        <f t="shared" si="13"/>
        <v>2020</v>
      </c>
    </row>
    <row r="448" spans="1:17" x14ac:dyDescent="0.25">
      <c r="A448" s="1" t="s">
        <v>931</v>
      </c>
      <c r="B448" s="2">
        <v>44000</v>
      </c>
      <c r="C448" s="1" t="s">
        <v>932</v>
      </c>
      <c r="D448" s="1" t="s">
        <v>31</v>
      </c>
      <c r="E448" s="1" t="s">
        <v>25</v>
      </c>
      <c r="F448" s="1" t="s">
        <v>26</v>
      </c>
      <c r="G448" s="1" t="s">
        <v>59</v>
      </c>
      <c r="H448" s="1" t="s">
        <v>60</v>
      </c>
      <c r="I448" s="1">
        <v>1</v>
      </c>
      <c r="J448" s="1" t="s">
        <v>28</v>
      </c>
      <c r="K448" s="1">
        <v>11000</v>
      </c>
      <c r="L448" s="1">
        <v>10000</v>
      </c>
      <c r="M448" s="1">
        <f>Table1[[#This Row],[Price]]*Table1[[#This Row],[Qty]]</f>
        <v>11000</v>
      </c>
      <c r="N448" s="1">
        <f>Table1[[#This Row],[Cost]]*Table1[[#This Row],[Qty]]</f>
        <v>10000</v>
      </c>
      <c r="O448" s="1">
        <f>Table1[[#This Row],[Total Sales]]-Table1[[#This Row],[COGS]]</f>
        <v>1000</v>
      </c>
      <c r="P448" s="7">
        <f t="shared" si="12"/>
        <v>5</v>
      </c>
      <c r="Q448" s="10">
        <f t="shared" si="13"/>
        <v>2020</v>
      </c>
    </row>
    <row r="449" spans="1:17" x14ac:dyDescent="0.25">
      <c r="A449" s="1" t="s">
        <v>933</v>
      </c>
      <c r="B449" s="2">
        <v>44001</v>
      </c>
      <c r="C449" s="1" t="s">
        <v>934</v>
      </c>
      <c r="D449" s="1" t="s">
        <v>31</v>
      </c>
      <c r="E449" s="1" t="s">
        <v>32</v>
      </c>
      <c r="F449" s="1" t="s">
        <v>33</v>
      </c>
      <c r="G449" s="1" t="s">
        <v>63</v>
      </c>
      <c r="H449" s="1" t="s">
        <v>47</v>
      </c>
      <c r="I449" s="1">
        <v>1</v>
      </c>
      <c r="J449" s="1" t="s">
        <v>22</v>
      </c>
      <c r="K449" s="1">
        <v>8500</v>
      </c>
      <c r="L449" s="1">
        <v>7600</v>
      </c>
      <c r="M449" s="1">
        <f>Table1[[#This Row],[Price]]*Table1[[#This Row],[Qty]]</f>
        <v>8500</v>
      </c>
      <c r="N449" s="1">
        <f>Table1[[#This Row],[Cost]]*Table1[[#This Row],[Qty]]</f>
        <v>7600</v>
      </c>
      <c r="O449" s="1">
        <f>Table1[[#This Row],[Total Sales]]-Table1[[#This Row],[COGS]]</f>
        <v>900</v>
      </c>
      <c r="P449" s="7">
        <f t="shared" si="12"/>
        <v>6</v>
      </c>
      <c r="Q449" s="10">
        <f t="shared" si="13"/>
        <v>2020</v>
      </c>
    </row>
    <row r="450" spans="1:17" x14ac:dyDescent="0.25">
      <c r="A450" s="1" t="s">
        <v>935</v>
      </c>
      <c r="B450" s="2">
        <v>44002</v>
      </c>
      <c r="C450" s="1" t="s">
        <v>936</v>
      </c>
      <c r="D450" s="1" t="s">
        <v>17</v>
      </c>
      <c r="E450" s="1" t="s">
        <v>37</v>
      </c>
      <c r="F450" s="1" t="s">
        <v>38</v>
      </c>
      <c r="G450" s="1" t="s">
        <v>66</v>
      </c>
      <c r="H450" s="1" t="s">
        <v>47</v>
      </c>
      <c r="I450" s="1">
        <v>2</v>
      </c>
      <c r="J450" s="1" t="s">
        <v>28</v>
      </c>
      <c r="K450" s="1">
        <v>8500</v>
      </c>
      <c r="L450" s="1">
        <v>7600</v>
      </c>
      <c r="M450" s="1">
        <f>Table1[[#This Row],[Price]]*Table1[[#This Row],[Qty]]</f>
        <v>17000</v>
      </c>
      <c r="N450" s="1">
        <f>Table1[[#This Row],[Cost]]*Table1[[#This Row],[Qty]]</f>
        <v>15200</v>
      </c>
      <c r="O450" s="1">
        <f>Table1[[#This Row],[Total Sales]]-Table1[[#This Row],[COGS]]</f>
        <v>1800</v>
      </c>
      <c r="P450" s="7">
        <f t="shared" ref="P450:P513" si="14">WEEKDAY(B:B)</f>
        <v>7</v>
      </c>
      <c r="Q450" s="10">
        <f t="shared" ref="Q450:Q513" si="15">YEAR(B:B)</f>
        <v>2020</v>
      </c>
    </row>
    <row r="451" spans="1:17" x14ac:dyDescent="0.25">
      <c r="A451" s="1" t="s">
        <v>937</v>
      </c>
      <c r="B451" s="2">
        <v>44003</v>
      </c>
      <c r="C451" s="1" t="s">
        <v>938</v>
      </c>
      <c r="D451" s="1" t="s">
        <v>31</v>
      </c>
      <c r="E451" s="1" t="s">
        <v>18</v>
      </c>
      <c r="F451" s="1" t="s">
        <v>19</v>
      </c>
      <c r="G451" s="1" t="s">
        <v>69</v>
      </c>
      <c r="H451" s="1" t="s">
        <v>21</v>
      </c>
      <c r="I451" s="1">
        <v>3</v>
      </c>
      <c r="J451" s="1" t="s">
        <v>22</v>
      </c>
      <c r="K451" s="1">
        <v>13200.000000000002</v>
      </c>
      <c r="L451" s="1">
        <v>12000</v>
      </c>
      <c r="M451" s="1">
        <f>Table1[[#This Row],[Price]]*Table1[[#This Row],[Qty]]</f>
        <v>39600.000000000007</v>
      </c>
      <c r="N451" s="1">
        <f>Table1[[#This Row],[Cost]]*Table1[[#This Row],[Qty]]</f>
        <v>36000</v>
      </c>
      <c r="O451" s="1">
        <f>Table1[[#This Row],[Total Sales]]-Table1[[#This Row],[COGS]]</f>
        <v>3600.0000000000073</v>
      </c>
      <c r="P451" s="7">
        <f t="shared" si="14"/>
        <v>1</v>
      </c>
      <c r="Q451" s="10">
        <f t="shared" si="15"/>
        <v>2020</v>
      </c>
    </row>
    <row r="452" spans="1:17" x14ac:dyDescent="0.25">
      <c r="A452" s="1" t="s">
        <v>939</v>
      </c>
      <c r="B452" s="2">
        <v>44004</v>
      </c>
      <c r="C452" s="1" t="s">
        <v>940</v>
      </c>
      <c r="D452" s="1" t="s">
        <v>31</v>
      </c>
      <c r="E452" s="1" t="s">
        <v>18</v>
      </c>
      <c r="F452" s="1" t="s">
        <v>19</v>
      </c>
      <c r="G452" s="1" t="s">
        <v>72</v>
      </c>
      <c r="H452" s="1" t="s">
        <v>21</v>
      </c>
      <c r="I452" s="1">
        <v>2</v>
      </c>
      <c r="J452" s="1" t="s">
        <v>22</v>
      </c>
      <c r="K452" s="1">
        <v>22000</v>
      </c>
      <c r="L452" s="1">
        <v>20000</v>
      </c>
      <c r="M452" s="1">
        <f>Table1[[#This Row],[Price]]*Table1[[#This Row],[Qty]]</f>
        <v>44000</v>
      </c>
      <c r="N452" s="1">
        <f>Table1[[#This Row],[Cost]]*Table1[[#This Row],[Qty]]</f>
        <v>40000</v>
      </c>
      <c r="O452" s="1">
        <f>Table1[[#This Row],[Total Sales]]-Table1[[#This Row],[COGS]]</f>
        <v>4000</v>
      </c>
      <c r="P452" s="7">
        <f t="shared" si="14"/>
        <v>2</v>
      </c>
      <c r="Q452" s="10">
        <f t="shared" si="15"/>
        <v>2020</v>
      </c>
    </row>
    <row r="453" spans="1:17" x14ac:dyDescent="0.25">
      <c r="A453" s="1" t="s">
        <v>941</v>
      </c>
      <c r="B453" s="2">
        <v>44005</v>
      </c>
      <c r="C453" s="1" t="s">
        <v>942</v>
      </c>
      <c r="D453" s="1" t="s">
        <v>31</v>
      </c>
      <c r="E453" s="1" t="s">
        <v>25</v>
      </c>
      <c r="F453" s="1" t="s">
        <v>26</v>
      </c>
      <c r="G453" s="1" t="s">
        <v>75</v>
      </c>
      <c r="H453" s="1" t="s">
        <v>40</v>
      </c>
      <c r="I453" s="1">
        <v>2</v>
      </c>
      <c r="J453" s="1" t="s">
        <v>22</v>
      </c>
      <c r="K453" s="1">
        <v>7700</v>
      </c>
      <c r="L453" s="1">
        <v>7000</v>
      </c>
      <c r="M453" s="1">
        <f>Table1[[#This Row],[Price]]*Table1[[#This Row],[Qty]]</f>
        <v>15400</v>
      </c>
      <c r="N453" s="1">
        <f>Table1[[#This Row],[Cost]]*Table1[[#This Row],[Qty]]</f>
        <v>14000</v>
      </c>
      <c r="O453" s="1">
        <f>Table1[[#This Row],[Total Sales]]-Table1[[#This Row],[COGS]]</f>
        <v>1400</v>
      </c>
      <c r="P453" s="7">
        <f t="shared" si="14"/>
        <v>3</v>
      </c>
      <c r="Q453" s="10">
        <f t="shared" si="15"/>
        <v>2020</v>
      </c>
    </row>
    <row r="454" spans="1:17" x14ac:dyDescent="0.25">
      <c r="A454" s="1" t="s">
        <v>943</v>
      </c>
      <c r="B454" s="2">
        <v>44006</v>
      </c>
      <c r="C454" s="1" t="s">
        <v>944</v>
      </c>
      <c r="D454" s="1" t="s">
        <v>31</v>
      </c>
      <c r="E454" s="1" t="s">
        <v>32</v>
      </c>
      <c r="F454" s="1" t="s">
        <v>33</v>
      </c>
      <c r="G454" s="1" t="s">
        <v>78</v>
      </c>
      <c r="H454" s="1" t="s">
        <v>21</v>
      </c>
      <c r="I454" s="1">
        <v>3</v>
      </c>
      <c r="J454" s="1" t="s">
        <v>22</v>
      </c>
      <c r="K454" s="1">
        <v>22000</v>
      </c>
      <c r="L454" s="1">
        <v>20000</v>
      </c>
      <c r="M454" s="1">
        <f>Table1[[#This Row],[Price]]*Table1[[#This Row],[Qty]]</f>
        <v>66000</v>
      </c>
      <c r="N454" s="1">
        <f>Table1[[#This Row],[Cost]]*Table1[[#This Row],[Qty]]</f>
        <v>60000</v>
      </c>
      <c r="O454" s="1">
        <f>Table1[[#This Row],[Total Sales]]-Table1[[#This Row],[COGS]]</f>
        <v>6000</v>
      </c>
      <c r="P454" s="7">
        <f t="shared" si="14"/>
        <v>4</v>
      </c>
      <c r="Q454" s="10">
        <f t="shared" si="15"/>
        <v>2020</v>
      </c>
    </row>
    <row r="455" spans="1:17" x14ac:dyDescent="0.25">
      <c r="A455" s="1" t="s">
        <v>945</v>
      </c>
      <c r="B455" s="2">
        <v>44007</v>
      </c>
      <c r="C455" s="1" t="s">
        <v>946</v>
      </c>
      <c r="D455" s="1" t="s">
        <v>31</v>
      </c>
      <c r="E455" s="1" t="s">
        <v>37</v>
      </c>
      <c r="F455" s="1" t="s">
        <v>38</v>
      </c>
      <c r="G455" s="1" t="s">
        <v>81</v>
      </c>
      <c r="H455" s="1" t="s">
        <v>21</v>
      </c>
      <c r="I455" s="1">
        <v>1</v>
      </c>
      <c r="J455" s="1" t="s">
        <v>22</v>
      </c>
      <c r="K455" s="1">
        <v>44000</v>
      </c>
      <c r="L455" s="1">
        <v>40000</v>
      </c>
      <c r="M455" s="1">
        <f>Table1[[#This Row],[Price]]*Table1[[#This Row],[Qty]]</f>
        <v>44000</v>
      </c>
      <c r="N455" s="1">
        <f>Table1[[#This Row],[Cost]]*Table1[[#This Row],[Qty]]</f>
        <v>40000</v>
      </c>
      <c r="O455" s="1">
        <f>Table1[[#This Row],[Total Sales]]-Table1[[#This Row],[COGS]]</f>
        <v>4000</v>
      </c>
      <c r="P455" s="7">
        <f t="shared" si="14"/>
        <v>5</v>
      </c>
      <c r="Q455" s="10">
        <f t="shared" si="15"/>
        <v>2020</v>
      </c>
    </row>
    <row r="456" spans="1:17" x14ac:dyDescent="0.25">
      <c r="A456" s="1" t="s">
        <v>947</v>
      </c>
      <c r="B456" s="2">
        <v>44008</v>
      </c>
      <c r="C456" s="1" t="s">
        <v>948</v>
      </c>
      <c r="D456" s="1" t="s">
        <v>31</v>
      </c>
      <c r="E456" s="1" t="s">
        <v>18</v>
      </c>
      <c r="F456" s="1" t="s">
        <v>19</v>
      </c>
      <c r="G456" s="1" t="s">
        <v>84</v>
      </c>
      <c r="H456" s="1" t="s">
        <v>47</v>
      </c>
      <c r="I456" s="1">
        <v>2</v>
      </c>
      <c r="J456" s="1" t="s">
        <v>22</v>
      </c>
      <c r="K456" s="1">
        <v>19800</v>
      </c>
      <c r="L456" s="1">
        <v>18000</v>
      </c>
      <c r="M456" s="1">
        <f>Table1[[#This Row],[Price]]*Table1[[#This Row],[Qty]]</f>
        <v>39600</v>
      </c>
      <c r="N456" s="1">
        <f>Table1[[#This Row],[Cost]]*Table1[[#This Row],[Qty]]</f>
        <v>36000</v>
      </c>
      <c r="O456" s="1">
        <f>Table1[[#This Row],[Total Sales]]-Table1[[#This Row],[COGS]]</f>
        <v>3600</v>
      </c>
      <c r="P456" s="7">
        <f t="shared" si="14"/>
        <v>6</v>
      </c>
      <c r="Q456" s="10">
        <f t="shared" si="15"/>
        <v>2020</v>
      </c>
    </row>
    <row r="457" spans="1:17" x14ac:dyDescent="0.25">
      <c r="A457" s="1" t="s">
        <v>949</v>
      </c>
      <c r="B457" s="2">
        <v>44009</v>
      </c>
      <c r="C457" s="1" t="s">
        <v>950</v>
      </c>
      <c r="D457" s="1" t="s">
        <v>31</v>
      </c>
      <c r="E457" s="1" t="s">
        <v>18</v>
      </c>
      <c r="F457" s="1" t="s">
        <v>19</v>
      </c>
      <c r="G457" s="1" t="s">
        <v>87</v>
      </c>
      <c r="H457" s="1" t="s">
        <v>21</v>
      </c>
      <c r="I457" s="1">
        <v>2</v>
      </c>
      <c r="J457" s="1" t="s">
        <v>22</v>
      </c>
      <c r="K457" s="1">
        <v>9950</v>
      </c>
      <c r="L457" s="1">
        <v>9000</v>
      </c>
      <c r="M457" s="1">
        <f>Table1[[#This Row],[Price]]*Table1[[#This Row],[Qty]]</f>
        <v>19900</v>
      </c>
      <c r="N457" s="1">
        <f>Table1[[#This Row],[Cost]]*Table1[[#This Row],[Qty]]</f>
        <v>18000</v>
      </c>
      <c r="O457" s="1">
        <f>Table1[[#This Row],[Total Sales]]-Table1[[#This Row],[COGS]]</f>
        <v>1900</v>
      </c>
      <c r="P457" s="7">
        <f t="shared" si="14"/>
        <v>7</v>
      </c>
      <c r="Q457" s="10">
        <f t="shared" si="15"/>
        <v>2020</v>
      </c>
    </row>
    <row r="458" spans="1:17" x14ac:dyDescent="0.25">
      <c r="A458" s="1" t="s">
        <v>951</v>
      </c>
      <c r="B458" s="2">
        <v>44010</v>
      </c>
      <c r="C458" s="1" t="s">
        <v>952</v>
      </c>
      <c r="D458" s="1" t="s">
        <v>31</v>
      </c>
      <c r="E458" s="1" t="s">
        <v>25</v>
      </c>
      <c r="F458" s="1" t="s">
        <v>26</v>
      </c>
      <c r="G458" s="1" t="s">
        <v>20</v>
      </c>
      <c r="H458" s="1" t="s">
        <v>21</v>
      </c>
      <c r="I458" s="1">
        <v>2</v>
      </c>
      <c r="J458" s="1" t="s">
        <v>22</v>
      </c>
      <c r="K458" s="1">
        <v>7700</v>
      </c>
      <c r="L458" s="1">
        <v>7000</v>
      </c>
      <c r="M458" s="1">
        <f>Table1[[#This Row],[Price]]*Table1[[#This Row],[Qty]]</f>
        <v>15400</v>
      </c>
      <c r="N458" s="1">
        <f>Table1[[#This Row],[Cost]]*Table1[[#This Row],[Qty]]</f>
        <v>14000</v>
      </c>
      <c r="O458" s="1">
        <f>Table1[[#This Row],[Total Sales]]-Table1[[#This Row],[COGS]]</f>
        <v>1400</v>
      </c>
      <c r="P458" s="7">
        <f t="shared" si="14"/>
        <v>1</v>
      </c>
      <c r="Q458" s="10">
        <f t="shared" si="15"/>
        <v>2020</v>
      </c>
    </row>
    <row r="459" spans="1:17" x14ac:dyDescent="0.25">
      <c r="A459" s="1" t="s">
        <v>953</v>
      </c>
      <c r="B459" s="2">
        <v>44011</v>
      </c>
      <c r="C459" s="1" t="s">
        <v>954</v>
      </c>
      <c r="D459" s="1" t="s">
        <v>31</v>
      </c>
      <c r="E459" s="1" t="s">
        <v>32</v>
      </c>
      <c r="F459" s="1" t="s">
        <v>33</v>
      </c>
      <c r="G459" s="1" t="s">
        <v>27</v>
      </c>
      <c r="H459" s="1" t="s">
        <v>21</v>
      </c>
      <c r="I459" s="1">
        <v>4</v>
      </c>
      <c r="J459" s="1" t="s">
        <v>22</v>
      </c>
      <c r="K459" s="1">
        <v>11000</v>
      </c>
      <c r="L459" s="1">
        <v>10000</v>
      </c>
      <c r="M459" s="1">
        <f>Table1[[#This Row],[Price]]*Table1[[#This Row],[Qty]]</f>
        <v>44000</v>
      </c>
      <c r="N459" s="1">
        <f>Table1[[#This Row],[Cost]]*Table1[[#This Row],[Qty]]</f>
        <v>40000</v>
      </c>
      <c r="O459" s="1">
        <f>Table1[[#This Row],[Total Sales]]-Table1[[#This Row],[COGS]]</f>
        <v>4000</v>
      </c>
      <c r="P459" s="7">
        <f t="shared" si="14"/>
        <v>2</v>
      </c>
      <c r="Q459" s="10">
        <f t="shared" si="15"/>
        <v>2020</v>
      </c>
    </row>
    <row r="460" spans="1:17" x14ac:dyDescent="0.25">
      <c r="A460" s="1" t="s">
        <v>955</v>
      </c>
      <c r="B460" s="2">
        <v>44012</v>
      </c>
      <c r="C460" s="1" t="s">
        <v>956</v>
      </c>
      <c r="D460" s="1" t="s">
        <v>31</v>
      </c>
      <c r="E460" s="1" t="s">
        <v>37</v>
      </c>
      <c r="F460" s="1" t="s">
        <v>38</v>
      </c>
      <c r="G460" s="1" t="s">
        <v>34</v>
      </c>
      <c r="H460" s="1" t="s">
        <v>21</v>
      </c>
      <c r="I460" s="1">
        <v>1</v>
      </c>
      <c r="J460" s="1" t="s">
        <v>22</v>
      </c>
      <c r="K460" s="1">
        <v>13200.000000000002</v>
      </c>
      <c r="L460" s="1">
        <v>12000</v>
      </c>
      <c r="M460" s="1">
        <f>Table1[[#This Row],[Price]]*Table1[[#This Row],[Qty]]</f>
        <v>13200.000000000002</v>
      </c>
      <c r="N460" s="1">
        <f>Table1[[#This Row],[Cost]]*Table1[[#This Row],[Qty]]</f>
        <v>12000</v>
      </c>
      <c r="O460" s="1">
        <f>Table1[[#This Row],[Total Sales]]-Table1[[#This Row],[COGS]]</f>
        <v>1200.0000000000018</v>
      </c>
      <c r="P460" s="7">
        <f t="shared" si="14"/>
        <v>3</v>
      </c>
      <c r="Q460" s="10">
        <f t="shared" si="15"/>
        <v>2020</v>
      </c>
    </row>
    <row r="461" spans="1:17" x14ac:dyDescent="0.25">
      <c r="A461" s="1" t="s">
        <v>957</v>
      </c>
      <c r="B461" s="2">
        <v>44013</v>
      </c>
      <c r="C461" s="1" t="s">
        <v>958</v>
      </c>
      <c r="D461" s="1" t="s">
        <v>31</v>
      </c>
      <c r="E461" s="1" t="s">
        <v>18</v>
      </c>
      <c r="F461" s="1" t="s">
        <v>19</v>
      </c>
      <c r="G461" s="1" t="s">
        <v>39</v>
      </c>
      <c r="H461" s="1" t="s">
        <v>40</v>
      </c>
      <c r="I461" s="1">
        <v>2</v>
      </c>
      <c r="J461" s="1" t="s">
        <v>22</v>
      </c>
      <c r="K461" s="1">
        <v>9950</v>
      </c>
      <c r="L461" s="1">
        <v>9000</v>
      </c>
      <c r="M461" s="1">
        <f>Table1[[#This Row],[Price]]*Table1[[#This Row],[Qty]]</f>
        <v>19900</v>
      </c>
      <c r="N461" s="1">
        <f>Table1[[#This Row],[Cost]]*Table1[[#This Row],[Qty]]</f>
        <v>18000</v>
      </c>
      <c r="O461" s="1">
        <f>Table1[[#This Row],[Total Sales]]-Table1[[#This Row],[COGS]]</f>
        <v>1900</v>
      </c>
      <c r="P461" s="7">
        <f t="shared" si="14"/>
        <v>4</v>
      </c>
      <c r="Q461" s="10">
        <f t="shared" si="15"/>
        <v>2020</v>
      </c>
    </row>
    <row r="462" spans="1:17" x14ac:dyDescent="0.25">
      <c r="A462" s="1" t="s">
        <v>959</v>
      </c>
      <c r="B462" s="2">
        <v>44014</v>
      </c>
      <c r="C462" s="1" t="s">
        <v>960</v>
      </c>
      <c r="D462" s="1" t="s">
        <v>31</v>
      </c>
      <c r="E462" s="1" t="s">
        <v>18</v>
      </c>
      <c r="F462" s="1" t="s">
        <v>19</v>
      </c>
      <c r="G462" s="1" t="s">
        <v>43</v>
      </c>
      <c r="H462" s="1" t="s">
        <v>21</v>
      </c>
      <c r="I462" s="1">
        <v>2</v>
      </c>
      <c r="J462" s="1" t="s">
        <v>22</v>
      </c>
      <c r="K462" s="1">
        <v>7700</v>
      </c>
      <c r="L462" s="1">
        <v>7000</v>
      </c>
      <c r="M462" s="1">
        <f>Table1[[#This Row],[Price]]*Table1[[#This Row],[Qty]]</f>
        <v>15400</v>
      </c>
      <c r="N462" s="1">
        <f>Table1[[#This Row],[Cost]]*Table1[[#This Row],[Qty]]</f>
        <v>14000</v>
      </c>
      <c r="O462" s="1">
        <f>Table1[[#This Row],[Total Sales]]-Table1[[#This Row],[COGS]]</f>
        <v>1400</v>
      </c>
      <c r="P462" s="7">
        <f t="shared" si="14"/>
        <v>5</v>
      </c>
      <c r="Q462" s="10">
        <f t="shared" si="15"/>
        <v>2020</v>
      </c>
    </row>
    <row r="463" spans="1:17" x14ac:dyDescent="0.25">
      <c r="A463" s="1" t="s">
        <v>961</v>
      </c>
      <c r="B463" s="2">
        <v>44015</v>
      </c>
      <c r="C463" s="1" t="s">
        <v>962</v>
      </c>
      <c r="D463" s="1" t="s">
        <v>31</v>
      </c>
      <c r="E463" s="1" t="s">
        <v>25</v>
      </c>
      <c r="F463" s="1" t="s">
        <v>26</v>
      </c>
      <c r="G463" s="1" t="s">
        <v>46</v>
      </c>
      <c r="H463" s="1" t="s">
        <v>47</v>
      </c>
      <c r="I463" s="1">
        <v>4</v>
      </c>
      <c r="J463" s="1" t="s">
        <v>22</v>
      </c>
      <c r="K463" s="1">
        <v>11000</v>
      </c>
      <c r="L463" s="1">
        <v>10000</v>
      </c>
      <c r="M463" s="1">
        <f>Table1[[#This Row],[Price]]*Table1[[#This Row],[Qty]]</f>
        <v>44000</v>
      </c>
      <c r="N463" s="1">
        <f>Table1[[#This Row],[Cost]]*Table1[[#This Row],[Qty]]</f>
        <v>40000</v>
      </c>
      <c r="O463" s="1">
        <f>Table1[[#This Row],[Total Sales]]-Table1[[#This Row],[COGS]]</f>
        <v>4000</v>
      </c>
      <c r="P463" s="7">
        <f t="shared" si="14"/>
        <v>6</v>
      </c>
      <c r="Q463" s="10">
        <f t="shared" si="15"/>
        <v>2020</v>
      </c>
    </row>
    <row r="464" spans="1:17" x14ac:dyDescent="0.25">
      <c r="A464" s="1" t="s">
        <v>963</v>
      </c>
      <c r="B464" s="2">
        <v>44016</v>
      </c>
      <c r="C464" s="1" t="s">
        <v>964</v>
      </c>
      <c r="D464" s="1" t="s">
        <v>17</v>
      </c>
      <c r="E464" s="1" t="s">
        <v>32</v>
      </c>
      <c r="F464" s="1" t="s">
        <v>33</v>
      </c>
      <c r="G464" s="1" t="s">
        <v>50</v>
      </c>
      <c r="H464" s="1" t="s">
        <v>21</v>
      </c>
      <c r="I464" s="1">
        <v>1</v>
      </c>
      <c r="J464" s="1" t="s">
        <v>22</v>
      </c>
      <c r="K464" s="1">
        <v>13200.000000000002</v>
      </c>
      <c r="L464" s="1">
        <v>12000</v>
      </c>
      <c r="M464" s="1">
        <f>Table1[[#This Row],[Price]]*Table1[[#This Row],[Qty]]</f>
        <v>13200.000000000002</v>
      </c>
      <c r="N464" s="1">
        <f>Table1[[#This Row],[Cost]]*Table1[[#This Row],[Qty]]</f>
        <v>12000</v>
      </c>
      <c r="O464" s="1">
        <f>Table1[[#This Row],[Total Sales]]-Table1[[#This Row],[COGS]]</f>
        <v>1200.0000000000018</v>
      </c>
      <c r="P464" s="7">
        <f t="shared" si="14"/>
        <v>7</v>
      </c>
      <c r="Q464" s="10">
        <f t="shared" si="15"/>
        <v>2020</v>
      </c>
    </row>
    <row r="465" spans="1:17" x14ac:dyDescent="0.25">
      <c r="A465" s="1" t="s">
        <v>965</v>
      </c>
      <c r="B465" s="2">
        <v>44017</v>
      </c>
      <c r="C465" s="1" t="s">
        <v>966</v>
      </c>
      <c r="D465" s="1" t="s">
        <v>17</v>
      </c>
      <c r="E465" s="1" t="s">
        <v>37</v>
      </c>
      <c r="F465" s="1" t="s">
        <v>38</v>
      </c>
      <c r="G465" s="1" t="s">
        <v>53</v>
      </c>
      <c r="H465" s="1" t="s">
        <v>40</v>
      </c>
      <c r="I465" s="1">
        <v>2</v>
      </c>
      <c r="J465" s="1" t="s">
        <v>22</v>
      </c>
      <c r="K465" s="1">
        <v>9950</v>
      </c>
      <c r="L465" s="1">
        <v>9000</v>
      </c>
      <c r="M465" s="1">
        <f>Table1[[#This Row],[Price]]*Table1[[#This Row],[Qty]]</f>
        <v>19900</v>
      </c>
      <c r="N465" s="1">
        <f>Table1[[#This Row],[Cost]]*Table1[[#This Row],[Qty]]</f>
        <v>18000</v>
      </c>
      <c r="O465" s="1">
        <f>Table1[[#This Row],[Total Sales]]-Table1[[#This Row],[COGS]]</f>
        <v>1900</v>
      </c>
      <c r="P465" s="7">
        <f t="shared" si="14"/>
        <v>1</v>
      </c>
      <c r="Q465" s="10">
        <f t="shared" si="15"/>
        <v>2020</v>
      </c>
    </row>
    <row r="466" spans="1:17" x14ac:dyDescent="0.25">
      <c r="A466" s="1" t="s">
        <v>967</v>
      </c>
      <c r="B466" s="2">
        <v>44018</v>
      </c>
      <c r="C466" s="1" t="s">
        <v>968</v>
      </c>
      <c r="D466" s="1" t="s">
        <v>17</v>
      </c>
      <c r="E466" s="1" t="s">
        <v>18</v>
      </c>
      <c r="F466" s="1" t="s">
        <v>19</v>
      </c>
      <c r="G466" s="1" t="s">
        <v>56</v>
      </c>
      <c r="H466" s="1" t="s">
        <v>40</v>
      </c>
      <c r="I466" s="1">
        <v>2</v>
      </c>
      <c r="J466" s="1" t="s">
        <v>22</v>
      </c>
      <c r="K466" s="1">
        <v>7700</v>
      </c>
      <c r="L466" s="1">
        <v>7000</v>
      </c>
      <c r="M466" s="1">
        <f>Table1[[#This Row],[Price]]*Table1[[#This Row],[Qty]]</f>
        <v>15400</v>
      </c>
      <c r="N466" s="1">
        <f>Table1[[#This Row],[Cost]]*Table1[[#This Row],[Qty]]</f>
        <v>14000</v>
      </c>
      <c r="O466" s="1">
        <f>Table1[[#This Row],[Total Sales]]-Table1[[#This Row],[COGS]]</f>
        <v>1400</v>
      </c>
      <c r="P466" s="7">
        <f t="shared" si="14"/>
        <v>2</v>
      </c>
      <c r="Q466" s="10">
        <f t="shared" si="15"/>
        <v>2020</v>
      </c>
    </row>
    <row r="467" spans="1:17" x14ac:dyDescent="0.25">
      <c r="A467" s="1" t="s">
        <v>969</v>
      </c>
      <c r="B467" s="2">
        <v>44019</v>
      </c>
      <c r="C467" s="1" t="s">
        <v>970</v>
      </c>
      <c r="D467" s="1" t="s">
        <v>31</v>
      </c>
      <c r="E467" s="1" t="s">
        <v>18</v>
      </c>
      <c r="F467" s="1" t="s">
        <v>19</v>
      </c>
      <c r="G467" s="1" t="s">
        <v>59</v>
      </c>
      <c r="H467" s="1" t="s">
        <v>60</v>
      </c>
      <c r="I467" s="1">
        <v>1</v>
      </c>
      <c r="J467" s="1" t="s">
        <v>22</v>
      </c>
      <c r="K467" s="1">
        <v>11000</v>
      </c>
      <c r="L467" s="1">
        <v>10000</v>
      </c>
      <c r="M467" s="1">
        <f>Table1[[#This Row],[Price]]*Table1[[#This Row],[Qty]]</f>
        <v>11000</v>
      </c>
      <c r="N467" s="1">
        <f>Table1[[#This Row],[Cost]]*Table1[[#This Row],[Qty]]</f>
        <v>10000</v>
      </c>
      <c r="O467" s="1">
        <f>Table1[[#This Row],[Total Sales]]-Table1[[#This Row],[COGS]]</f>
        <v>1000</v>
      </c>
      <c r="P467" s="7">
        <f t="shared" si="14"/>
        <v>3</v>
      </c>
      <c r="Q467" s="10">
        <f t="shared" si="15"/>
        <v>2020</v>
      </c>
    </row>
    <row r="468" spans="1:17" x14ac:dyDescent="0.25">
      <c r="A468" s="1" t="s">
        <v>971</v>
      </c>
      <c r="B468" s="2">
        <v>44020</v>
      </c>
      <c r="C468" s="1" t="s">
        <v>972</v>
      </c>
      <c r="D468" s="1" t="s">
        <v>31</v>
      </c>
      <c r="E468" s="1" t="s">
        <v>25</v>
      </c>
      <c r="F468" s="1" t="s">
        <v>26</v>
      </c>
      <c r="G468" s="1" t="s">
        <v>63</v>
      </c>
      <c r="H468" s="1" t="s">
        <v>47</v>
      </c>
      <c r="I468" s="1">
        <v>1</v>
      </c>
      <c r="J468" s="1" t="s">
        <v>22</v>
      </c>
      <c r="K468" s="1">
        <v>7700.0000000000009</v>
      </c>
      <c r="L468" s="1">
        <v>7000</v>
      </c>
      <c r="M468" s="1">
        <f>Table1[[#This Row],[Price]]*Table1[[#This Row],[Qty]]</f>
        <v>7700.0000000000009</v>
      </c>
      <c r="N468" s="1">
        <f>Table1[[#This Row],[Cost]]*Table1[[#This Row],[Qty]]</f>
        <v>7000</v>
      </c>
      <c r="O468" s="1">
        <f>Table1[[#This Row],[Total Sales]]-Table1[[#This Row],[COGS]]</f>
        <v>700.00000000000091</v>
      </c>
      <c r="P468" s="7">
        <f t="shared" si="14"/>
        <v>4</v>
      </c>
      <c r="Q468" s="10">
        <f t="shared" si="15"/>
        <v>2020</v>
      </c>
    </row>
    <row r="469" spans="1:17" x14ac:dyDescent="0.25">
      <c r="A469" s="1" t="s">
        <v>973</v>
      </c>
      <c r="B469" s="2">
        <v>44019</v>
      </c>
      <c r="C469" s="1" t="s">
        <v>974</v>
      </c>
      <c r="D469" s="1" t="s">
        <v>31</v>
      </c>
      <c r="E469" s="1" t="s">
        <v>32</v>
      </c>
      <c r="F469" s="1" t="s">
        <v>33</v>
      </c>
      <c r="G469" s="1" t="s">
        <v>66</v>
      </c>
      <c r="H469" s="1" t="s">
        <v>47</v>
      </c>
      <c r="I469" s="1">
        <v>2</v>
      </c>
      <c r="J469" s="1" t="s">
        <v>22</v>
      </c>
      <c r="K469" s="1">
        <v>9950</v>
      </c>
      <c r="L469" s="1">
        <v>9000</v>
      </c>
      <c r="M469" s="1">
        <f>Table1[[#This Row],[Price]]*Table1[[#This Row],[Qty]]</f>
        <v>19900</v>
      </c>
      <c r="N469" s="1">
        <f>Table1[[#This Row],[Cost]]*Table1[[#This Row],[Qty]]</f>
        <v>18000</v>
      </c>
      <c r="O469" s="1">
        <f>Table1[[#This Row],[Total Sales]]-Table1[[#This Row],[COGS]]</f>
        <v>1900</v>
      </c>
      <c r="P469" s="7">
        <f t="shared" si="14"/>
        <v>3</v>
      </c>
      <c r="Q469" s="10">
        <f t="shared" si="15"/>
        <v>2020</v>
      </c>
    </row>
    <row r="470" spans="1:17" x14ac:dyDescent="0.25">
      <c r="A470" s="1" t="s">
        <v>975</v>
      </c>
      <c r="B470" s="2">
        <v>44022</v>
      </c>
      <c r="C470" s="1" t="s">
        <v>976</v>
      </c>
      <c r="D470" s="1" t="s">
        <v>31</v>
      </c>
      <c r="E470" s="1" t="s">
        <v>37</v>
      </c>
      <c r="F470" s="1" t="s">
        <v>38</v>
      </c>
      <c r="G470" s="1" t="s">
        <v>69</v>
      </c>
      <c r="H470" s="1" t="s">
        <v>21</v>
      </c>
      <c r="I470" s="1">
        <v>2</v>
      </c>
      <c r="J470" s="1" t="s">
        <v>22</v>
      </c>
      <c r="K470" s="1">
        <v>19800</v>
      </c>
      <c r="L470" s="1">
        <v>18000</v>
      </c>
      <c r="M470" s="1">
        <f>Table1[[#This Row],[Price]]*Table1[[#This Row],[Qty]]</f>
        <v>39600</v>
      </c>
      <c r="N470" s="1">
        <f>Table1[[#This Row],[Cost]]*Table1[[#This Row],[Qty]]</f>
        <v>36000</v>
      </c>
      <c r="O470" s="1">
        <f>Table1[[#This Row],[Total Sales]]-Table1[[#This Row],[COGS]]</f>
        <v>3600</v>
      </c>
      <c r="P470" s="7">
        <f t="shared" si="14"/>
        <v>6</v>
      </c>
      <c r="Q470" s="10">
        <f t="shared" si="15"/>
        <v>2020</v>
      </c>
    </row>
    <row r="471" spans="1:17" x14ac:dyDescent="0.25">
      <c r="A471" s="1" t="s">
        <v>977</v>
      </c>
      <c r="B471" s="2">
        <v>44023</v>
      </c>
      <c r="C471" s="1" t="s">
        <v>978</v>
      </c>
      <c r="D471" s="1" t="s">
        <v>17</v>
      </c>
      <c r="E471" s="1" t="s">
        <v>18</v>
      </c>
      <c r="F471" s="1" t="s">
        <v>19</v>
      </c>
      <c r="G471" s="1" t="s">
        <v>72</v>
      </c>
      <c r="H471" s="1" t="s">
        <v>21</v>
      </c>
      <c r="I471" s="1">
        <v>1</v>
      </c>
      <c r="J471" s="1" t="s">
        <v>22</v>
      </c>
      <c r="K471" s="1">
        <v>44000</v>
      </c>
      <c r="L471" s="1">
        <v>40000</v>
      </c>
      <c r="M471" s="1">
        <f>Table1[[#This Row],[Price]]*Table1[[#This Row],[Qty]]</f>
        <v>44000</v>
      </c>
      <c r="N471" s="1">
        <f>Table1[[#This Row],[Cost]]*Table1[[#This Row],[Qty]]</f>
        <v>40000</v>
      </c>
      <c r="O471" s="1">
        <f>Table1[[#This Row],[Total Sales]]-Table1[[#This Row],[COGS]]</f>
        <v>4000</v>
      </c>
      <c r="P471" s="7">
        <f t="shared" si="14"/>
        <v>7</v>
      </c>
      <c r="Q471" s="10">
        <f t="shared" si="15"/>
        <v>2020</v>
      </c>
    </row>
    <row r="472" spans="1:17" x14ac:dyDescent="0.25">
      <c r="A472" s="1" t="s">
        <v>979</v>
      </c>
      <c r="B472" s="2">
        <v>44024</v>
      </c>
      <c r="C472" s="1" t="s">
        <v>980</v>
      </c>
      <c r="D472" s="1" t="s">
        <v>31</v>
      </c>
      <c r="E472" s="1" t="s">
        <v>18</v>
      </c>
      <c r="F472" s="1" t="s">
        <v>19</v>
      </c>
      <c r="G472" s="1" t="s">
        <v>75</v>
      </c>
      <c r="H472" s="1" t="s">
        <v>40</v>
      </c>
      <c r="I472" s="1">
        <v>1</v>
      </c>
      <c r="J472" s="1" t="s">
        <v>22</v>
      </c>
      <c r="K472" s="1">
        <v>22000</v>
      </c>
      <c r="L472" s="1">
        <v>20000</v>
      </c>
      <c r="M472" s="1">
        <f>Table1[[#This Row],[Price]]*Table1[[#This Row],[Qty]]</f>
        <v>22000</v>
      </c>
      <c r="N472" s="1">
        <f>Table1[[#This Row],[Cost]]*Table1[[#This Row],[Qty]]</f>
        <v>20000</v>
      </c>
      <c r="O472" s="1">
        <f>Table1[[#This Row],[Total Sales]]-Table1[[#This Row],[COGS]]</f>
        <v>2000</v>
      </c>
      <c r="P472" s="7">
        <f t="shared" si="14"/>
        <v>1</v>
      </c>
      <c r="Q472" s="10">
        <f t="shared" si="15"/>
        <v>2020</v>
      </c>
    </row>
    <row r="473" spans="1:17" x14ac:dyDescent="0.25">
      <c r="A473" s="1" t="s">
        <v>981</v>
      </c>
      <c r="B473" s="2">
        <v>44025</v>
      </c>
      <c r="C473" s="1" t="s">
        <v>982</v>
      </c>
      <c r="D473" s="1" t="s">
        <v>31</v>
      </c>
      <c r="E473" s="1" t="s">
        <v>25</v>
      </c>
      <c r="F473" s="1" t="s">
        <v>26</v>
      </c>
      <c r="G473" s="1" t="s">
        <v>78</v>
      </c>
      <c r="H473" s="1" t="s">
        <v>21</v>
      </c>
      <c r="I473" s="1">
        <v>2</v>
      </c>
      <c r="J473" s="1" t="s">
        <v>22</v>
      </c>
      <c r="K473" s="1">
        <v>13000</v>
      </c>
      <c r="L473" s="1">
        <v>12000</v>
      </c>
      <c r="M473" s="1">
        <f>Table1[[#This Row],[Price]]*Table1[[#This Row],[Qty]]</f>
        <v>26000</v>
      </c>
      <c r="N473" s="1">
        <f>Table1[[#This Row],[Cost]]*Table1[[#This Row],[Qty]]</f>
        <v>24000</v>
      </c>
      <c r="O473" s="1">
        <f>Table1[[#This Row],[Total Sales]]-Table1[[#This Row],[COGS]]</f>
        <v>2000</v>
      </c>
      <c r="P473" s="7">
        <f t="shared" si="14"/>
        <v>2</v>
      </c>
      <c r="Q473" s="10">
        <f t="shared" si="15"/>
        <v>2020</v>
      </c>
    </row>
    <row r="474" spans="1:17" x14ac:dyDescent="0.25">
      <c r="A474" s="1" t="s">
        <v>983</v>
      </c>
      <c r="B474" s="2">
        <v>44026</v>
      </c>
      <c r="C474" s="1" t="s">
        <v>984</v>
      </c>
      <c r="D474" s="1" t="s">
        <v>31</v>
      </c>
      <c r="E474" s="1" t="s">
        <v>32</v>
      </c>
      <c r="F474" s="1" t="s">
        <v>33</v>
      </c>
      <c r="G474" s="1" t="s">
        <v>81</v>
      </c>
      <c r="H474" s="1" t="s">
        <v>21</v>
      </c>
      <c r="I474" s="1">
        <v>2</v>
      </c>
      <c r="J474" s="1" t="s">
        <v>22</v>
      </c>
      <c r="K474" s="1">
        <v>6700</v>
      </c>
      <c r="L474" s="1">
        <v>5000</v>
      </c>
      <c r="M474" s="1">
        <f>Table1[[#This Row],[Price]]*Table1[[#This Row],[Qty]]</f>
        <v>13400</v>
      </c>
      <c r="N474" s="1">
        <f>Table1[[#This Row],[Cost]]*Table1[[#This Row],[Qty]]</f>
        <v>10000</v>
      </c>
      <c r="O474" s="1">
        <f>Table1[[#This Row],[Total Sales]]-Table1[[#This Row],[COGS]]</f>
        <v>3400</v>
      </c>
      <c r="P474" s="7">
        <f t="shared" si="14"/>
        <v>3</v>
      </c>
      <c r="Q474" s="10">
        <f t="shared" si="15"/>
        <v>2020</v>
      </c>
    </row>
    <row r="475" spans="1:17" x14ac:dyDescent="0.25">
      <c r="A475" s="1" t="s">
        <v>985</v>
      </c>
      <c r="B475" s="2">
        <v>44027</v>
      </c>
      <c r="C475" s="1" t="s">
        <v>986</v>
      </c>
      <c r="D475" s="1" t="s">
        <v>31</v>
      </c>
      <c r="E475" s="1" t="s">
        <v>37</v>
      </c>
      <c r="F475" s="1" t="s">
        <v>38</v>
      </c>
      <c r="G475" s="1" t="s">
        <v>84</v>
      </c>
      <c r="H475" s="1" t="s">
        <v>47</v>
      </c>
      <c r="I475" s="1">
        <v>1</v>
      </c>
      <c r="J475" s="1" t="s">
        <v>22</v>
      </c>
      <c r="K475" s="1">
        <v>6700</v>
      </c>
      <c r="L475" s="1">
        <v>5001</v>
      </c>
      <c r="M475" s="1">
        <f>Table1[[#This Row],[Price]]*Table1[[#This Row],[Qty]]</f>
        <v>6700</v>
      </c>
      <c r="N475" s="1">
        <f>Table1[[#This Row],[Cost]]*Table1[[#This Row],[Qty]]</f>
        <v>5001</v>
      </c>
      <c r="O475" s="1">
        <f>Table1[[#This Row],[Total Sales]]-Table1[[#This Row],[COGS]]</f>
        <v>1699</v>
      </c>
      <c r="P475" s="7">
        <f t="shared" si="14"/>
        <v>4</v>
      </c>
      <c r="Q475" s="10">
        <f t="shared" si="15"/>
        <v>2020</v>
      </c>
    </row>
    <row r="476" spans="1:17" x14ac:dyDescent="0.25">
      <c r="A476" s="1" t="s">
        <v>987</v>
      </c>
      <c r="B476" s="2">
        <v>44028</v>
      </c>
      <c r="C476" s="1" t="s">
        <v>988</v>
      </c>
      <c r="D476" s="1" t="s">
        <v>31</v>
      </c>
      <c r="E476" s="1" t="s">
        <v>18</v>
      </c>
      <c r="F476" s="1" t="s">
        <v>19</v>
      </c>
      <c r="G476" s="1" t="s">
        <v>87</v>
      </c>
      <c r="H476" s="1" t="s">
        <v>21</v>
      </c>
      <c r="I476" s="1">
        <v>1</v>
      </c>
      <c r="J476" s="1" t="s">
        <v>22</v>
      </c>
      <c r="K476" s="1">
        <v>6700</v>
      </c>
      <c r="L476" s="1">
        <v>5002</v>
      </c>
      <c r="M476" s="1">
        <f>Table1[[#This Row],[Price]]*Table1[[#This Row],[Qty]]</f>
        <v>6700</v>
      </c>
      <c r="N476" s="1">
        <f>Table1[[#This Row],[Cost]]*Table1[[#This Row],[Qty]]</f>
        <v>5002</v>
      </c>
      <c r="O476" s="1">
        <f>Table1[[#This Row],[Total Sales]]-Table1[[#This Row],[COGS]]</f>
        <v>1698</v>
      </c>
      <c r="P476" s="7">
        <f t="shared" si="14"/>
        <v>5</v>
      </c>
      <c r="Q476" s="10">
        <f t="shared" si="15"/>
        <v>2020</v>
      </c>
    </row>
    <row r="477" spans="1:17" x14ac:dyDescent="0.25">
      <c r="A477" s="1" t="s">
        <v>989</v>
      </c>
      <c r="B477" s="2">
        <v>44029</v>
      </c>
      <c r="C477" s="1" t="s">
        <v>990</v>
      </c>
      <c r="D477" s="1" t="s">
        <v>31</v>
      </c>
      <c r="E477" s="1" t="s">
        <v>18</v>
      </c>
      <c r="F477" s="1" t="s">
        <v>19</v>
      </c>
      <c r="G477" s="1" t="s">
        <v>20</v>
      </c>
      <c r="H477" s="1" t="s">
        <v>21</v>
      </c>
      <c r="I477" s="1">
        <v>2</v>
      </c>
      <c r="J477" s="1" t="s">
        <v>22</v>
      </c>
      <c r="K477" s="1">
        <v>6700</v>
      </c>
      <c r="L477" s="1">
        <v>5000</v>
      </c>
      <c r="M477" s="1">
        <f>Table1[[#This Row],[Price]]*Table1[[#This Row],[Qty]]</f>
        <v>13400</v>
      </c>
      <c r="N477" s="1">
        <f>Table1[[#This Row],[Cost]]*Table1[[#This Row],[Qty]]</f>
        <v>10000</v>
      </c>
      <c r="O477" s="1">
        <f>Table1[[#This Row],[Total Sales]]-Table1[[#This Row],[COGS]]</f>
        <v>3400</v>
      </c>
      <c r="P477" s="7">
        <f t="shared" si="14"/>
        <v>6</v>
      </c>
      <c r="Q477" s="10">
        <f t="shared" si="15"/>
        <v>2020</v>
      </c>
    </row>
    <row r="478" spans="1:17" x14ac:dyDescent="0.25">
      <c r="A478" s="1" t="s">
        <v>991</v>
      </c>
      <c r="B478" s="2">
        <v>44030</v>
      </c>
      <c r="C478" s="1" t="s">
        <v>992</v>
      </c>
      <c r="D478" s="1" t="s">
        <v>31</v>
      </c>
      <c r="E478" s="1" t="s">
        <v>25</v>
      </c>
      <c r="F478" s="1" t="s">
        <v>26</v>
      </c>
      <c r="G478" s="1" t="s">
        <v>27</v>
      </c>
      <c r="H478" s="1" t="s">
        <v>21</v>
      </c>
      <c r="I478" s="1">
        <v>2</v>
      </c>
      <c r="J478" s="1" t="s">
        <v>22</v>
      </c>
      <c r="K478" s="1">
        <v>6700</v>
      </c>
      <c r="L478" s="1">
        <v>5001</v>
      </c>
      <c r="M478" s="1">
        <f>Table1[[#This Row],[Price]]*Table1[[#This Row],[Qty]]</f>
        <v>13400</v>
      </c>
      <c r="N478" s="1">
        <f>Table1[[#This Row],[Cost]]*Table1[[#This Row],[Qty]]</f>
        <v>10002</v>
      </c>
      <c r="O478" s="1">
        <f>Table1[[#This Row],[Total Sales]]-Table1[[#This Row],[COGS]]</f>
        <v>3398</v>
      </c>
      <c r="P478" s="7">
        <f t="shared" si="14"/>
        <v>7</v>
      </c>
      <c r="Q478" s="10">
        <f t="shared" si="15"/>
        <v>2020</v>
      </c>
    </row>
    <row r="479" spans="1:17" x14ac:dyDescent="0.25">
      <c r="A479" s="1" t="s">
        <v>993</v>
      </c>
      <c r="B479" s="2">
        <v>44029</v>
      </c>
      <c r="C479" s="1" t="s">
        <v>994</v>
      </c>
      <c r="D479" s="1" t="s">
        <v>31</v>
      </c>
      <c r="E479" s="1" t="s">
        <v>32</v>
      </c>
      <c r="F479" s="1" t="s">
        <v>33</v>
      </c>
      <c r="G479" s="1" t="s">
        <v>34</v>
      </c>
      <c r="H479" s="1" t="s">
        <v>21</v>
      </c>
      <c r="I479" s="1">
        <v>1</v>
      </c>
      <c r="J479" s="1" t="s">
        <v>22</v>
      </c>
      <c r="K479" s="1">
        <v>6700</v>
      </c>
      <c r="L479" s="1">
        <v>5002</v>
      </c>
      <c r="M479" s="1">
        <f>Table1[[#This Row],[Price]]*Table1[[#This Row],[Qty]]</f>
        <v>6700</v>
      </c>
      <c r="N479" s="1">
        <f>Table1[[#This Row],[Cost]]*Table1[[#This Row],[Qty]]</f>
        <v>5002</v>
      </c>
      <c r="O479" s="1">
        <f>Table1[[#This Row],[Total Sales]]-Table1[[#This Row],[COGS]]</f>
        <v>1698</v>
      </c>
      <c r="P479" s="7">
        <f t="shared" si="14"/>
        <v>6</v>
      </c>
      <c r="Q479" s="10">
        <f t="shared" si="15"/>
        <v>2020</v>
      </c>
    </row>
    <row r="480" spans="1:17" x14ac:dyDescent="0.25">
      <c r="A480" s="1" t="s">
        <v>995</v>
      </c>
      <c r="B480" s="2">
        <v>44032</v>
      </c>
      <c r="C480" s="1" t="s">
        <v>996</v>
      </c>
      <c r="D480" s="1" t="s">
        <v>31</v>
      </c>
      <c r="E480" s="1" t="s">
        <v>37</v>
      </c>
      <c r="F480" s="1" t="s">
        <v>38</v>
      </c>
      <c r="G480" s="1" t="s">
        <v>39</v>
      </c>
      <c r="H480" s="1" t="s">
        <v>40</v>
      </c>
      <c r="I480" s="1">
        <v>1</v>
      </c>
      <c r="J480" s="1" t="s">
        <v>22</v>
      </c>
      <c r="K480" s="1">
        <v>6700</v>
      </c>
      <c r="L480" s="1">
        <v>5000</v>
      </c>
      <c r="M480" s="1">
        <f>Table1[[#This Row],[Price]]*Table1[[#This Row],[Qty]]</f>
        <v>6700</v>
      </c>
      <c r="N480" s="1">
        <f>Table1[[#This Row],[Cost]]*Table1[[#This Row],[Qty]]</f>
        <v>5000</v>
      </c>
      <c r="O480" s="1">
        <f>Table1[[#This Row],[Total Sales]]-Table1[[#This Row],[COGS]]</f>
        <v>1700</v>
      </c>
      <c r="P480" s="7">
        <f t="shared" si="14"/>
        <v>2</v>
      </c>
      <c r="Q480" s="10">
        <f t="shared" si="15"/>
        <v>2020</v>
      </c>
    </row>
    <row r="481" spans="1:17" x14ac:dyDescent="0.25">
      <c r="A481" s="1" t="s">
        <v>997</v>
      </c>
      <c r="B481" s="2">
        <v>44033</v>
      </c>
      <c r="C481" s="1" t="s">
        <v>998</v>
      </c>
      <c r="D481" s="1" t="s">
        <v>31</v>
      </c>
      <c r="E481" s="1" t="s">
        <v>18</v>
      </c>
      <c r="F481" s="1" t="s">
        <v>19</v>
      </c>
      <c r="G481" s="1" t="s">
        <v>43</v>
      </c>
      <c r="H481" s="1" t="s">
        <v>21</v>
      </c>
      <c r="I481" s="1">
        <v>2</v>
      </c>
      <c r="J481" s="1" t="s">
        <v>22</v>
      </c>
      <c r="K481" s="1">
        <v>6700</v>
      </c>
      <c r="L481" s="1">
        <v>5001</v>
      </c>
      <c r="M481" s="1">
        <f>Table1[[#This Row],[Price]]*Table1[[#This Row],[Qty]]</f>
        <v>13400</v>
      </c>
      <c r="N481" s="1">
        <f>Table1[[#This Row],[Cost]]*Table1[[#This Row],[Qty]]</f>
        <v>10002</v>
      </c>
      <c r="O481" s="1">
        <f>Table1[[#This Row],[Total Sales]]-Table1[[#This Row],[COGS]]</f>
        <v>3398</v>
      </c>
      <c r="P481" s="7">
        <f t="shared" si="14"/>
        <v>3</v>
      </c>
      <c r="Q481" s="10">
        <f t="shared" si="15"/>
        <v>2020</v>
      </c>
    </row>
    <row r="482" spans="1:17" x14ac:dyDescent="0.25">
      <c r="A482" s="1" t="s">
        <v>999</v>
      </c>
      <c r="B482" s="2">
        <v>44034</v>
      </c>
      <c r="C482" s="1" t="s">
        <v>1000</v>
      </c>
      <c r="D482" s="1" t="s">
        <v>31</v>
      </c>
      <c r="E482" s="1" t="s">
        <v>18</v>
      </c>
      <c r="F482" s="1" t="s">
        <v>19</v>
      </c>
      <c r="G482" s="1" t="s">
        <v>46</v>
      </c>
      <c r="H482" s="1" t="s">
        <v>47</v>
      </c>
      <c r="I482" s="1">
        <v>2</v>
      </c>
      <c r="J482" s="1" t="s">
        <v>22</v>
      </c>
      <c r="K482" s="1">
        <v>6700</v>
      </c>
      <c r="L482" s="1">
        <v>5002</v>
      </c>
      <c r="M482" s="1">
        <f>Table1[[#This Row],[Price]]*Table1[[#This Row],[Qty]]</f>
        <v>13400</v>
      </c>
      <c r="N482" s="1">
        <f>Table1[[#This Row],[Cost]]*Table1[[#This Row],[Qty]]</f>
        <v>10004</v>
      </c>
      <c r="O482" s="1">
        <f>Table1[[#This Row],[Total Sales]]-Table1[[#This Row],[COGS]]</f>
        <v>3396</v>
      </c>
      <c r="P482" s="7">
        <f t="shared" si="14"/>
        <v>4</v>
      </c>
      <c r="Q482" s="10">
        <f t="shared" si="15"/>
        <v>2020</v>
      </c>
    </row>
    <row r="483" spans="1:17" x14ac:dyDescent="0.25">
      <c r="A483" s="1" t="s">
        <v>1001</v>
      </c>
      <c r="B483" s="2">
        <v>44035</v>
      </c>
      <c r="C483" s="1" t="s">
        <v>1002</v>
      </c>
      <c r="D483" s="1" t="s">
        <v>31</v>
      </c>
      <c r="E483" s="1" t="s">
        <v>25</v>
      </c>
      <c r="F483" s="1" t="s">
        <v>26</v>
      </c>
      <c r="G483" s="1" t="s">
        <v>50</v>
      </c>
      <c r="H483" s="1" t="s">
        <v>21</v>
      </c>
      <c r="I483" s="1">
        <v>1</v>
      </c>
      <c r="J483" s="1" t="s">
        <v>22</v>
      </c>
      <c r="K483" s="1">
        <v>22000</v>
      </c>
      <c r="L483" s="1">
        <v>20000</v>
      </c>
      <c r="M483" s="1">
        <f>Table1[[#This Row],[Price]]*Table1[[#This Row],[Qty]]</f>
        <v>22000</v>
      </c>
      <c r="N483" s="1">
        <f>Table1[[#This Row],[Cost]]*Table1[[#This Row],[Qty]]</f>
        <v>20000</v>
      </c>
      <c r="O483" s="1">
        <f>Table1[[#This Row],[Total Sales]]-Table1[[#This Row],[COGS]]</f>
        <v>2000</v>
      </c>
      <c r="P483" s="7">
        <f t="shared" si="14"/>
        <v>5</v>
      </c>
      <c r="Q483" s="10">
        <f t="shared" si="15"/>
        <v>2020</v>
      </c>
    </row>
    <row r="484" spans="1:17" x14ac:dyDescent="0.25">
      <c r="A484" s="1" t="s">
        <v>1003</v>
      </c>
      <c r="B484" s="2">
        <v>44036</v>
      </c>
      <c r="C484" s="1" t="s">
        <v>1004</v>
      </c>
      <c r="D484" s="1" t="s">
        <v>31</v>
      </c>
      <c r="E484" s="1" t="s">
        <v>32</v>
      </c>
      <c r="F484" s="1" t="s">
        <v>33</v>
      </c>
      <c r="G484" s="1" t="s">
        <v>53</v>
      </c>
      <c r="H484" s="1" t="s">
        <v>40</v>
      </c>
      <c r="I484" s="1">
        <v>1</v>
      </c>
      <c r="J484" s="1" t="s">
        <v>28</v>
      </c>
      <c r="K484" s="1">
        <v>11000</v>
      </c>
      <c r="L484" s="1">
        <v>10000</v>
      </c>
      <c r="M484" s="1">
        <f>Table1[[#This Row],[Price]]*Table1[[#This Row],[Qty]]</f>
        <v>11000</v>
      </c>
      <c r="N484" s="1">
        <f>Table1[[#This Row],[Cost]]*Table1[[#This Row],[Qty]]</f>
        <v>10000</v>
      </c>
      <c r="O484" s="1">
        <f>Table1[[#This Row],[Total Sales]]-Table1[[#This Row],[COGS]]</f>
        <v>1000</v>
      </c>
      <c r="P484" s="7">
        <f t="shared" si="14"/>
        <v>6</v>
      </c>
      <c r="Q484" s="10">
        <f t="shared" si="15"/>
        <v>2020</v>
      </c>
    </row>
    <row r="485" spans="1:17" x14ac:dyDescent="0.25">
      <c r="A485" s="1" t="s">
        <v>1005</v>
      </c>
      <c r="B485" s="2">
        <v>44037</v>
      </c>
      <c r="C485" s="1" t="s">
        <v>1006</v>
      </c>
      <c r="D485" s="1" t="s">
        <v>17</v>
      </c>
      <c r="E485" s="1" t="s">
        <v>37</v>
      </c>
      <c r="F485" s="1" t="s">
        <v>38</v>
      </c>
      <c r="G485" s="1" t="s">
        <v>56</v>
      </c>
      <c r="H485" s="1" t="s">
        <v>40</v>
      </c>
      <c r="I485" s="1">
        <v>1</v>
      </c>
      <c r="J485" s="1" t="s">
        <v>22</v>
      </c>
      <c r="K485" s="1">
        <v>8500</v>
      </c>
      <c r="L485" s="1">
        <v>7600</v>
      </c>
      <c r="M485" s="1">
        <f>Table1[[#This Row],[Price]]*Table1[[#This Row],[Qty]]</f>
        <v>8500</v>
      </c>
      <c r="N485" s="1">
        <f>Table1[[#This Row],[Cost]]*Table1[[#This Row],[Qty]]</f>
        <v>7600</v>
      </c>
      <c r="O485" s="1">
        <f>Table1[[#This Row],[Total Sales]]-Table1[[#This Row],[COGS]]</f>
        <v>900</v>
      </c>
      <c r="P485" s="7">
        <f t="shared" si="14"/>
        <v>7</v>
      </c>
      <c r="Q485" s="10">
        <f t="shared" si="15"/>
        <v>2020</v>
      </c>
    </row>
    <row r="486" spans="1:17" x14ac:dyDescent="0.25">
      <c r="A486" s="1" t="s">
        <v>1007</v>
      </c>
      <c r="B486" s="2">
        <v>44038</v>
      </c>
      <c r="C486" s="1" t="s">
        <v>1008</v>
      </c>
      <c r="D486" s="1" t="s">
        <v>17</v>
      </c>
      <c r="E486" s="1" t="s">
        <v>18</v>
      </c>
      <c r="F486" s="1" t="s">
        <v>19</v>
      </c>
      <c r="G486" s="1" t="s">
        <v>59</v>
      </c>
      <c r="H486" s="1" t="s">
        <v>60</v>
      </c>
      <c r="I486" s="1">
        <v>2</v>
      </c>
      <c r="J486" s="1" t="s">
        <v>28</v>
      </c>
      <c r="K486" s="1">
        <v>8500</v>
      </c>
      <c r="L486" s="1">
        <v>7600</v>
      </c>
      <c r="M486" s="1">
        <f>Table1[[#This Row],[Price]]*Table1[[#This Row],[Qty]]</f>
        <v>17000</v>
      </c>
      <c r="N486" s="1">
        <f>Table1[[#This Row],[Cost]]*Table1[[#This Row],[Qty]]</f>
        <v>15200</v>
      </c>
      <c r="O486" s="1">
        <f>Table1[[#This Row],[Total Sales]]-Table1[[#This Row],[COGS]]</f>
        <v>1800</v>
      </c>
      <c r="P486" s="7">
        <f t="shared" si="14"/>
        <v>1</v>
      </c>
      <c r="Q486" s="10">
        <f t="shared" si="15"/>
        <v>2020</v>
      </c>
    </row>
    <row r="487" spans="1:17" x14ac:dyDescent="0.25">
      <c r="A487" s="1" t="s">
        <v>1009</v>
      </c>
      <c r="B487" s="2">
        <v>44039</v>
      </c>
      <c r="C487" s="1" t="s">
        <v>1010</v>
      </c>
      <c r="D487" s="1" t="s">
        <v>17</v>
      </c>
      <c r="E487" s="1" t="s">
        <v>18</v>
      </c>
      <c r="F487" s="1" t="s">
        <v>19</v>
      </c>
      <c r="G487" s="1" t="s">
        <v>63</v>
      </c>
      <c r="H487" s="1" t="s">
        <v>47</v>
      </c>
      <c r="I487" s="1">
        <v>3</v>
      </c>
      <c r="J487" s="1" t="s">
        <v>22</v>
      </c>
      <c r="K487" s="1">
        <v>13200.000000000002</v>
      </c>
      <c r="L487" s="1">
        <v>12000</v>
      </c>
      <c r="M487" s="1">
        <f>Table1[[#This Row],[Price]]*Table1[[#This Row],[Qty]]</f>
        <v>39600.000000000007</v>
      </c>
      <c r="N487" s="1">
        <f>Table1[[#This Row],[Cost]]*Table1[[#This Row],[Qty]]</f>
        <v>36000</v>
      </c>
      <c r="O487" s="1">
        <f>Table1[[#This Row],[Total Sales]]-Table1[[#This Row],[COGS]]</f>
        <v>3600.0000000000073</v>
      </c>
      <c r="P487" s="7">
        <f t="shared" si="14"/>
        <v>2</v>
      </c>
      <c r="Q487" s="10">
        <f t="shared" si="15"/>
        <v>2020</v>
      </c>
    </row>
    <row r="488" spans="1:17" x14ac:dyDescent="0.25">
      <c r="A488" s="1" t="s">
        <v>1011</v>
      </c>
      <c r="B488" s="2">
        <v>44040</v>
      </c>
      <c r="C488" s="1" t="s">
        <v>1012</v>
      </c>
      <c r="D488" s="1" t="s">
        <v>31</v>
      </c>
      <c r="E488" s="1" t="s">
        <v>25</v>
      </c>
      <c r="F488" s="1" t="s">
        <v>26</v>
      </c>
      <c r="G488" s="1" t="s">
        <v>66</v>
      </c>
      <c r="H488" s="1" t="s">
        <v>47</v>
      </c>
      <c r="I488" s="1">
        <v>2</v>
      </c>
      <c r="J488" s="1" t="s">
        <v>22</v>
      </c>
      <c r="K488" s="1">
        <v>22000</v>
      </c>
      <c r="L488" s="1">
        <v>20000</v>
      </c>
      <c r="M488" s="1">
        <f>Table1[[#This Row],[Price]]*Table1[[#This Row],[Qty]]</f>
        <v>44000</v>
      </c>
      <c r="N488" s="1">
        <f>Table1[[#This Row],[Cost]]*Table1[[#This Row],[Qty]]</f>
        <v>40000</v>
      </c>
      <c r="O488" s="1">
        <f>Table1[[#This Row],[Total Sales]]-Table1[[#This Row],[COGS]]</f>
        <v>4000</v>
      </c>
      <c r="P488" s="7">
        <f t="shared" si="14"/>
        <v>3</v>
      </c>
      <c r="Q488" s="10">
        <f t="shared" si="15"/>
        <v>2020</v>
      </c>
    </row>
    <row r="489" spans="1:17" x14ac:dyDescent="0.25">
      <c r="A489" s="1" t="s">
        <v>1013</v>
      </c>
      <c r="B489" s="2">
        <v>44039</v>
      </c>
      <c r="C489" s="1" t="s">
        <v>1014</v>
      </c>
      <c r="D489" s="1" t="s">
        <v>31</v>
      </c>
      <c r="E489" s="1" t="s">
        <v>32</v>
      </c>
      <c r="F489" s="1" t="s">
        <v>33</v>
      </c>
      <c r="G489" s="1" t="s">
        <v>69</v>
      </c>
      <c r="H489" s="1" t="s">
        <v>21</v>
      </c>
      <c r="I489" s="1">
        <v>2</v>
      </c>
      <c r="J489" s="1" t="s">
        <v>22</v>
      </c>
      <c r="K489" s="1">
        <v>7700</v>
      </c>
      <c r="L489" s="1">
        <v>7000</v>
      </c>
      <c r="M489" s="1">
        <f>Table1[[#This Row],[Price]]*Table1[[#This Row],[Qty]]</f>
        <v>15400</v>
      </c>
      <c r="N489" s="1">
        <f>Table1[[#This Row],[Cost]]*Table1[[#This Row],[Qty]]</f>
        <v>14000</v>
      </c>
      <c r="O489" s="1">
        <f>Table1[[#This Row],[Total Sales]]-Table1[[#This Row],[COGS]]</f>
        <v>1400</v>
      </c>
      <c r="P489" s="7">
        <f t="shared" si="14"/>
        <v>2</v>
      </c>
      <c r="Q489" s="10">
        <f t="shared" si="15"/>
        <v>2020</v>
      </c>
    </row>
    <row r="490" spans="1:17" x14ac:dyDescent="0.25">
      <c r="A490" s="1" t="s">
        <v>1015</v>
      </c>
      <c r="B490" s="2">
        <v>43983</v>
      </c>
      <c r="C490" s="1" t="s">
        <v>1016</v>
      </c>
      <c r="D490" s="1" t="s">
        <v>31</v>
      </c>
      <c r="E490" s="1" t="s">
        <v>37</v>
      </c>
      <c r="F490" s="1" t="s">
        <v>38</v>
      </c>
      <c r="G490" s="1" t="s">
        <v>72</v>
      </c>
      <c r="H490" s="1" t="s">
        <v>21</v>
      </c>
      <c r="I490" s="1">
        <v>3</v>
      </c>
      <c r="J490" s="1" t="s">
        <v>22</v>
      </c>
      <c r="K490" s="1">
        <v>22000</v>
      </c>
      <c r="L490" s="1">
        <v>20000</v>
      </c>
      <c r="M490" s="1">
        <f>Table1[[#This Row],[Price]]*Table1[[#This Row],[Qty]]</f>
        <v>66000</v>
      </c>
      <c r="N490" s="1">
        <f>Table1[[#This Row],[Cost]]*Table1[[#This Row],[Qty]]</f>
        <v>60000</v>
      </c>
      <c r="O490" s="1">
        <f>Table1[[#This Row],[Total Sales]]-Table1[[#This Row],[COGS]]</f>
        <v>6000</v>
      </c>
      <c r="P490" s="7">
        <f t="shared" si="14"/>
        <v>2</v>
      </c>
      <c r="Q490" s="10">
        <f t="shared" si="15"/>
        <v>2020</v>
      </c>
    </row>
    <row r="491" spans="1:17" x14ac:dyDescent="0.25">
      <c r="A491" s="1" t="s">
        <v>1017</v>
      </c>
      <c r="B491" s="2">
        <v>43984</v>
      </c>
      <c r="C491" s="1" t="s">
        <v>1018</v>
      </c>
      <c r="D491" s="1" t="s">
        <v>31</v>
      </c>
      <c r="E491" s="1" t="s">
        <v>18</v>
      </c>
      <c r="F491" s="1" t="s">
        <v>19</v>
      </c>
      <c r="G491" s="1" t="s">
        <v>75</v>
      </c>
      <c r="H491" s="1" t="s">
        <v>40</v>
      </c>
      <c r="I491" s="1">
        <v>1</v>
      </c>
      <c r="J491" s="1" t="s">
        <v>22</v>
      </c>
      <c r="K491" s="1">
        <v>44000</v>
      </c>
      <c r="L491" s="1">
        <v>40000</v>
      </c>
      <c r="M491" s="1">
        <f>Table1[[#This Row],[Price]]*Table1[[#This Row],[Qty]]</f>
        <v>44000</v>
      </c>
      <c r="N491" s="1">
        <f>Table1[[#This Row],[Cost]]*Table1[[#This Row],[Qty]]</f>
        <v>40000</v>
      </c>
      <c r="O491" s="1">
        <f>Table1[[#This Row],[Total Sales]]-Table1[[#This Row],[COGS]]</f>
        <v>4000</v>
      </c>
      <c r="P491" s="7">
        <f t="shared" si="14"/>
        <v>3</v>
      </c>
      <c r="Q491" s="10">
        <f t="shared" si="15"/>
        <v>2020</v>
      </c>
    </row>
    <row r="492" spans="1:17" x14ac:dyDescent="0.25">
      <c r="A492" s="1" t="s">
        <v>1019</v>
      </c>
      <c r="B492" s="2">
        <v>43985</v>
      </c>
      <c r="C492" s="1" t="s">
        <v>1020</v>
      </c>
      <c r="D492" s="1" t="s">
        <v>17</v>
      </c>
      <c r="E492" s="1" t="s">
        <v>18</v>
      </c>
      <c r="F492" s="1" t="s">
        <v>19</v>
      </c>
      <c r="G492" s="1" t="s">
        <v>78</v>
      </c>
      <c r="H492" s="1" t="s">
        <v>21</v>
      </c>
      <c r="I492" s="1">
        <v>2</v>
      </c>
      <c r="J492" s="1" t="s">
        <v>22</v>
      </c>
      <c r="K492" s="1">
        <v>19800</v>
      </c>
      <c r="L492" s="1">
        <v>18000</v>
      </c>
      <c r="M492" s="1">
        <f>Table1[[#This Row],[Price]]*Table1[[#This Row],[Qty]]</f>
        <v>39600</v>
      </c>
      <c r="N492" s="1">
        <f>Table1[[#This Row],[Cost]]*Table1[[#This Row],[Qty]]</f>
        <v>36000</v>
      </c>
      <c r="O492" s="1">
        <f>Table1[[#This Row],[Total Sales]]-Table1[[#This Row],[COGS]]</f>
        <v>3600</v>
      </c>
      <c r="P492" s="7">
        <f t="shared" si="14"/>
        <v>4</v>
      </c>
      <c r="Q492" s="10">
        <f t="shared" si="15"/>
        <v>2020</v>
      </c>
    </row>
    <row r="493" spans="1:17" x14ac:dyDescent="0.25">
      <c r="A493" s="1" t="s">
        <v>1021</v>
      </c>
      <c r="B493" s="2">
        <v>43986</v>
      </c>
      <c r="C493" s="1" t="s">
        <v>1022</v>
      </c>
      <c r="D493" s="1" t="s">
        <v>31</v>
      </c>
      <c r="E493" s="1" t="s">
        <v>25</v>
      </c>
      <c r="F493" s="1" t="s">
        <v>26</v>
      </c>
      <c r="G493" s="1" t="s">
        <v>81</v>
      </c>
      <c r="H493" s="1" t="s">
        <v>21</v>
      </c>
      <c r="I493" s="1">
        <v>2</v>
      </c>
      <c r="J493" s="1" t="s">
        <v>22</v>
      </c>
      <c r="K493" s="1">
        <v>9950</v>
      </c>
      <c r="L493" s="1">
        <v>9000</v>
      </c>
      <c r="M493" s="1">
        <f>Table1[[#This Row],[Price]]*Table1[[#This Row],[Qty]]</f>
        <v>19900</v>
      </c>
      <c r="N493" s="1">
        <f>Table1[[#This Row],[Cost]]*Table1[[#This Row],[Qty]]</f>
        <v>18000</v>
      </c>
      <c r="O493" s="1">
        <f>Table1[[#This Row],[Total Sales]]-Table1[[#This Row],[COGS]]</f>
        <v>1900</v>
      </c>
      <c r="P493" s="7">
        <f t="shared" si="14"/>
        <v>5</v>
      </c>
      <c r="Q493" s="10">
        <f t="shared" si="15"/>
        <v>2020</v>
      </c>
    </row>
    <row r="494" spans="1:17" x14ac:dyDescent="0.25">
      <c r="A494" s="1" t="s">
        <v>1023</v>
      </c>
      <c r="B494" s="2">
        <v>43987</v>
      </c>
      <c r="C494" s="1" t="s">
        <v>1024</v>
      </c>
      <c r="D494" s="1" t="s">
        <v>31</v>
      </c>
      <c r="E494" s="1" t="s">
        <v>32</v>
      </c>
      <c r="F494" s="1" t="s">
        <v>33</v>
      </c>
      <c r="G494" s="1" t="s">
        <v>84</v>
      </c>
      <c r="H494" s="1" t="s">
        <v>47</v>
      </c>
      <c r="I494" s="1">
        <v>2</v>
      </c>
      <c r="J494" s="1" t="s">
        <v>22</v>
      </c>
      <c r="K494" s="1">
        <v>7700</v>
      </c>
      <c r="L494" s="1">
        <v>7000</v>
      </c>
      <c r="M494" s="1">
        <f>Table1[[#This Row],[Price]]*Table1[[#This Row],[Qty]]</f>
        <v>15400</v>
      </c>
      <c r="N494" s="1">
        <f>Table1[[#This Row],[Cost]]*Table1[[#This Row],[Qty]]</f>
        <v>14000</v>
      </c>
      <c r="O494" s="1">
        <f>Table1[[#This Row],[Total Sales]]-Table1[[#This Row],[COGS]]</f>
        <v>1400</v>
      </c>
      <c r="P494" s="7">
        <f t="shared" si="14"/>
        <v>6</v>
      </c>
      <c r="Q494" s="10">
        <f t="shared" si="15"/>
        <v>2020</v>
      </c>
    </row>
    <row r="495" spans="1:17" x14ac:dyDescent="0.25">
      <c r="A495" s="1" t="s">
        <v>1025</v>
      </c>
      <c r="B495" s="2">
        <v>43988</v>
      </c>
      <c r="C495" s="1" t="s">
        <v>1026</v>
      </c>
      <c r="D495" s="1" t="s">
        <v>31</v>
      </c>
      <c r="E495" s="1" t="s">
        <v>37</v>
      </c>
      <c r="F495" s="1" t="s">
        <v>38</v>
      </c>
      <c r="G495" s="1" t="s">
        <v>87</v>
      </c>
      <c r="H495" s="1" t="s">
        <v>21</v>
      </c>
      <c r="I495" s="1">
        <v>4</v>
      </c>
      <c r="J495" s="1" t="s">
        <v>22</v>
      </c>
      <c r="K495" s="1">
        <v>11000</v>
      </c>
      <c r="L495" s="1">
        <v>10000</v>
      </c>
      <c r="M495" s="1">
        <f>Table1[[#This Row],[Price]]*Table1[[#This Row],[Qty]]</f>
        <v>44000</v>
      </c>
      <c r="N495" s="1">
        <f>Table1[[#This Row],[Cost]]*Table1[[#This Row],[Qty]]</f>
        <v>40000</v>
      </c>
      <c r="O495" s="1">
        <f>Table1[[#This Row],[Total Sales]]-Table1[[#This Row],[COGS]]</f>
        <v>4000</v>
      </c>
      <c r="P495" s="7">
        <f t="shared" si="14"/>
        <v>7</v>
      </c>
      <c r="Q495" s="10">
        <f t="shared" si="15"/>
        <v>2020</v>
      </c>
    </row>
    <row r="496" spans="1:17" x14ac:dyDescent="0.25">
      <c r="A496" s="1" t="s">
        <v>1027</v>
      </c>
      <c r="B496" s="2">
        <v>43989</v>
      </c>
      <c r="C496" s="1" t="s">
        <v>1028</v>
      </c>
      <c r="D496" s="1" t="s">
        <v>31</v>
      </c>
      <c r="E496" s="1" t="s">
        <v>18</v>
      </c>
      <c r="F496" s="1" t="s">
        <v>19</v>
      </c>
      <c r="G496" s="1" t="s">
        <v>20</v>
      </c>
      <c r="H496" s="1" t="s">
        <v>21</v>
      </c>
      <c r="I496" s="1">
        <v>1</v>
      </c>
      <c r="J496" s="1" t="s">
        <v>22</v>
      </c>
      <c r="K496" s="1">
        <v>13200.000000000002</v>
      </c>
      <c r="L496" s="1">
        <v>12000</v>
      </c>
      <c r="M496" s="1">
        <f>Table1[[#This Row],[Price]]*Table1[[#This Row],[Qty]]</f>
        <v>13200.000000000002</v>
      </c>
      <c r="N496" s="1">
        <f>Table1[[#This Row],[Cost]]*Table1[[#This Row],[Qty]]</f>
        <v>12000</v>
      </c>
      <c r="O496" s="1">
        <f>Table1[[#This Row],[Total Sales]]-Table1[[#This Row],[COGS]]</f>
        <v>1200.0000000000018</v>
      </c>
      <c r="P496" s="7">
        <f t="shared" si="14"/>
        <v>1</v>
      </c>
      <c r="Q496" s="10">
        <f t="shared" si="15"/>
        <v>2020</v>
      </c>
    </row>
    <row r="497" spans="1:17" x14ac:dyDescent="0.25">
      <c r="A497" s="1" t="s">
        <v>1029</v>
      </c>
      <c r="B497" s="2">
        <v>43990</v>
      </c>
      <c r="C497" s="1" t="s">
        <v>1030</v>
      </c>
      <c r="D497" s="1" t="s">
        <v>31</v>
      </c>
      <c r="E497" s="1" t="s">
        <v>18</v>
      </c>
      <c r="F497" s="1" t="s">
        <v>19</v>
      </c>
      <c r="G497" s="1" t="s">
        <v>27</v>
      </c>
      <c r="H497" s="1" t="s">
        <v>21</v>
      </c>
      <c r="I497" s="1">
        <v>2</v>
      </c>
      <c r="J497" s="1" t="s">
        <v>22</v>
      </c>
      <c r="K497" s="1">
        <v>9950</v>
      </c>
      <c r="L497" s="1">
        <v>9000</v>
      </c>
      <c r="M497" s="1">
        <f>Table1[[#This Row],[Price]]*Table1[[#This Row],[Qty]]</f>
        <v>19900</v>
      </c>
      <c r="N497" s="1">
        <f>Table1[[#This Row],[Cost]]*Table1[[#This Row],[Qty]]</f>
        <v>18000</v>
      </c>
      <c r="O497" s="1">
        <f>Table1[[#This Row],[Total Sales]]-Table1[[#This Row],[COGS]]</f>
        <v>1900</v>
      </c>
      <c r="P497" s="7">
        <f t="shared" si="14"/>
        <v>2</v>
      </c>
      <c r="Q497" s="10">
        <f t="shared" si="15"/>
        <v>2020</v>
      </c>
    </row>
    <row r="498" spans="1:17" x14ac:dyDescent="0.25">
      <c r="A498" s="1" t="s">
        <v>1031</v>
      </c>
      <c r="B498" s="2">
        <v>43991</v>
      </c>
      <c r="C498" s="1" t="s">
        <v>1032</v>
      </c>
      <c r="D498" s="1" t="s">
        <v>31</v>
      </c>
      <c r="E498" s="1" t="s">
        <v>25</v>
      </c>
      <c r="F498" s="1" t="s">
        <v>26</v>
      </c>
      <c r="G498" s="1" t="s">
        <v>34</v>
      </c>
      <c r="H498" s="1" t="s">
        <v>21</v>
      </c>
      <c r="I498" s="1">
        <v>2</v>
      </c>
      <c r="J498" s="1" t="s">
        <v>22</v>
      </c>
      <c r="K498" s="1">
        <v>7700</v>
      </c>
      <c r="L498" s="1">
        <v>7000</v>
      </c>
      <c r="M498" s="1">
        <f>Table1[[#This Row],[Price]]*Table1[[#This Row],[Qty]]</f>
        <v>15400</v>
      </c>
      <c r="N498" s="1">
        <f>Table1[[#This Row],[Cost]]*Table1[[#This Row],[Qty]]</f>
        <v>14000</v>
      </c>
      <c r="O498" s="1">
        <f>Table1[[#This Row],[Total Sales]]-Table1[[#This Row],[COGS]]</f>
        <v>1400</v>
      </c>
      <c r="P498" s="7">
        <f t="shared" si="14"/>
        <v>3</v>
      </c>
      <c r="Q498" s="10">
        <f t="shared" si="15"/>
        <v>2020</v>
      </c>
    </row>
    <row r="499" spans="1:17" x14ac:dyDescent="0.25">
      <c r="A499" s="1" t="s">
        <v>1033</v>
      </c>
      <c r="B499" s="2">
        <v>43992</v>
      </c>
      <c r="C499" s="1" t="s">
        <v>1034</v>
      </c>
      <c r="D499" s="1" t="s">
        <v>31</v>
      </c>
      <c r="E499" s="1" t="s">
        <v>32</v>
      </c>
      <c r="F499" s="1" t="s">
        <v>33</v>
      </c>
      <c r="G499" s="1" t="s">
        <v>39</v>
      </c>
      <c r="H499" s="1" t="s">
        <v>40</v>
      </c>
      <c r="I499" s="1">
        <v>4</v>
      </c>
      <c r="J499" s="1" t="s">
        <v>22</v>
      </c>
      <c r="K499" s="1">
        <v>11000</v>
      </c>
      <c r="L499" s="1">
        <v>10000</v>
      </c>
      <c r="M499" s="1">
        <f>Table1[[#This Row],[Price]]*Table1[[#This Row],[Qty]]</f>
        <v>44000</v>
      </c>
      <c r="N499" s="1">
        <f>Table1[[#This Row],[Cost]]*Table1[[#This Row],[Qty]]</f>
        <v>40000</v>
      </c>
      <c r="O499" s="1">
        <f>Table1[[#This Row],[Total Sales]]-Table1[[#This Row],[COGS]]</f>
        <v>4000</v>
      </c>
      <c r="P499" s="7">
        <f t="shared" si="14"/>
        <v>4</v>
      </c>
      <c r="Q499" s="10">
        <f t="shared" si="15"/>
        <v>2020</v>
      </c>
    </row>
    <row r="500" spans="1:17" x14ac:dyDescent="0.25">
      <c r="A500" s="1" t="s">
        <v>1035</v>
      </c>
      <c r="B500" s="2">
        <v>43993</v>
      </c>
      <c r="C500" s="1" t="s">
        <v>1036</v>
      </c>
      <c r="D500" s="1" t="s">
        <v>31</v>
      </c>
      <c r="E500" s="1" t="s">
        <v>37</v>
      </c>
      <c r="F500" s="1" t="s">
        <v>38</v>
      </c>
      <c r="G500" s="1" t="s">
        <v>43</v>
      </c>
      <c r="H500" s="1" t="s">
        <v>21</v>
      </c>
      <c r="I500" s="1">
        <v>1</v>
      </c>
      <c r="J500" s="1" t="s">
        <v>22</v>
      </c>
      <c r="K500" s="1">
        <v>13200.000000000002</v>
      </c>
      <c r="L500" s="1">
        <v>12000</v>
      </c>
      <c r="M500" s="1">
        <f>Table1[[#This Row],[Price]]*Table1[[#This Row],[Qty]]</f>
        <v>13200.000000000002</v>
      </c>
      <c r="N500" s="1">
        <f>Table1[[#This Row],[Cost]]*Table1[[#This Row],[Qty]]</f>
        <v>12000</v>
      </c>
      <c r="O500" s="1">
        <f>Table1[[#This Row],[Total Sales]]-Table1[[#This Row],[COGS]]</f>
        <v>1200.0000000000018</v>
      </c>
      <c r="P500" s="7">
        <f t="shared" si="14"/>
        <v>5</v>
      </c>
      <c r="Q500" s="10">
        <f t="shared" si="15"/>
        <v>2020</v>
      </c>
    </row>
    <row r="501" spans="1:17" x14ac:dyDescent="0.25">
      <c r="A501" s="1" t="s">
        <v>1037</v>
      </c>
      <c r="B501" s="2">
        <v>43994</v>
      </c>
      <c r="C501" s="1" t="s">
        <v>1038</v>
      </c>
      <c r="D501" s="1" t="s">
        <v>31</v>
      </c>
      <c r="E501" s="1" t="s">
        <v>18</v>
      </c>
      <c r="F501" s="1" t="s">
        <v>19</v>
      </c>
      <c r="G501" s="1" t="s">
        <v>46</v>
      </c>
      <c r="H501" s="1" t="s">
        <v>47</v>
      </c>
      <c r="I501" s="1">
        <v>2</v>
      </c>
      <c r="J501" s="1" t="s">
        <v>22</v>
      </c>
      <c r="K501" s="1">
        <v>9950</v>
      </c>
      <c r="L501" s="1">
        <v>9000</v>
      </c>
      <c r="M501" s="1">
        <f>Table1[[#This Row],[Price]]*Table1[[#This Row],[Qty]]</f>
        <v>19900</v>
      </c>
      <c r="N501" s="1">
        <f>Table1[[#This Row],[Cost]]*Table1[[#This Row],[Qty]]</f>
        <v>18000</v>
      </c>
      <c r="O501" s="1">
        <f>Table1[[#This Row],[Total Sales]]-Table1[[#This Row],[COGS]]</f>
        <v>1900</v>
      </c>
      <c r="P501" s="7">
        <f t="shared" si="14"/>
        <v>6</v>
      </c>
      <c r="Q501" s="10">
        <f t="shared" si="15"/>
        <v>2020</v>
      </c>
    </row>
    <row r="502" spans="1:17" x14ac:dyDescent="0.25">
      <c r="A502" s="1" t="s">
        <v>1039</v>
      </c>
      <c r="B502" s="2">
        <v>43995</v>
      </c>
      <c r="C502" s="1" t="s">
        <v>1040</v>
      </c>
      <c r="D502" s="1" t="s">
        <v>31</v>
      </c>
      <c r="E502" s="1" t="s">
        <v>18</v>
      </c>
      <c r="F502" s="1" t="s">
        <v>19</v>
      </c>
      <c r="G502" s="1" t="s">
        <v>50</v>
      </c>
      <c r="H502" s="1" t="s">
        <v>21</v>
      </c>
      <c r="I502" s="1">
        <v>2</v>
      </c>
      <c r="J502" s="1" t="s">
        <v>22</v>
      </c>
      <c r="K502" s="1">
        <v>7700</v>
      </c>
      <c r="L502" s="1">
        <v>7000</v>
      </c>
      <c r="M502" s="1">
        <f>Table1[[#This Row],[Price]]*Table1[[#This Row],[Qty]]</f>
        <v>15400</v>
      </c>
      <c r="N502" s="1">
        <f>Table1[[#This Row],[Cost]]*Table1[[#This Row],[Qty]]</f>
        <v>14000</v>
      </c>
      <c r="O502" s="1">
        <f>Table1[[#This Row],[Total Sales]]-Table1[[#This Row],[COGS]]</f>
        <v>1400</v>
      </c>
      <c r="P502" s="7">
        <f t="shared" si="14"/>
        <v>7</v>
      </c>
      <c r="Q502" s="10">
        <f t="shared" si="15"/>
        <v>2020</v>
      </c>
    </row>
    <row r="503" spans="1:17" x14ac:dyDescent="0.25">
      <c r="A503" s="1" t="s">
        <v>1041</v>
      </c>
      <c r="B503" s="2">
        <v>43996</v>
      </c>
      <c r="C503" s="1" t="s">
        <v>1042</v>
      </c>
      <c r="D503" s="1" t="s">
        <v>31</v>
      </c>
      <c r="E503" s="1" t="s">
        <v>25</v>
      </c>
      <c r="F503" s="1" t="s">
        <v>26</v>
      </c>
      <c r="G503" s="1" t="s">
        <v>53</v>
      </c>
      <c r="H503" s="1" t="s">
        <v>40</v>
      </c>
      <c r="I503" s="1">
        <v>150</v>
      </c>
      <c r="J503" s="1" t="s">
        <v>22</v>
      </c>
      <c r="K503" s="1">
        <v>11000</v>
      </c>
      <c r="L503" s="1">
        <v>10000</v>
      </c>
      <c r="M503" s="1">
        <f>Table1[[#This Row],[Price]]*Table1[[#This Row],[Qty]]</f>
        <v>1650000</v>
      </c>
      <c r="N503" s="1">
        <f>Table1[[#This Row],[Cost]]*Table1[[#This Row],[Qty]]</f>
        <v>1500000</v>
      </c>
      <c r="O503" s="1">
        <f>Table1[[#This Row],[Total Sales]]-Table1[[#This Row],[COGS]]</f>
        <v>150000</v>
      </c>
      <c r="P503" s="7">
        <f t="shared" si="14"/>
        <v>1</v>
      </c>
      <c r="Q503" s="10">
        <f t="shared" si="15"/>
        <v>2020</v>
      </c>
    </row>
    <row r="504" spans="1:17" x14ac:dyDescent="0.25">
      <c r="A504" s="1" t="s">
        <v>1043</v>
      </c>
      <c r="B504" s="2">
        <v>43997</v>
      </c>
      <c r="C504" s="1" t="s">
        <v>1044</v>
      </c>
      <c r="D504" s="1" t="s">
        <v>31</v>
      </c>
      <c r="E504" s="1" t="s">
        <v>32</v>
      </c>
      <c r="F504" s="1" t="s">
        <v>33</v>
      </c>
      <c r="G504" s="1" t="s">
        <v>56</v>
      </c>
      <c r="H504" s="1" t="s">
        <v>40</v>
      </c>
      <c r="I504" s="1">
        <v>1</v>
      </c>
      <c r="J504" s="1" t="s">
        <v>22</v>
      </c>
      <c r="K504" s="1">
        <v>7700.0000000000009</v>
      </c>
      <c r="L504" s="1">
        <v>7000</v>
      </c>
      <c r="M504" s="1">
        <f>Table1[[#This Row],[Price]]*Table1[[#This Row],[Qty]]</f>
        <v>7700.0000000000009</v>
      </c>
      <c r="N504" s="1">
        <f>Table1[[#This Row],[Cost]]*Table1[[#This Row],[Qty]]</f>
        <v>7000</v>
      </c>
      <c r="O504" s="1">
        <f>Table1[[#This Row],[Total Sales]]-Table1[[#This Row],[COGS]]</f>
        <v>700.00000000000091</v>
      </c>
      <c r="P504" s="7">
        <f t="shared" si="14"/>
        <v>2</v>
      </c>
      <c r="Q504" s="10">
        <f t="shared" si="15"/>
        <v>2020</v>
      </c>
    </row>
    <row r="505" spans="1:17" x14ac:dyDescent="0.25">
      <c r="A505" s="1" t="s">
        <v>1045</v>
      </c>
      <c r="B505" s="2">
        <v>43998</v>
      </c>
      <c r="C505" s="1" t="s">
        <v>1046</v>
      </c>
      <c r="D505" s="1" t="s">
        <v>31</v>
      </c>
      <c r="E505" s="1" t="s">
        <v>37</v>
      </c>
      <c r="F505" s="1" t="s">
        <v>38</v>
      </c>
      <c r="G505" s="1" t="s">
        <v>59</v>
      </c>
      <c r="H505" s="1" t="s">
        <v>60</v>
      </c>
      <c r="I505" s="1">
        <v>2</v>
      </c>
      <c r="J505" s="1" t="s">
        <v>22</v>
      </c>
      <c r="K505" s="1">
        <v>9950</v>
      </c>
      <c r="L505" s="1">
        <v>9000</v>
      </c>
      <c r="M505" s="1">
        <f>Table1[[#This Row],[Price]]*Table1[[#This Row],[Qty]]</f>
        <v>19900</v>
      </c>
      <c r="N505" s="1">
        <f>Table1[[#This Row],[Cost]]*Table1[[#This Row],[Qty]]</f>
        <v>18000</v>
      </c>
      <c r="O505" s="1">
        <f>Table1[[#This Row],[Total Sales]]-Table1[[#This Row],[COGS]]</f>
        <v>1900</v>
      </c>
      <c r="P505" s="7">
        <f t="shared" si="14"/>
        <v>3</v>
      </c>
      <c r="Q505" s="10">
        <f t="shared" si="15"/>
        <v>2020</v>
      </c>
    </row>
    <row r="506" spans="1:17" x14ac:dyDescent="0.25">
      <c r="A506" s="1" t="s">
        <v>1047</v>
      </c>
      <c r="B506" s="2">
        <v>43999</v>
      </c>
      <c r="C506" s="1" t="s">
        <v>1048</v>
      </c>
      <c r="D506" s="1" t="s">
        <v>17</v>
      </c>
      <c r="E506" s="1" t="s">
        <v>18</v>
      </c>
      <c r="F506" s="1" t="s">
        <v>19</v>
      </c>
      <c r="G506" s="1" t="s">
        <v>63</v>
      </c>
      <c r="H506" s="1" t="s">
        <v>47</v>
      </c>
      <c r="I506" s="1">
        <v>2</v>
      </c>
      <c r="J506" s="1" t="s">
        <v>22</v>
      </c>
      <c r="K506" s="1">
        <v>19800</v>
      </c>
      <c r="L506" s="1">
        <v>18000</v>
      </c>
      <c r="M506" s="1">
        <f>Table1[[#This Row],[Price]]*Table1[[#This Row],[Qty]]</f>
        <v>39600</v>
      </c>
      <c r="N506" s="1">
        <f>Table1[[#This Row],[Cost]]*Table1[[#This Row],[Qty]]</f>
        <v>36000</v>
      </c>
      <c r="O506" s="1">
        <f>Table1[[#This Row],[Total Sales]]-Table1[[#This Row],[COGS]]</f>
        <v>3600</v>
      </c>
      <c r="P506" s="7">
        <f t="shared" si="14"/>
        <v>4</v>
      </c>
      <c r="Q506" s="10">
        <f t="shared" si="15"/>
        <v>2020</v>
      </c>
    </row>
    <row r="507" spans="1:17" x14ac:dyDescent="0.25">
      <c r="A507" s="1" t="s">
        <v>1049</v>
      </c>
      <c r="B507" s="2">
        <v>44000</v>
      </c>
      <c r="C507" s="1" t="s">
        <v>1050</v>
      </c>
      <c r="D507" s="1" t="s">
        <v>17</v>
      </c>
      <c r="E507" s="1" t="s">
        <v>18</v>
      </c>
      <c r="F507" s="1" t="s">
        <v>19</v>
      </c>
      <c r="G507" s="1" t="s">
        <v>66</v>
      </c>
      <c r="H507" s="1" t="s">
        <v>47</v>
      </c>
      <c r="I507" s="1">
        <v>1</v>
      </c>
      <c r="J507" s="1" t="s">
        <v>22</v>
      </c>
      <c r="K507" s="1">
        <v>44000</v>
      </c>
      <c r="L507" s="1">
        <v>40000</v>
      </c>
      <c r="M507" s="1">
        <f>Table1[[#This Row],[Price]]*Table1[[#This Row],[Qty]]</f>
        <v>44000</v>
      </c>
      <c r="N507" s="1">
        <f>Table1[[#This Row],[Cost]]*Table1[[#This Row],[Qty]]</f>
        <v>40000</v>
      </c>
      <c r="O507" s="1">
        <f>Table1[[#This Row],[Total Sales]]-Table1[[#This Row],[COGS]]</f>
        <v>4000</v>
      </c>
      <c r="P507" s="7">
        <f t="shared" si="14"/>
        <v>5</v>
      </c>
      <c r="Q507" s="10">
        <f t="shared" si="15"/>
        <v>2020</v>
      </c>
    </row>
    <row r="508" spans="1:17" x14ac:dyDescent="0.25">
      <c r="A508" s="1" t="s">
        <v>1051</v>
      </c>
      <c r="B508" s="2">
        <v>44001</v>
      </c>
      <c r="C508" s="1" t="s">
        <v>1052</v>
      </c>
      <c r="D508" s="1" t="s">
        <v>17</v>
      </c>
      <c r="E508" s="1" t="s">
        <v>25</v>
      </c>
      <c r="F508" s="1" t="s">
        <v>26</v>
      </c>
      <c r="G508" s="1" t="s">
        <v>69</v>
      </c>
      <c r="H508" s="1" t="s">
        <v>21</v>
      </c>
      <c r="I508" s="1">
        <v>1</v>
      </c>
      <c r="J508" s="1" t="s">
        <v>22</v>
      </c>
      <c r="K508" s="1">
        <v>22000</v>
      </c>
      <c r="L508" s="1">
        <v>20000</v>
      </c>
      <c r="M508" s="1">
        <f>Table1[[#This Row],[Price]]*Table1[[#This Row],[Qty]]</f>
        <v>22000</v>
      </c>
      <c r="N508" s="1">
        <f>Table1[[#This Row],[Cost]]*Table1[[#This Row],[Qty]]</f>
        <v>20000</v>
      </c>
      <c r="O508" s="1">
        <f>Table1[[#This Row],[Total Sales]]-Table1[[#This Row],[COGS]]</f>
        <v>2000</v>
      </c>
      <c r="P508" s="7">
        <f t="shared" si="14"/>
        <v>6</v>
      </c>
      <c r="Q508" s="10">
        <f t="shared" si="15"/>
        <v>2020</v>
      </c>
    </row>
    <row r="509" spans="1:17" x14ac:dyDescent="0.25">
      <c r="A509" s="1" t="s">
        <v>1053</v>
      </c>
      <c r="B509" s="2">
        <v>44002</v>
      </c>
      <c r="C509" s="1" t="s">
        <v>1054</v>
      </c>
      <c r="D509" s="1" t="s">
        <v>31</v>
      </c>
      <c r="E509" s="1" t="s">
        <v>32</v>
      </c>
      <c r="F509" s="1" t="s">
        <v>33</v>
      </c>
      <c r="G509" s="1" t="s">
        <v>72</v>
      </c>
      <c r="H509" s="1" t="s">
        <v>21</v>
      </c>
      <c r="I509" s="1">
        <v>2</v>
      </c>
      <c r="J509" s="1" t="s">
        <v>22</v>
      </c>
      <c r="K509" s="1">
        <v>13000</v>
      </c>
      <c r="L509" s="1">
        <v>12000</v>
      </c>
      <c r="M509" s="1">
        <f>Table1[[#This Row],[Price]]*Table1[[#This Row],[Qty]]</f>
        <v>26000</v>
      </c>
      <c r="N509" s="1">
        <f>Table1[[#This Row],[Cost]]*Table1[[#This Row],[Qty]]</f>
        <v>24000</v>
      </c>
      <c r="O509" s="1">
        <f>Table1[[#This Row],[Total Sales]]-Table1[[#This Row],[COGS]]</f>
        <v>2000</v>
      </c>
      <c r="P509" s="7">
        <f t="shared" si="14"/>
        <v>7</v>
      </c>
      <c r="Q509" s="10">
        <f t="shared" si="15"/>
        <v>2020</v>
      </c>
    </row>
    <row r="510" spans="1:17" x14ac:dyDescent="0.25">
      <c r="A510" s="1" t="s">
        <v>1055</v>
      </c>
      <c r="B510" s="2">
        <v>44003</v>
      </c>
      <c r="C510" s="1" t="s">
        <v>1056</v>
      </c>
      <c r="D510" s="1" t="s">
        <v>31</v>
      </c>
      <c r="E510" s="1" t="s">
        <v>37</v>
      </c>
      <c r="F510" s="1" t="s">
        <v>38</v>
      </c>
      <c r="G510" s="1" t="s">
        <v>75</v>
      </c>
      <c r="H510" s="1" t="s">
        <v>40</v>
      </c>
      <c r="I510" s="1">
        <v>2</v>
      </c>
      <c r="J510" s="1" t="s">
        <v>22</v>
      </c>
      <c r="K510" s="1">
        <v>6700</v>
      </c>
      <c r="L510" s="1">
        <v>5000</v>
      </c>
      <c r="M510" s="1">
        <f>Table1[[#This Row],[Price]]*Table1[[#This Row],[Qty]]</f>
        <v>13400</v>
      </c>
      <c r="N510" s="1">
        <f>Table1[[#This Row],[Cost]]*Table1[[#This Row],[Qty]]</f>
        <v>10000</v>
      </c>
      <c r="O510" s="1">
        <f>Table1[[#This Row],[Total Sales]]-Table1[[#This Row],[COGS]]</f>
        <v>3400</v>
      </c>
      <c r="P510" s="7">
        <f t="shared" si="14"/>
        <v>1</v>
      </c>
      <c r="Q510" s="10">
        <f t="shared" si="15"/>
        <v>2020</v>
      </c>
    </row>
    <row r="511" spans="1:17" x14ac:dyDescent="0.25">
      <c r="A511" s="1" t="s">
        <v>1057</v>
      </c>
      <c r="B511" s="2">
        <v>44004</v>
      </c>
      <c r="C511" s="1" t="s">
        <v>1058</v>
      </c>
      <c r="D511" s="1" t="s">
        <v>31</v>
      </c>
      <c r="E511" s="1" t="s">
        <v>18</v>
      </c>
      <c r="F511" s="1" t="s">
        <v>19</v>
      </c>
      <c r="G511" s="1" t="s">
        <v>78</v>
      </c>
      <c r="H511" s="1" t="s">
        <v>21</v>
      </c>
      <c r="I511" s="1">
        <v>1</v>
      </c>
      <c r="J511" s="1" t="s">
        <v>22</v>
      </c>
      <c r="K511" s="1">
        <v>6700</v>
      </c>
      <c r="L511" s="1">
        <v>5001</v>
      </c>
      <c r="M511" s="1">
        <f>Table1[[#This Row],[Price]]*Table1[[#This Row],[Qty]]</f>
        <v>6700</v>
      </c>
      <c r="N511" s="1">
        <f>Table1[[#This Row],[Cost]]*Table1[[#This Row],[Qty]]</f>
        <v>5001</v>
      </c>
      <c r="O511" s="1">
        <f>Table1[[#This Row],[Total Sales]]-Table1[[#This Row],[COGS]]</f>
        <v>1699</v>
      </c>
      <c r="P511" s="7">
        <f t="shared" si="14"/>
        <v>2</v>
      </c>
      <c r="Q511" s="10">
        <f t="shared" si="15"/>
        <v>2020</v>
      </c>
    </row>
    <row r="512" spans="1:17" x14ac:dyDescent="0.25">
      <c r="A512" s="1" t="s">
        <v>1059</v>
      </c>
      <c r="B512" s="2">
        <v>44005</v>
      </c>
      <c r="C512" s="1" t="s">
        <v>1060</v>
      </c>
      <c r="D512" s="1" t="s">
        <v>31</v>
      </c>
      <c r="E512" s="1" t="s">
        <v>18</v>
      </c>
      <c r="F512" s="1" t="s">
        <v>19</v>
      </c>
      <c r="G512" s="1" t="s">
        <v>81</v>
      </c>
      <c r="H512" s="1" t="s">
        <v>21</v>
      </c>
      <c r="I512" s="1">
        <v>1</v>
      </c>
      <c r="J512" s="1" t="s">
        <v>22</v>
      </c>
      <c r="K512" s="1">
        <v>6700</v>
      </c>
      <c r="L512" s="1">
        <v>5002</v>
      </c>
      <c r="M512" s="1">
        <f>Table1[[#This Row],[Price]]*Table1[[#This Row],[Qty]]</f>
        <v>6700</v>
      </c>
      <c r="N512" s="1">
        <f>Table1[[#This Row],[Cost]]*Table1[[#This Row],[Qty]]</f>
        <v>5002</v>
      </c>
      <c r="O512" s="1">
        <f>Table1[[#This Row],[Total Sales]]-Table1[[#This Row],[COGS]]</f>
        <v>1698</v>
      </c>
      <c r="P512" s="7">
        <f t="shared" si="14"/>
        <v>3</v>
      </c>
      <c r="Q512" s="10">
        <f t="shared" si="15"/>
        <v>2020</v>
      </c>
    </row>
    <row r="513" spans="1:17" x14ac:dyDescent="0.25">
      <c r="A513" s="1" t="s">
        <v>1061</v>
      </c>
      <c r="B513" s="2">
        <v>44006</v>
      </c>
      <c r="C513" s="1" t="s">
        <v>1062</v>
      </c>
      <c r="D513" s="1" t="s">
        <v>17</v>
      </c>
      <c r="E513" s="1" t="s">
        <v>25</v>
      </c>
      <c r="F513" s="1" t="s">
        <v>26</v>
      </c>
      <c r="G513" s="1" t="s">
        <v>84</v>
      </c>
      <c r="H513" s="1" t="s">
        <v>47</v>
      </c>
      <c r="I513" s="1">
        <v>2</v>
      </c>
      <c r="J513" s="1" t="s">
        <v>22</v>
      </c>
      <c r="K513" s="1">
        <v>6700</v>
      </c>
      <c r="L513" s="1">
        <v>5000</v>
      </c>
      <c r="M513" s="1">
        <f>Table1[[#This Row],[Price]]*Table1[[#This Row],[Qty]]</f>
        <v>13400</v>
      </c>
      <c r="N513" s="1">
        <f>Table1[[#This Row],[Cost]]*Table1[[#This Row],[Qty]]</f>
        <v>10000</v>
      </c>
      <c r="O513" s="1">
        <f>Table1[[#This Row],[Total Sales]]-Table1[[#This Row],[COGS]]</f>
        <v>3400</v>
      </c>
      <c r="P513" s="7">
        <f t="shared" si="14"/>
        <v>4</v>
      </c>
      <c r="Q513" s="10">
        <f t="shared" si="15"/>
        <v>2020</v>
      </c>
    </row>
    <row r="514" spans="1:17" x14ac:dyDescent="0.25">
      <c r="A514" s="1" t="s">
        <v>1063</v>
      </c>
      <c r="B514" s="2">
        <v>44007</v>
      </c>
      <c r="C514" s="1" t="s">
        <v>1064</v>
      </c>
      <c r="D514" s="1" t="s">
        <v>31</v>
      </c>
      <c r="E514" s="1" t="s">
        <v>32</v>
      </c>
      <c r="F514" s="1" t="s">
        <v>33</v>
      </c>
      <c r="G514" s="1" t="s">
        <v>87</v>
      </c>
      <c r="H514" s="1" t="s">
        <v>21</v>
      </c>
      <c r="I514" s="1">
        <v>2</v>
      </c>
      <c r="J514" s="1" t="s">
        <v>22</v>
      </c>
      <c r="K514" s="1">
        <v>6700</v>
      </c>
      <c r="L514" s="1">
        <v>5001</v>
      </c>
      <c r="M514" s="1">
        <f>Table1[[#This Row],[Price]]*Table1[[#This Row],[Qty]]</f>
        <v>13400</v>
      </c>
      <c r="N514" s="1">
        <f>Table1[[#This Row],[Cost]]*Table1[[#This Row],[Qty]]</f>
        <v>10002</v>
      </c>
      <c r="O514" s="1">
        <f>Table1[[#This Row],[Total Sales]]-Table1[[#This Row],[COGS]]</f>
        <v>3398</v>
      </c>
      <c r="P514" s="7">
        <f t="shared" ref="P514:P577" si="16">WEEKDAY(B:B)</f>
        <v>5</v>
      </c>
      <c r="Q514" s="10">
        <f t="shared" ref="Q514:Q577" si="17">YEAR(B:B)</f>
        <v>2020</v>
      </c>
    </row>
    <row r="515" spans="1:17" x14ac:dyDescent="0.25">
      <c r="A515" s="1" t="s">
        <v>1065</v>
      </c>
      <c r="B515" s="2">
        <v>44008</v>
      </c>
      <c r="C515" s="1" t="s">
        <v>1066</v>
      </c>
      <c r="D515" s="1" t="s">
        <v>31</v>
      </c>
      <c r="E515" s="1" t="s">
        <v>37</v>
      </c>
      <c r="F515" s="1" t="s">
        <v>38</v>
      </c>
      <c r="G515" s="1" t="s">
        <v>20</v>
      </c>
      <c r="H515" s="1" t="s">
        <v>21</v>
      </c>
      <c r="I515" s="1">
        <v>1</v>
      </c>
      <c r="J515" s="1" t="s">
        <v>22</v>
      </c>
      <c r="K515" s="1">
        <v>6700</v>
      </c>
      <c r="L515" s="1">
        <v>5002</v>
      </c>
      <c r="M515" s="1">
        <f>Table1[[#This Row],[Price]]*Table1[[#This Row],[Qty]]</f>
        <v>6700</v>
      </c>
      <c r="N515" s="1">
        <f>Table1[[#This Row],[Cost]]*Table1[[#This Row],[Qty]]</f>
        <v>5002</v>
      </c>
      <c r="O515" s="1">
        <f>Table1[[#This Row],[Total Sales]]-Table1[[#This Row],[COGS]]</f>
        <v>1698</v>
      </c>
      <c r="P515" s="7">
        <f t="shared" si="16"/>
        <v>6</v>
      </c>
      <c r="Q515" s="10">
        <f t="shared" si="17"/>
        <v>2020</v>
      </c>
    </row>
    <row r="516" spans="1:17" x14ac:dyDescent="0.25">
      <c r="A516" s="1" t="s">
        <v>1067</v>
      </c>
      <c r="B516" s="2">
        <v>44009</v>
      </c>
      <c r="C516" s="1" t="s">
        <v>1068</v>
      </c>
      <c r="D516" s="1" t="s">
        <v>31</v>
      </c>
      <c r="E516" s="1" t="s">
        <v>18</v>
      </c>
      <c r="F516" s="1" t="s">
        <v>19</v>
      </c>
      <c r="G516" s="1" t="s">
        <v>27</v>
      </c>
      <c r="H516" s="1" t="s">
        <v>21</v>
      </c>
      <c r="I516" s="1">
        <v>1</v>
      </c>
      <c r="J516" s="1" t="s">
        <v>22</v>
      </c>
      <c r="K516" s="1">
        <v>6700</v>
      </c>
      <c r="L516" s="1">
        <v>5000</v>
      </c>
      <c r="M516" s="1">
        <f>Table1[[#This Row],[Price]]*Table1[[#This Row],[Qty]]</f>
        <v>6700</v>
      </c>
      <c r="N516" s="1">
        <f>Table1[[#This Row],[Cost]]*Table1[[#This Row],[Qty]]</f>
        <v>5000</v>
      </c>
      <c r="O516" s="1">
        <f>Table1[[#This Row],[Total Sales]]-Table1[[#This Row],[COGS]]</f>
        <v>1700</v>
      </c>
      <c r="P516" s="7">
        <f t="shared" si="16"/>
        <v>7</v>
      </c>
      <c r="Q516" s="10">
        <f t="shared" si="17"/>
        <v>2020</v>
      </c>
    </row>
    <row r="517" spans="1:17" x14ac:dyDescent="0.25">
      <c r="A517" s="1" t="s">
        <v>1069</v>
      </c>
      <c r="B517" s="2">
        <v>44010</v>
      </c>
      <c r="C517" s="1" t="s">
        <v>1070</v>
      </c>
      <c r="D517" s="1" t="s">
        <v>31</v>
      </c>
      <c r="E517" s="1" t="s">
        <v>18</v>
      </c>
      <c r="F517" s="1" t="s">
        <v>19</v>
      </c>
      <c r="G517" s="1" t="s">
        <v>34</v>
      </c>
      <c r="H517" s="1" t="s">
        <v>21</v>
      </c>
      <c r="I517" s="1">
        <v>2</v>
      </c>
      <c r="J517" s="1" t="s">
        <v>22</v>
      </c>
      <c r="K517" s="1">
        <v>6700</v>
      </c>
      <c r="L517" s="1">
        <v>5001</v>
      </c>
      <c r="M517" s="1">
        <f>Table1[[#This Row],[Price]]*Table1[[#This Row],[Qty]]</f>
        <v>13400</v>
      </c>
      <c r="N517" s="1">
        <f>Table1[[#This Row],[Cost]]*Table1[[#This Row],[Qty]]</f>
        <v>10002</v>
      </c>
      <c r="O517" s="1">
        <f>Table1[[#This Row],[Total Sales]]-Table1[[#This Row],[COGS]]</f>
        <v>3398</v>
      </c>
      <c r="P517" s="7">
        <f t="shared" si="16"/>
        <v>1</v>
      </c>
      <c r="Q517" s="10">
        <f t="shared" si="17"/>
        <v>2020</v>
      </c>
    </row>
    <row r="518" spans="1:17" x14ac:dyDescent="0.25">
      <c r="A518" s="1" t="s">
        <v>1071</v>
      </c>
      <c r="B518" s="2">
        <v>44011</v>
      </c>
      <c r="C518" s="1" t="s">
        <v>1072</v>
      </c>
      <c r="D518" s="1" t="s">
        <v>31</v>
      </c>
      <c r="E518" s="1" t="s">
        <v>25</v>
      </c>
      <c r="F518" s="1" t="s">
        <v>26</v>
      </c>
      <c r="G518" s="1" t="s">
        <v>39</v>
      </c>
      <c r="H518" s="1" t="s">
        <v>40</v>
      </c>
      <c r="I518" s="1">
        <v>2</v>
      </c>
      <c r="J518" s="1" t="s">
        <v>22</v>
      </c>
      <c r="K518" s="1">
        <v>6700</v>
      </c>
      <c r="L518" s="1">
        <v>5002</v>
      </c>
      <c r="M518" s="1">
        <f>Table1[[#This Row],[Price]]*Table1[[#This Row],[Qty]]</f>
        <v>13400</v>
      </c>
      <c r="N518" s="1">
        <f>Table1[[#This Row],[Cost]]*Table1[[#This Row],[Qty]]</f>
        <v>10004</v>
      </c>
      <c r="O518" s="1">
        <f>Table1[[#This Row],[Total Sales]]-Table1[[#This Row],[COGS]]</f>
        <v>3396</v>
      </c>
      <c r="P518" s="7">
        <f t="shared" si="16"/>
        <v>2</v>
      </c>
      <c r="Q518" s="10">
        <f t="shared" si="17"/>
        <v>2020</v>
      </c>
    </row>
    <row r="519" spans="1:17" x14ac:dyDescent="0.25">
      <c r="A519" s="1" t="s">
        <v>1073</v>
      </c>
      <c r="B519" s="2">
        <v>44012</v>
      </c>
      <c r="C519" s="1" t="s">
        <v>1074</v>
      </c>
      <c r="D519" s="1" t="s">
        <v>31</v>
      </c>
      <c r="E519" s="1" t="s">
        <v>32</v>
      </c>
      <c r="F519" s="1" t="s">
        <v>33</v>
      </c>
      <c r="G519" s="1" t="s">
        <v>43</v>
      </c>
      <c r="H519" s="1" t="s">
        <v>21</v>
      </c>
      <c r="I519" s="1">
        <v>1</v>
      </c>
      <c r="J519" s="1" t="s">
        <v>22</v>
      </c>
      <c r="K519" s="1">
        <v>22000</v>
      </c>
      <c r="L519" s="1">
        <v>20000</v>
      </c>
      <c r="M519" s="1">
        <f>Table1[[#This Row],[Price]]*Table1[[#This Row],[Qty]]</f>
        <v>22000</v>
      </c>
      <c r="N519" s="1">
        <f>Table1[[#This Row],[Cost]]*Table1[[#This Row],[Qty]]</f>
        <v>20000</v>
      </c>
      <c r="O519" s="1">
        <f>Table1[[#This Row],[Total Sales]]-Table1[[#This Row],[COGS]]</f>
        <v>2000</v>
      </c>
      <c r="P519" s="7">
        <f t="shared" si="16"/>
        <v>3</v>
      </c>
      <c r="Q519" s="10">
        <f t="shared" si="17"/>
        <v>2020</v>
      </c>
    </row>
    <row r="520" spans="1:17" x14ac:dyDescent="0.25">
      <c r="A520" s="1" t="s">
        <v>1075</v>
      </c>
      <c r="B520" s="2">
        <v>44013</v>
      </c>
      <c r="C520" s="1" t="s">
        <v>1076</v>
      </c>
      <c r="D520" s="1" t="s">
        <v>31</v>
      </c>
      <c r="E520" s="1" t="s">
        <v>37</v>
      </c>
      <c r="F520" s="1" t="s">
        <v>38</v>
      </c>
      <c r="G520" s="1" t="s">
        <v>46</v>
      </c>
      <c r="H520" s="1" t="s">
        <v>47</v>
      </c>
      <c r="I520" s="1">
        <v>1</v>
      </c>
      <c r="J520" s="1" t="s">
        <v>28</v>
      </c>
      <c r="K520" s="1">
        <v>11000</v>
      </c>
      <c r="L520" s="1">
        <v>10000</v>
      </c>
      <c r="M520" s="1">
        <f>Table1[[#This Row],[Price]]*Table1[[#This Row],[Qty]]</f>
        <v>11000</v>
      </c>
      <c r="N520" s="1">
        <f>Table1[[#This Row],[Cost]]*Table1[[#This Row],[Qty]]</f>
        <v>10000</v>
      </c>
      <c r="O520" s="1">
        <f>Table1[[#This Row],[Total Sales]]-Table1[[#This Row],[COGS]]</f>
        <v>1000</v>
      </c>
      <c r="P520" s="7">
        <f t="shared" si="16"/>
        <v>4</v>
      </c>
      <c r="Q520" s="10">
        <f t="shared" si="17"/>
        <v>2020</v>
      </c>
    </row>
    <row r="521" spans="1:17" x14ac:dyDescent="0.25">
      <c r="A521" s="1" t="s">
        <v>1077</v>
      </c>
      <c r="B521" s="2">
        <v>44014</v>
      </c>
      <c r="C521" s="1" t="s">
        <v>1078</v>
      </c>
      <c r="D521" s="1" t="s">
        <v>31</v>
      </c>
      <c r="E521" s="1" t="s">
        <v>18</v>
      </c>
      <c r="F521" s="1" t="s">
        <v>19</v>
      </c>
      <c r="G521" s="1" t="s">
        <v>50</v>
      </c>
      <c r="H521" s="1" t="s">
        <v>21</v>
      </c>
      <c r="I521" s="1">
        <v>1</v>
      </c>
      <c r="J521" s="1" t="s">
        <v>22</v>
      </c>
      <c r="K521" s="1">
        <v>8500</v>
      </c>
      <c r="L521" s="1">
        <v>7600</v>
      </c>
      <c r="M521" s="1">
        <f>Table1[[#This Row],[Price]]*Table1[[#This Row],[Qty]]</f>
        <v>8500</v>
      </c>
      <c r="N521" s="1">
        <f>Table1[[#This Row],[Cost]]*Table1[[#This Row],[Qty]]</f>
        <v>7600</v>
      </c>
      <c r="O521" s="1">
        <f>Table1[[#This Row],[Total Sales]]-Table1[[#This Row],[COGS]]</f>
        <v>900</v>
      </c>
      <c r="P521" s="7">
        <f t="shared" si="16"/>
        <v>5</v>
      </c>
      <c r="Q521" s="10">
        <f t="shared" si="17"/>
        <v>2020</v>
      </c>
    </row>
    <row r="522" spans="1:17" x14ac:dyDescent="0.25">
      <c r="A522" s="1" t="s">
        <v>1079</v>
      </c>
      <c r="B522" s="2">
        <v>44015</v>
      </c>
      <c r="C522" s="1" t="s">
        <v>1080</v>
      </c>
      <c r="D522" s="1" t="s">
        <v>31</v>
      </c>
      <c r="E522" s="1" t="s">
        <v>18</v>
      </c>
      <c r="F522" s="1" t="s">
        <v>19</v>
      </c>
      <c r="G522" s="1" t="s">
        <v>53</v>
      </c>
      <c r="H522" s="1" t="s">
        <v>40</v>
      </c>
      <c r="I522" s="1">
        <v>2</v>
      </c>
      <c r="J522" s="1" t="s">
        <v>28</v>
      </c>
      <c r="K522" s="1">
        <v>8500</v>
      </c>
      <c r="L522" s="1">
        <v>7600</v>
      </c>
      <c r="M522" s="1">
        <f>Table1[[#This Row],[Price]]*Table1[[#This Row],[Qty]]</f>
        <v>17000</v>
      </c>
      <c r="N522" s="1">
        <f>Table1[[#This Row],[Cost]]*Table1[[#This Row],[Qty]]</f>
        <v>15200</v>
      </c>
      <c r="O522" s="1">
        <f>Table1[[#This Row],[Total Sales]]-Table1[[#This Row],[COGS]]</f>
        <v>1800</v>
      </c>
      <c r="P522" s="7">
        <f t="shared" si="16"/>
        <v>6</v>
      </c>
      <c r="Q522" s="10">
        <f t="shared" si="17"/>
        <v>2020</v>
      </c>
    </row>
    <row r="523" spans="1:17" x14ac:dyDescent="0.25">
      <c r="A523" s="1" t="s">
        <v>1081</v>
      </c>
      <c r="B523" s="2">
        <v>44016</v>
      </c>
      <c r="C523" s="1" t="s">
        <v>1082</v>
      </c>
      <c r="D523" s="1" t="s">
        <v>31</v>
      </c>
      <c r="E523" s="1" t="s">
        <v>25</v>
      </c>
      <c r="F523" s="1" t="s">
        <v>26</v>
      </c>
      <c r="G523" s="1" t="s">
        <v>56</v>
      </c>
      <c r="H523" s="1" t="s">
        <v>40</v>
      </c>
      <c r="I523" s="1">
        <v>3</v>
      </c>
      <c r="J523" s="1" t="s">
        <v>22</v>
      </c>
      <c r="K523" s="1">
        <v>13200.000000000002</v>
      </c>
      <c r="L523" s="1">
        <v>12000</v>
      </c>
      <c r="M523" s="1">
        <f>Table1[[#This Row],[Price]]*Table1[[#This Row],[Qty]]</f>
        <v>39600.000000000007</v>
      </c>
      <c r="N523" s="1">
        <f>Table1[[#This Row],[Cost]]*Table1[[#This Row],[Qty]]</f>
        <v>36000</v>
      </c>
      <c r="O523" s="1">
        <f>Table1[[#This Row],[Total Sales]]-Table1[[#This Row],[COGS]]</f>
        <v>3600.0000000000073</v>
      </c>
      <c r="P523" s="7">
        <f t="shared" si="16"/>
        <v>7</v>
      </c>
      <c r="Q523" s="10">
        <f t="shared" si="17"/>
        <v>2020</v>
      </c>
    </row>
    <row r="524" spans="1:17" x14ac:dyDescent="0.25">
      <c r="A524" s="1" t="s">
        <v>1083</v>
      </c>
      <c r="B524" s="2">
        <v>44017</v>
      </c>
      <c r="C524" s="1" t="s">
        <v>1084</v>
      </c>
      <c r="D524" s="1" t="s">
        <v>31</v>
      </c>
      <c r="E524" s="1" t="s">
        <v>32</v>
      </c>
      <c r="F524" s="1" t="s">
        <v>33</v>
      </c>
      <c r="G524" s="1" t="s">
        <v>59</v>
      </c>
      <c r="H524" s="1" t="s">
        <v>60</v>
      </c>
      <c r="I524" s="1">
        <v>2</v>
      </c>
      <c r="J524" s="1" t="s">
        <v>22</v>
      </c>
      <c r="K524" s="1">
        <v>22000</v>
      </c>
      <c r="L524" s="1">
        <v>20000</v>
      </c>
      <c r="M524" s="1">
        <f>Table1[[#This Row],[Price]]*Table1[[#This Row],[Qty]]</f>
        <v>44000</v>
      </c>
      <c r="N524" s="1">
        <f>Table1[[#This Row],[Cost]]*Table1[[#This Row],[Qty]]</f>
        <v>40000</v>
      </c>
      <c r="O524" s="1">
        <f>Table1[[#This Row],[Total Sales]]-Table1[[#This Row],[COGS]]</f>
        <v>4000</v>
      </c>
      <c r="P524" s="7">
        <f t="shared" si="16"/>
        <v>1</v>
      </c>
      <c r="Q524" s="10">
        <f t="shared" si="17"/>
        <v>2020</v>
      </c>
    </row>
    <row r="525" spans="1:17" x14ac:dyDescent="0.25">
      <c r="A525" s="1" t="s">
        <v>1085</v>
      </c>
      <c r="B525" s="2">
        <v>44018</v>
      </c>
      <c r="C525" s="1" t="s">
        <v>1086</v>
      </c>
      <c r="D525" s="1" t="s">
        <v>31</v>
      </c>
      <c r="E525" s="1" t="s">
        <v>37</v>
      </c>
      <c r="F525" s="1" t="s">
        <v>38</v>
      </c>
      <c r="G525" s="1" t="s">
        <v>63</v>
      </c>
      <c r="H525" s="1" t="s">
        <v>47</v>
      </c>
      <c r="I525" s="1">
        <v>2</v>
      </c>
      <c r="J525" s="1" t="s">
        <v>22</v>
      </c>
      <c r="K525" s="1">
        <v>7700</v>
      </c>
      <c r="L525" s="1">
        <v>7000</v>
      </c>
      <c r="M525" s="1">
        <f>Table1[[#This Row],[Price]]*Table1[[#This Row],[Qty]]</f>
        <v>15400</v>
      </c>
      <c r="N525" s="1">
        <f>Table1[[#This Row],[Cost]]*Table1[[#This Row],[Qty]]</f>
        <v>14000</v>
      </c>
      <c r="O525" s="1">
        <f>Table1[[#This Row],[Total Sales]]-Table1[[#This Row],[COGS]]</f>
        <v>1400</v>
      </c>
      <c r="P525" s="7">
        <f t="shared" si="16"/>
        <v>2</v>
      </c>
      <c r="Q525" s="10">
        <f t="shared" si="17"/>
        <v>2020</v>
      </c>
    </row>
    <row r="526" spans="1:17" x14ac:dyDescent="0.25">
      <c r="A526" s="1" t="s">
        <v>1087</v>
      </c>
      <c r="B526" s="2">
        <v>44019</v>
      </c>
      <c r="C526" s="1" t="s">
        <v>1088</v>
      </c>
      <c r="D526" s="1" t="s">
        <v>31</v>
      </c>
      <c r="E526" s="1" t="s">
        <v>18</v>
      </c>
      <c r="F526" s="1" t="s">
        <v>19</v>
      </c>
      <c r="G526" s="1" t="s">
        <v>66</v>
      </c>
      <c r="H526" s="1" t="s">
        <v>47</v>
      </c>
      <c r="I526" s="1">
        <v>3</v>
      </c>
      <c r="J526" s="1" t="s">
        <v>22</v>
      </c>
      <c r="K526" s="1">
        <v>22000</v>
      </c>
      <c r="L526" s="1">
        <v>20000</v>
      </c>
      <c r="M526" s="1">
        <f>Table1[[#This Row],[Price]]*Table1[[#This Row],[Qty]]</f>
        <v>66000</v>
      </c>
      <c r="N526" s="1">
        <f>Table1[[#This Row],[Cost]]*Table1[[#This Row],[Qty]]</f>
        <v>60000</v>
      </c>
      <c r="O526" s="1">
        <f>Table1[[#This Row],[Total Sales]]-Table1[[#This Row],[COGS]]</f>
        <v>6000</v>
      </c>
      <c r="P526" s="7">
        <f t="shared" si="16"/>
        <v>3</v>
      </c>
      <c r="Q526" s="10">
        <f t="shared" si="17"/>
        <v>2020</v>
      </c>
    </row>
    <row r="527" spans="1:17" x14ac:dyDescent="0.25">
      <c r="A527" s="1" t="s">
        <v>1089</v>
      </c>
      <c r="B527" s="2">
        <v>44020</v>
      </c>
      <c r="C527" s="1" t="s">
        <v>1090</v>
      </c>
      <c r="D527" s="1" t="s">
        <v>17</v>
      </c>
      <c r="E527" s="1" t="s">
        <v>18</v>
      </c>
      <c r="F527" s="1" t="s">
        <v>19</v>
      </c>
      <c r="G527" s="1" t="s">
        <v>69</v>
      </c>
      <c r="H527" s="1" t="s">
        <v>21</v>
      </c>
      <c r="I527" s="1">
        <v>1</v>
      </c>
      <c r="J527" s="1" t="s">
        <v>22</v>
      </c>
      <c r="K527" s="1">
        <v>44000</v>
      </c>
      <c r="L527" s="1">
        <v>40000</v>
      </c>
      <c r="M527" s="1">
        <f>Table1[[#This Row],[Price]]*Table1[[#This Row],[Qty]]</f>
        <v>44000</v>
      </c>
      <c r="N527" s="1">
        <f>Table1[[#This Row],[Cost]]*Table1[[#This Row],[Qty]]</f>
        <v>40000</v>
      </c>
      <c r="O527" s="1">
        <f>Table1[[#This Row],[Total Sales]]-Table1[[#This Row],[COGS]]</f>
        <v>4000</v>
      </c>
      <c r="P527" s="7">
        <f t="shared" si="16"/>
        <v>4</v>
      </c>
      <c r="Q527" s="10">
        <f t="shared" si="17"/>
        <v>2020</v>
      </c>
    </row>
    <row r="528" spans="1:17" x14ac:dyDescent="0.25">
      <c r="A528" s="1" t="s">
        <v>1091</v>
      </c>
      <c r="B528" s="2">
        <v>44021</v>
      </c>
      <c r="C528" s="1" t="s">
        <v>1092</v>
      </c>
      <c r="D528" s="1" t="s">
        <v>17</v>
      </c>
      <c r="E528" s="1" t="s">
        <v>25</v>
      </c>
      <c r="F528" s="1" t="s">
        <v>26</v>
      </c>
      <c r="G528" s="1" t="s">
        <v>72</v>
      </c>
      <c r="H528" s="1" t="s">
        <v>21</v>
      </c>
      <c r="I528" s="1">
        <v>2</v>
      </c>
      <c r="J528" s="1" t="s">
        <v>22</v>
      </c>
      <c r="K528" s="1">
        <v>19800</v>
      </c>
      <c r="L528" s="1">
        <v>18000</v>
      </c>
      <c r="M528" s="1">
        <f>Table1[[#This Row],[Price]]*Table1[[#This Row],[Qty]]</f>
        <v>39600</v>
      </c>
      <c r="N528" s="1">
        <f>Table1[[#This Row],[Cost]]*Table1[[#This Row],[Qty]]</f>
        <v>36000</v>
      </c>
      <c r="O528" s="1">
        <f>Table1[[#This Row],[Total Sales]]-Table1[[#This Row],[COGS]]</f>
        <v>3600</v>
      </c>
      <c r="P528" s="7">
        <f t="shared" si="16"/>
        <v>5</v>
      </c>
      <c r="Q528" s="10">
        <f t="shared" si="17"/>
        <v>2020</v>
      </c>
    </row>
    <row r="529" spans="1:17" x14ac:dyDescent="0.25">
      <c r="A529" s="1" t="s">
        <v>1093</v>
      </c>
      <c r="B529" s="2">
        <v>44022</v>
      </c>
      <c r="C529" s="1" t="s">
        <v>1094</v>
      </c>
      <c r="D529" s="1" t="s">
        <v>17</v>
      </c>
      <c r="E529" s="1" t="s">
        <v>32</v>
      </c>
      <c r="F529" s="1" t="s">
        <v>33</v>
      </c>
      <c r="G529" s="1" t="s">
        <v>75</v>
      </c>
      <c r="H529" s="1" t="s">
        <v>40</v>
      </c>
      <c r="I529" s="1">
        <v>2</v>
      </c>
      <c r="J529" s="1" t="s">
        <v>22</v>
      </c>
      <c r="K529" s="1">
        <v>9950</v>
      </c>
      <c r="L529" s="1">
        <v>9000</v>
      </c>
      <c r="M529" s="1">
        <f>Table1[[#This Row],[Price]]*Table1[[#This Row],[Qty]]</f>
        <v>19900</v>
      </c>
      <c r="N529" s="1">
        <f>Table1[[#This Row],[Cost]]*Table1[[#This Row],[Qty]]</f>
        <v>18000</v>
      </c>
      <c r="O529" s="1">
        <f>Table1[[#This Row],[Total Sales]]-Table1[[#This Row],[COGS]]</f>
        <v>1900</v>
      </c>
      <c r="P529" s="7">
        <f t="shared" si="16"/>
        <v>6</v>
      </c>
      <c r="Q529" s="10">
        <f t="shared" si="17"/>
        <v>2020</v>
      </c>
    </row>
    <row r="530" spans="1:17" x14ac:dyDescent="0.25">
      <c r="A530" s="1" t="s">
        <v>1095</v>
      </c>
      <c r="B530" s="2">
        <v>44023</v>
      </c>
      <c r="C530" s="1" t="s">
        <v>1096</v>
      </c>
      <c r="D530" s="1" t="s">
        <v>31</v>
      </c>
      <c r="E530" s="1" t="s">
        <v>37</v>
      </c>
      <c r="F530" s="1" t="s">
        <v>38</v>
      </c>
      <c r="G530" s="1" t="s">
        <v>78</v>
      </c>
      <c r="H530" s="1" t="s">
        <v>21</v>
      </c>
      <c r="I530" s="1">
        <v>2</v>
      </c>
      <c r="J530" s="1" t="s">
        <v>22</v>
      </c>
      <c r="K530" s="1">
        <v>7700</v>
      </c>
      <c r="L530" s="1">
        <v>7000</v>
      </c>
      <c r="M530" s="1">
        <f>Table1[[#This Row],[Price]]*Table1[[#This Row],[Qty]]</f>
        <v>15400</v>
      </c>
      <c r="N530" s="1">
        <f>Table1[[#This Row],[Cost]]*Table1[[#This Row],[Qty]]</f>
        <v>14000</v>
      </c>
      <c r="O530" s="1">
        <f>Table1[[#This Row],[Total Sales]]-Table1[[#This Row],[COGS]]</f>
        <v>1400</v>
      </c>
      <c r="P530" s="7">
        <f t="shared" si="16"/>
        <v>7</v>
      </c>
      <c r="Q530" s="10">
        <f t="shared" si="17"/>
        <v>2020</v>
      </c>
    </row>
    <row r="531" spans="1:17" x14ac:dyDescent="0.25">
      <c r="A531" s="1" t="s">
        <v>1097</v>
      </c>
      <c r="B531" s="2">
        <v>44024</v>
      </c>
      <c r="C531" s="1" t="s">
        <v>1098</v>
      </c>
      <c r="D531" s="1" t="s">
        <v>31</v>
      </c>
      <c r="E531" s="1" t="s">
        <v>18</v>
      </c>
      <c r="F531" s="1" t="s">
        <v>19</v>
      </c>
      <c r="G531" s="1" t="s">
        <v>81</v>
      </c>
      <c r="H531" s="1" t="s">
        <v>21</v>
      </c>
      <c r="I531" s="1">
        <v>4</v>
      </c>
      <c r="J531" s="1" t="s">
        <v>22</v>
      </c>
      <c r="K531" s="1">
        <v>11000</v>
      </c>
      <c r="L531" s="1">
        <v>10000</v>
      </c>
      <c r="M531" s="1">
        <f>Table1[[#This Row],[Price]]*Table1[[#This Row],[Qty]]</f>
        <v>44000</v>
      </c>
      <c r="N531" s="1">
        <f>Table1[[#This Row],[Cost]]*Table1[[#This Row],[Qty]]</f>
        <v>40000</v>
      </c>
      <c r="O531" s="1">
        <f>Table1[[#This Row],[Total Sales]]-Table1[[#This Row],[COGS]]</f>
        <v>4000</v>
      </c>
      <c r="P531" s="7">
        <f t="shared" si="16"/>
        <v>1</v>
      </c>
      <c r="Q531" s="10">
        <f t="shared" si="17"/>
        <v>2020</v>
      </c>
    </row>
    <row r="532" spans="1:17" x14ac:dyDescent="0.25">
      <c r="A532" s="1" t="s">
        <v>1099</v>
      </c>
      <c r="B532" s="2">
        <v>44025</v>
      </c>
      <c r="C532" s="1" t="s">
        <v>1100</v>
      </c>
      <c r="D532" s="1" t="s">
        <v>31</v>
      </c>
      <c r="E532" s="1" t="s">
        <v>18</v>
      </c>
      <c r="F532" s="1" t="s">
        <v>19</v>
      </c>
      <c r="G532" s="1" t="s">
        <v>84</v>
      </c>
      <c r="H532" s="1" t="s">
        <v>47</v>
      </c>
      <c r="I532" s="1">
        <v>1</v>
      </c>
      <c r="J532" s="1" t="s">
        <v>22</v>
      </c>
      <c r="K532" s="1">
        <v>13200.000000000002</v>
      </c>
      <c r="L532" s="1">
        <v>12000</v>
      </c>
      <c r="M532" s="1">
        <f>Table1[[#This Row],[Price]]*Table1[[#This Row],[Qty]]</f>
        <v>13200.000000000002</v>
      </c>
      <c r="N532" s="1">
        <f>Table1[[#This Row],[Cost]]*Table1[[#This Row],[Qty]]</f>
        <v>12000</v>
      </c>
      <c r="O532" s="1">
        <f>Table1[[#This Row],[Total Sales]]-Table1[[#This Row],[COGS]]</f>
        <v>1200.0000000000018</v>
      </c>
      <c r="P532" s="7">
        <f t="shared" si="16"/>
        <v>2</v>
      </c>
      <c r="Q532" s="10">
        <f t="shared" si="17"/>
        <v>2020</v>
      </c>
    </row>
    <row r="533" spans="1:17" x14ac:dyDescent="0.25">
      <c r="A533" s="1" t="s">
        <v>1101</v>
      </c>
      <c r="B533" s="2">
        <v>44026</v>
      </c>
      <c r="C533" s="1" t="s">
        <v>1102</v>
      </c>
      <c r="D533" s="1" t="s">
        <v>31</v>
      </c>
      <c r="E533" s="1" t="s">
        <v>25</v>
      </c>
      <c r="F533" s="1" t="s">
        <v>26</v>
      </c>
      <c r="G533" s="1" t="s">
        <v>87</v>
      </c>
      <c r="H533" s="1" t="s">
        <v>21</v>
      </c>
      <c r="I533" s="1">
        <v>2</v>
      </c>
      <c r="J533" s="1" t="s">
        <v>22</v>
      </c>
      <c r="K533" s="1">
        <v>9950</v>
      </c>
      <c r="L533" s="1">
        <v>9000</v>
      </c>
      <c r="M533" s="1">
        <f>Table1[[#This Row],[Price]]*Table1[[#This Row],[Qty]]</f>
        <v>19900</v>
      </c>
      <c r="N533" s="1">
        <f>Table1[[#This Row],[Cost]]*Table1[[#This Row],[Qty]]</f>
        <v>18000</v>
      </c>
      <c r="O533" s="1">
        <f>Table1[[#This Row],[Total Sales]]-Table1[[#This Row],[COGS]]</f>
        <v>1900</v>
      </c>
      <c r="P533" s="7">
        <f t="shared" si="16"/>
        <v>3</v>
      </c>
      <c r="Q533" s="10">
        <f t="shared" si="17"/>
        <v>2020</v>
      </c>
    </row>
    <row r="534" spans="1:17" x14ac:dyDescent="0.25">
      <c r="A534" s="1" t="s">
        <v>1103</v>
      </c>
      <c r="B534" s="2">
        <v>44027</v>
      </c>
      <c r="C534" s="1" t="s">
        <v>1104</v>
      </c>
      <c r="D534" s="1" t="s">
        <v>17</v>
      </c>
      <c r="E534" s="1" t="s">
        <v>32</v>
      </c>
      <c r="F534" s="1" t="s">
        <v>33</v>
      </c>
      <c r="G534" s="1" t="s">
        <v>20</v>
      </c>
      <c r="H534" s="1" t="s">
        <v>21</v>
      </c>
      <c r="I534" s="1">
        <v>2</v>
      </c>
      <c r="J534" s="1" t="s">
        <v>22</v>
      </c>
      <c r="K534" s="1">
        <v>7700</v>
      </c>
      <c r="L534" s="1">
        <v>7000</v>
      </c>
      <c r="M534" s="1">
        <f>Table1[[#This Row],[Price]]*Table1[[#This Row],[Qty]]</f>
        <v>15400</v>
      </c>
      <c r="N534" s="1">
        <f>Table1[[#This Row],[Cost]]*Table1[[#This Row],[Qty]]</f>
        <v>14000</v>
      </c>
      <c r="O534" s="1">
        <f>Table1[[#This Row],[Total Sales]]-Table1[[#This Row],[COGS]]</f>
        <v>1400</v>
      </c>
      <c r="P534" s="7">
        <f t="shared" si="16"/>
        <v>4</v>
      </c>
      <c r="Q534" s="10">
        <f t="shared" si="17"/>
        <v>2020</v>
      </c>
    </row>
    <row r="535" spans="1:17" x14ac:dyDescent="0.25">
      <c r="A535" s="1" t="s">
        <v>1105</v>
      </c>
      <c r="B535" s="2">
        <v>44028</v>
      </c>
      <c r="C535" s="1" t="s">
        <v>1106</v>
      </c>
      <c r="D535" s="1" t="s">
        <v>31</v>
      </c>
      <c r="E535" s="1" t="s">
        <v>37</v>
      </c>
      <c r="F535" s="1" t="s">
        <v>38</v>
      </c>
      <c r="G535" s="1" t="s">
        <v>27</v>
      </c>
      <c r="H535" s="1" t="s">
        <v>21</v>
      </c>
      <c r="I535" s="1">
        <v>4</v>
      </c>
      <c r="J535" s="1" t="s">
        <v>22</v>
      </c>
      <c r="K535" s="1">
        <v>11000</v>
      </c>
      <c r="L535" s="1">
        <v>10000</v>
      </c>
      <c r="M535" s="1">
        <f>Table1[[#This Row],[Price]]*Table1[[#This Row],[Qty]]</f>
        <v>44000</v>
      </c>
      <c r="N535" s="1">
        <f>Table1[[#This Row],[Cost]]*Table1[[#This Row],[Qty]]</f>
        <v>40000</v>
      </c>
      <c r="O535" s="1">
        <f>Table1[[#This Row],[Total Sales]]-Table1[[#This Row],[COGS]]</f>
        <v>4000</v>
      </c>
      <c r="P535" s="7">
        <f t="shared" si="16"/>
        <v>5</v>
      </c>
      <c r="Q535" s="10">
        <f t="shared" si="17"/>
        <v>2020</v>
      </c>
    </row>
    <row r="536" spans="1:17" x14ac:dyDescent="0.25">
      <c r="A536" s="1" t="s">
        <v>1107</v>
      </c>
      <c r="B536" s="2">
        <v>44029</v>
      </c>
      <c r="C536" s="1" t="s">
        <v>1108</v>
      </c>
      <c r="D536" s="1" t="s">
        <v>31</v>
      </c>
      <c r="E536" s="1" t="s">
        <v>18</v>
      </c>
      <c r="F536" s="1" t="s">
        <v>19</v>
      </c>
      <c r="G536" s="1" t="s">
        <v>34</v>
      </c>
      <c r="H536" s="1" t="s">
        <v>21</v>
      </c>
      <c r="I536" s="1">
        <v>1</v>
      </c>
      <c r="J536" s="1" t="s">
        <v>22</v>
      </c>
      <c r="K536" s="1">
        <v>13200.000000000002</v>
      </c>
      <c r="L536" s="1">
        <v>12000</v>
      </c>
      <c r="M536" s="1">
        <f>Table1[[#This Row],[Price]]*Table1[[#This Row],[Qty]]</f>
        <v>13200.000000000002</v>
      </c>
      <c r="N536" s="1">
        <f>Table1[[#This Row],[Cost]]*Table1[[#This Row],[Qty]]</f>
        <v>12000</v>
      </c>
      <c r="O536" s="1">
        <f>Table1[[#This Row],[Total Sales]]-Table1[[#This Row],[COGS]]</f>
        <v>1200.0000000000018</v>
      </c>
      <c r="P536" s="7">
        <f t="shared" si="16"/>
        <v>6</v>
      </c>
      <c r="Q536" s="10">
        <f t="shared" si="17"/>
        <v>2020</v>
      </c>
    </row>
    <row r="537" spans="1:17" x14ac:dyDescent="0.25">
      <c r="A537" s="1" t="s">
        <v>1109</v>
      </c>
      <c r="B537" s="2">
        <v>44030</v>
      </c>
      <c r="C537" s="1" t="s">
        <v>1110</v>
      </c>
      <c r="D537" s="1" t="s">
        <v>31</v>
      </c>
      <c r="E537" s="1" t="s">
        <v>18</v>
      </c>
      <c r="F537" s="1" t="s">
        <v>19</v>
      </c>
      <c r="G537" s="1" t="s">
        <v>39</v>
      </c>
      <c r="H537" s="1" t="s">
        <v>40</v>
      </c>
      <c r="I537" s="1">
        <v>2</v>
      </c>
      <c r="J537" s="1" t="s">
        <v>22</v>
      </c>
      <c r="K537" s="1">
        <v>9950</v>
      </c>
      <c r="L537" s="1">
        <v>9000</v>
      </c>
      <c r="M537" s="1">
        <f>Table1[[#This Row],[Price]]*Table1[[#This Row],[Qty]]</f>
        <v>19900</v>
      </c>
      <c r="N537" s="1">
        <f>Table1[[#This Row],[Cost]]*Table1[[#This Row],[Qty]]</f>
        <v>18000</v>
      </c>
      <c r="O537" s="1">
        <f>Table1[[#This Row],[Total Sales]]-Table1[[#This Row],[COGS]]</f>
        <v>1900</v>
      </c>
      <c r="P537" s="7">
        <f t="shared" si="16"/>
        <v>7</v>
      </c>
      <c r="Q537" s="10">
        <f t="shared" si="17"/>
        <v>2020</v>
      </c>
    </row>
    <row r="538" spans="1:17" x14ac:dyDescent="0.25">
      <c r="A538" s="1" t="s">
        <v>1111</v>
      </c>
      <c r="B538" s="2">
        <v>44031</v>
      </c>
      <c r="C538" s="1" t="s">
        <v>1112</v>
      </c>
      <c r="D538" s="1" t="s">
        <v>31</v>
      </c>
      <c r="E538" s="1" t="s">
        <v>25</v>
      </c>
      <c r="F538" s="1" t="s">
        <v>26</v>
      </c>
      <c r="G538" s="1" t="s">
        <v>43</v>
      </c>
      <c r="H538" s="1" t="s">
        <v>21</v>
      </c>
      <c r="I538" s="1">
        <v>30</v>
      </c>
      <c r="J538" s="1" t="s">
        <v>22</v>
      </c>
      <c r="K538" s="1">
        <v>11000</v>
      </c>
      <c r="L538" s="1">
        <v>10000</v>
      </c>
      <c r="M538" s="1">
        <f>Table1[[#This Row],[Price]]*Table1[[#This Row],[Qty]]</f>
        <v>330000</v>
      </c>
      <c r="N538" s="1">
        <f>Table1[[#This Row],[Cost]]*Table1[[#This Row],[Qty]]</f>
        <v>300000</v>
      </c>
      <c r="O538" s="1">
        <f>Table1[[#This Row],[Total Sales]]-Table1[[#This Row],[COGS]]</f>
        <v>30000</v>
      </c>
      <c r="P538" s="7">
        <f t="shared" si="16"/>
        <v>1</v>
      </c>
      <c r="Q538" s="10">
        <f t="shared" si="17"/>
        <v>2020</v>
      </c>
    </row>
    <row r="539" spans="1:17" x14ac:dyDescent="0.25">
      <c r="A539" s="1" t="s">
        <v>1113</v>
      </c>
      <c r="B539" s="2">
        <v>44032</v>
      </c>
      <c r="C539" s="1" t="s">
        <v>1114</v>
      </c>
      <c r="D539" s="1" t="s">
        <v>31</v>
      </c>
      <c r="E539" s="1" t="s">
        <v>32</v>
      </c>
      <c r="F539" s="1" t="s">
        <v>33</v>
      </c>
      <c r="G539" s="1" t="s">
        <v>46</v>
      </c>
      <c r="H539" s="1" t="s">
        <v>47</v>
      </c>
      <c r="I539" s="1">
        <v>1</v>
      </c>
      <c r="J539" s="1" t="s">
        <v>22</v>
      </c>
      <c r="K539" s="1">
        <v>11000</v>
      </c>
      <c r="L539" s="1">
        <v>10000</v>
      </c>
      <c r="M539" s="1">
        <f>Table1[[#This Row],[Price]]*Table1[[#This Row],[Qty]]</f>
        <v>11000</v>
      </c>
      <c r="N539" s="1">
        <f>Table1[[#This Row],[Cost]]*Table1[[#This Row],[Qty]]</f>
        <v>10000</v>
      </c>
      <c r="O539" s="1">
        <f>Table1[[#This Row],[Total Sales]]-Table1[[#This Row],[COGS]]</f>
        <v>1000</v>
      </c>
      <c r="P539" s="7">
        <f t="shared" si="16"/>
        <v>2</v>
      </c>
      <c r="Q539" s="10">
        <f t="shared" si="17"/>
        <v>2020</v>
      </c>
    </row>
    <row r="540" spans="1:17" x14ac:dyDescent="0.25">
      <c r="A540" s="1" t="s">
        <v>1115</v>
      </c>
      <c r="B540" s="2">
        <v>44033</v>
      </c>
      <c r="C540" s="1" t="s">
        <v>1116</v>
      </c>
      <c r="D540" s="1" t="s">
        <v>31</v>
      </c>
      <c r="E540" s="1" t="s">
        <v>37</v>
      </c>
      <c r="F540" s="1" t="s">
        <v>38</v>
      </c>
      <c r="G540" s="1" t="s">
        <v>50</v>
      </c>
      <c r="H540" s="1" t="s">
        <v>21</v>
      </c>
      <c r="I540" s="1">
        <v>1</v>
      </c>
      <c r="J540" s="1" t="s">
        <v>22</v>
      </c>
      <c r="K540" s="1">
        <v>7700.0000000000009</v>
      </c>
      <c r="L540" s="1">
        <v>7000</v>
      </c>
      <c r="M540" s="1">
        <f>Table1[[#This Row],[Price]]*Table1[[#This Row],[Qty]]</f>
        <v>7700.0000000000009</v>
      </c>
      <c r="N540" s="1">
        <f>Table1[[#This Row],[Cost]]*Table1[[#This Row],[Qty]]</f>
        <v>7000</v>
      </c>
      <c r="O540" s="1">
        <f>Table1[[#This Row],[Total Sales]]-Table1[[#This Row],[COGS]]</f>
        <v>700.00000000000091</v>
      </c>
      <c r="P540" s="7">
        <f t="shared" si="16"/>
        <v>3</v>
      </c>
      <c r="Q540" s="10">
        <f t="shared" si="17"/>
        <v>2020</v>
      </c>
    </row>
    <row r="541" spans="1:17" x14ac:dyDescent="0.25">
      <c r="A541" s="1" t="s">
        <v>1117</v>
      </c>
      <c r="B541" s="2">
        <v>44034</v>
      </c>
      <c r="C541" s="1" t="s">
        <v>1118</v>
      </c>
      <c r="D541" s="1" t="s">
        <v>31</v>
      </c>
      <c r="E541" s="1" t="s">
        <v>18</v>
      </c>
      <c r="F541" s="1" t="s">
        <v>19</v>
      </c>
      <c r="G541" s="1" t="s">
        <v>53</v>
      </c>
      <c r="H541" s="1" t="s">
        <v>40</v>
      </c>
      <c r="I541" s="1">
        <v>2</v>
      </c>
      <c r="J541" s="1" t="s">
        <v>22</v>
      </c>
      <c r="K541" s="1">
        <v>9950</v>
      </c>
      <c r="L541" s="1">
        <v>9000</v>
      </c>
      <c r="M541" s="1">
        <f>Table1[[#This Row],[Price]]*Table1[[#This Row],[Qty]]</f>
        <v>19900</v>
      </c>
      <c r="N541" s="1">
        <f>Table1[[#This Row],[Cost]]*Table1[[#This Row],[Qty]]</f>
        <v>18000</v>
      </c>
      <c r="O541" s="1">
        <f>Table1[[#This Row],[Total Sales]]-Table1[[#This Row],[COGS]]</f>
        <v>1900</v>
      </c>
      <c r="P541" s="7">
        <f t="shared" si="16"/>
        <v>4</v>
      </c>
      <c r="Q541" s="10">
        <f t="shared" si="17"/>
        <v>2020</v>
      </c>
    </row>
    <row r="542" spans="1:17" x14ac:dyDescent="0.25">
      <c r="A542" s="1" t="s">
        <v>1119</v>
      </c>
      <c r="B542" s="2">
        <v>44035</v>
      </c>
      <c r="C542" s="1" t="s">
        <v>1120</v>
      </c>
      <c r="D542" s="1" t="s">
        <v>31</v>
      </c>
      <c r="E542" s="1" t="s">
        <v>18</v>
      </c>
      <c r="F542" s="1" t="s">
        <v>19</v>
      </c>
      <c r="G542" s="1" t="s">
        <v>56</v>
      </c>
      <c r="H542" s="1" t="s">
        <v>40</v>
      </c>
      <c r="I542" s="1">
        <v>2</v>
      </c>
      <c r="J542" s="1" t="s">
        <v>22</v>
      </c>
      <c r="K542" s="1">
        <v>19800</v>
      </c>
      <c r="L542" s="1">
        <v>18000</v>
      </c>
      <c r="M542" s="1">
        <f>Table1[[#This Row],[Price]]*Table1[[#This Row],[Qty]]</f>
        <v>39600</v>
      </c>
      <c r="N542" s="1">
        <f>Table1[[#This Row],[Cost]]*Table1[[#This Row],[Qty]]</f>
        <v>36000</v>
      </c>
      <c r="O542" s="1">
        <f>Table1[[#This Row],[Total Sales]]-Table1[[#This Row],[COGS]]</f>
        <v>3600</v>
      </c>
      <c r="P542" s="7">
        <f t="shared" si="16"/>
        <v>5</v>
      </c>
      <c r="Q542" s="10">
        <f t="shared" si="17"/>
        <v>2020</v>
      </c>
    </row>
    <row r="543" spans="1:17" x14ac:dyDescent="0.25">
      <c r="A543" s="1" t="s">
        <v>1121</v>
      </c>
      <c r="B543" s="2">
        <v>44036</v>
      </c>
      <c r="C543" s="1" t="s">
        <v>1122</v>
      </c>
      <c r="D543" s="1" t="s">
        <v>31</v>
      </c>
      <c r="E543" s="1" t="s">
        <v>25</v>
      </c>
      <c r="F543" s="1" t="s">
        <v>26</v>
      </c>
      <c r="G543" s="1" t="s">
        <v>59</v>
      </c>
      <c r="H543" s="1" t="s">
        <v>60</v>
      </c>
      <c r="I543" s="1">
        <v>1</v>
      </c>
      <c r="J543" s="1" t="s">
        <v>22</v>
      </c>
      <c r="K543" s="1">
        <v>44000</v>
      </c>
      <c r="L543" s="1">
        <v>40000</v>
      </c>
      <c r="M543" s="1">
        <f>Table1[[#This Row],[Price]]*Table1[[#This Row],[Qty]]</f>
        <v>44000</v>
      </c>
      <c r="N543" s="1">
        <f>Table1[[#This Row],[Cost]]*Table1[[#This Row],[Qty]]</f>
        <v>40000</v>
      </c>
      <c r="O543" s="1">
        <f>Table1[[#This Row],[Total Sales]]-Table1[[#This Row],[COGS]]</f>
        <v>4000</v>
      </c>
      <c r="P543" s="7">
        <f t="shared" si="16"/>
        <v>6</v>
      </c>
      <c r="Q543" s="10">
        <f t="shared" si="17"/>
        <v>2020</v>
      </c>
    </row>
    <row r="544" spans="1:17" x14ac:dyDescent="0.25">
      <c r="A544" s="1" t="s">
        <v>1123</v>
      </c>
      <c r="B544" s="2">
        <v>44037</v>
      </c>
      <c r="C544" s="1" t="s">
        <v>1124</v>
      </c>
      <c r="D544" s="1" t="s">
        <v>31</v>
      </c>
      <c r="E544" s="1" t="s">
        <v>32</v>
      </c>
      <c r="F544" s="1" t="s">
        <v>33</v>
      </c>
      <c r="G544" s="1" t="s">
        <v>63</v>
      </c>
      <c r="H544" s="1" t="s">
        <v>47</v>
      </c>
      <c r="I544" s="1">
        <v>20</v>
      </c>
      <c r="J544" s="1" t="s">
        <v>22</v>
      </c>
      <c r="K544" s="1">
        <v>13200.000000000002</v>
      </c>
      <c r="L544" s="1">
        <v>12000</v>
      </c>
      <c r="M544" s="1">
        <f>Table1[[#This Row],[Price]]*Table1[[#This Row],[Qty]]</f>
        <v>264000.00000000006</v>
      </c>
      <c r="N544" s="1">
        <f>Table1[[#This Row],[Cost]]*Table1[[#This Row],[Qty]]</f>
        <v>240000</v>
      </c>
      <c r="O544" s="1">
        <f>Table1[[#This Row],[Total Sales]]-Table1[[#This Row],[COGS]]</f>
        <v>24000.000000000058</v>
      </c>
      <c r="P544" s="7">
        <f t="shared" si="16"/>
        <v>7</v>
      </c>
      <c r="Q544" s="10">
        <f t="shared" si="17"/>
        <v>2020</v>
      </c>
    </row>
    <row r="545" spans="1:17" x14ac:dyDescent="0.25">
      <c r="A545" s="1" t="s">
        <v>1125</v>
      </c>
      <c r="B545" s="2">
        <v>44038</v>
      </c>
      <c r="C545" s="1" t="s">
        <v>1126</v>
      </c>
      <c r="D545" s="1" t="s">
        <v>31</v>
      </c>
      <c r="E545" s="1" t="s">
        <v>37</v>
      </c>
      <c r="F545" s="1" t="s">
        <v>38</v>
      </c>
      <c r="G545" s="1" t="s">
        <v>66</v>
      </c>
      <c r="H545" s="1" t="s">
        <v>47</v>
      </c>
      <c r="I545" s="1">
        <v>2</v>
      </c>
      <c r="J545" s="1" t="s">
        <v>22</v>
      </c>
      <c r="K545" s="1">
        <v>13000</v>
      </c>
      <c r="L545" s="1">
        <v>12000</v>
      </c>
      <c r="M545" s="1">
        <f>Table1[[#This Row],[Price]]*Table1[[#This Row],[Qty]]</f>
        <v>26000</v>
      </c>
      <c r="N545" s="1">
        <f>Table1[[#This Row],[Cost]]*Table1[[#This Row],[Qty]]</f>
        <v>24000</v>
      </c>
      <c r="O545" s="1">
        <f>Table1[[#This Row],[Total Sales]]-Table1[[#This Row],[COGS]]</f>
        <v>2000</v>
      </c>
      <c r="P545" s="7">
        <f t="shared" si="16"/>
        <v>1</v>
      </c>
      <c r="Q545" s="10">
        <f t="shared" si="17"/>
        <v>2020</v>
      </c>
    </row>
    <row r="546" spans="1:17" x14ac:dyDescent="0.25">
      <c r="A546" s="1" t="s">
        <v>1127</v>
      </c>
      <c r="B546" s="2">
        <v>44039</v>
      </c>
      <c r="C546" s="1" t="s">
        <v>1128</v>
      </c>
      <c r="D546" s="1" t="s">
        <v>31</v>
      </c>
      <c r="E546" s="1" t="s">
        <v>18</v>
      </c>
      <c r="F546" s="1" t="s">
        <v>19</v>
      </c>
      <c r="G546" s="1" t="s">
        <v>69</v>
      </c>
      <c r="H546" s="1" t="s">
        <v>21</v>
      </c>
      <c r="I546" s="1">
        <v>2</v>
      </c>
      <c r="J546" s="1" t="s">
        <v>22</v>
      </c>
      <c r="K546" s="1">
        <v>6700</v>
      </c>
      <c r="L546" s="1">
        <v>5000</v>
      </c>
      <c r="M546" s="1">
        <f>Table1[[#This Row],[Price]]*Table1[[#This Row],[Qty]]</f>
        <v>13400</v>
      </c>
      <c r="N546" s="1">
        <f>Table1[[#This Row],[Cost]]*Table1[[#This Row],[Qty]]</f>
        <v>10000</v>
      </c>
      <c r="O546" s="1">
        <f>Table1[[#This Row],[Total Sales]]-Table1[[#This Row],[COGS]]</f>
        <v>3400</v>
      </c>
      <c r="P546" s="7">
        <f t="shared" si="16"/>
        <v>2</v>
      </c>
      <c r="Q546" s="10">
        <f t="shared" si="17"/>
        <v>2020</v>
      </c>
    </row>
    <row r="547" spans="1:17" x14ac:dyDescent="0.25">
      <c r="A547" s="1" t="s">
        <v>1129</v>
      </c>
      <c r="B547" s="2">
        <v>44040</v>
      </c>
      <c r="C547" s="1" t="s">
        <v>1130</v>
      </c>
      <c r="D547" s="1" t="s">
        <v>31</v>
      </c>
      <c r="E547" s="1" t="s">
        <v>18</v>
      </c>
      <c r="F547" s="1" t="s">
        <v>19</v>
      </c>
      <c r="G547" s="1" t="s">
        <v>72</v>
      </c>
      <c r="H547" s="1" t="s">
        <v>21</v>
      </c>
      <c r="I547" s="1">
        <v>1</v>
      </c>
      <c r="J547" s="1" t="s">
        <v>22</v>
      </c>
      <c r="K547" s="1">
        <v>6700</v>
      </c>
      <c r="L547" s="1">
        <v>5001</v>
      </c>
      <c r="M547" s="1">
        <f>Table1[[#This Row],[Price]]*Table1[[#This Row],[Qty]]</f>
        <v>6700</v>
      </c>
      <c r="N547" s="1">
        <f>Table1[[#This Row],[Cost]]*Table1[[#This Row],[Qty]]</f>
        <v>5001</v>
      </c>
      <c r="O547" s="1">
        <f>Table1[[#This Row],[Total Sales]]-Table1[[#This Row],[COGS]]</f>
        <v>1699</v>
      </c>
      <c r="P547" s="7">
        <f t="shared" si="16"/>
        <v>3</v>
      </c>
      <c r="Q547" s="10">
        <f t="shared" si="17"/>
        <v>2020</v>
      </c>
    </row>
    <row r="548" spans="1:17" x14ac:dyDescent="0.25">
      <c r="A548" s="1" t="s">
        <v>1131</v>
      </c>
      <c r="B548" s="2">
        <v>44041</v>
      </c>
      <c r="C548" s="1" t="s">
        <v>1132</v>
      </c>
      <c r="D548" s="1" t="s">
        <v>17</v>
      </c>
      <c r="E548" s="1" t="s">
        <v>25</v>
      </c>
      <c r="F548" s="1" t="s">
        <v>26</v>
      </c>
      <c r="G548" s="1" t="s">
        <v>75</v>
      </c>
      <c r="H548" s="1" t="s">
        <v>40</v>
      </c>
      <c r="I548" s="1">
        <v>1</v>
      </c>
      <c r="J548" s="1" t="s">
        <v>22</v>
      </c>
      <c r="K548" s="1">
        <v>6700</v>
      </c>
      <c r="L548" s="1">
        <v>5002</v>
      </c>
      <c r="M548" s="1">
        <f>Table1[[#This Row],[Price]]*Table1[[#This Row],[Qty]]</f>
        <v>6700</v>
      </c>
      <c r="N548" s="1">
        <f>Table1[[#This Row],[Cost]]*Table1[[#This Row],[Qty]]</f>
        <v>5002</v>
      </c>
      <c r="O548" s="1">
        <f>Table1[[#This Row],[Total Sales]]-Table1[[#This Row],[COGS]]</f>
        <v>1698</v>
      </c>
      <c r="P548" s="7">
        <f t="shared" si="16"/>
        <v>4</v>
      </c>
      <c r="Q548" s="10">
        <f t="shared" si="17"/>
        <v>2020</v>
      </c>
    </row>
    <row r="549" spans="1:17" x14ac:dyDescent="0.25">
      <c r="A549" s="1" t="s">
        <v>1133</v>
      </c>
      <c r="B549" s="2">
        <v>44042</v>
      </c>
      <c r="C549" s="1" t="s">
        <v>1134</v>
      </c>
      <c r="D549" s="1" t="s">
        <v>17</v>
      </c>
      <c r="E549" s="1" t="s">
        <v>32</v>
      </c>
      <c r="F549" s="1" t="s">
        <v>33</v>
      </c>
      <c r="G549" s="1" t="s">
        <v>78</v>
      </c>
      <c r="H549" s="1" t="s">
        <v>21</v>
      </c>
      <c r="I549" s="1">
        <v>2</v>
      </c>
      <c r="J549" s="1" t="s">
        <v>22</v>
      </c>
      <c r="K549" s="1">
        <v>6700</v>
      </c>
      <c r="L549" s="1">
        <v>5000</v>
      </c>
      <c r="M549" s="1">
        <f>Table1[[#This Row],[Price]]*Table1[[#This Row],[Qty]]</f>
        <v>13400</v>
      </c>
      <c r="N549" s="1">
        <f>Table1[[#This Row],[Cost]]*Table1[[#This Row],[Qty]]</f>
        <v>10000</v>
      </c>
      <c r="O549" s="1">
        <f>Table1[[#This Row],[Total Sales]]-Table1[[#This Row],[COGS]]</f>
        <v>3400</v>
      </c>
      <c r="P549" s="7">
        <f t="shared" si="16"/>
        <v>5</v>
      </c>
      <c r="Q549" s="10">
        <f t="shared" si="17"/>
        <v>2020</v>
      </c>
    </row>
    <row r="550" spans="1:17" x14ac:dyDescent="0.25">
      <c r="A550" s="1" t="s">
        <v>1135</v>
      </c>
      <c r="B550" s="2">
        <v>44043</v>
      </c>
      <c r="C550" s="1" t="s">
        <v>1136</v>
      </c>
      <c r="D550" s="1" t="s">
        <v>17</v>
      </c>
      <c r="E550" s="1" t="s">
        <v>37</v>
      </c>
      <c r="F550" s="1" t="s">
        <v>38</v>
      </c>
      <c r="G550" s="1" t="s">
        <v>81</v>
      </c>
      <c r="H550" s="1" t="s">
        <v>21</v>
      </c>
      <c r="I550" s="1">
        <v>2</v>
      </c>
      <c r="J550" s="1" t="s">
        <v>22</v>
      </c>
      <c r="K550" s="1">
        <v>6700</v>
      </c>
      <c r="L550" s="1">
        <v>5001</v>
      </c>
      <c r="M550" s="1">
        <f>Table1[[#This Row],[Price]]*Table1[[#This Row],[Qty]]</f>
        <v>13400</v>
      </c>
      <c r="N550" s="1">
        <f>Table1[[#This Row],[Cost]]*Table1[[#This Row],[Qty]]</f>
        <v>10002</v>
      </c>
      <c r="O550" s="1">
        <f>Table1[[#This Row],[Total Sales]]-Table1[[#This Row],[COGS]]</f>
        <v>3398</v>
      </c>
      <c r="P550" s="7">
        <f t="shared" si="16"/>
        <v>6</v>
      </c>
      <c r="Q550" s="10">
        <f t="shared" si="17"/>
        <v>2020</v>
      </c>
    </row>
    <row r="551" spans="1:17" x14ac:dyDescent="0.25">
      <c r="A551" s="1" t="s">
        <v>1137</v>
      </c>
      <c r="B551" s="2">
        <v>43983</v>
      </c>
      <c r="C551" s="1" t="s">
        <v>1138</v>
      </c>
      <c r="D551" s="1" t="s">
        <v>31</v>
      </c>
      <c r="E551" s="1" t="s">
        <v>18</v>
      </c>
      <c r="F551" s="1" t="s">
        <v>19</v>
      </c>
      <c r="G551" s="1" t="s">
        <v>84</v>
      </c>
      <c r="H551" s="1" t="s">
        <v>47</v>
      </c>
      <c r="I551" s="1">
        <v>1</v>
      </c>
      <c r="J551" s="1" t="s">
        <v>22</v>
      </c>
      <c r="K551" s="1">
        <v>6700</v>
      </c>
      <c r="L551" s="1">
        <v>5002</v>
      </c>
      <c r="M551" s="1">
        <f>Table1[[#This Row],[Price]]*Table1[[#This Row],[Qty]]</f>
        <v>6700</v>
      </c>
      <c r="N551" s="1">
        <f>Table1[[#This Row],[Cost]]*Table1[[#This Row],[Qty]]</f>
        <v>5002</v>
      </c>
      <c r="O551" s="1">
        <f>Table1[[#This Row],[Total Sales]]-Table1[[#This Row],[COGS]]</f>
        <v>1698</v>
      </c>
      <c r="P551" s="7">
        <f t="shared" si="16"/>
        <v>2</v>
      </c>
      <c r="Q551" s="10">
        <f t="shared" si="17"/>
        <v>2020</v>
      </c>
    </row>
    <row r="552" spans="1:17" x14ac:dyDescent="0.25">
      <c r="A552" s="1" t="s">
        <v>1139</v>
      </c>
      <c r="B552" s="2">
        <v>43984</v>
      </c>
      <c r="C552" s="1"/>
      <c r="D552" s="1" t="s">
        <v>31</v>
      </c>
      <c r="E552" s="1" t="s">
        <v>18</v>
      </c>
      <c r="F552" s="1" t="s">
        <v>19</v>
      </c>
      <c r="G552" s="1" t="s">
        <v>87</v>
      </c>
      <c r="H552" s="1" t="s">
        <v>21</v>
      </c>
      <c r="I552" s="1">
        <v>1</v>
      </c>
      <c r="J552" s="1" t="s">
        <v>22</v>
      </c>
      <c r="K552" s="1">
        <v>6700</v>
      </c>
      <c r="L552" s="1">
        <v>5000</v>
      </c>
      <c r="M552" s="1">
        <f>Table1[[#This Row],[Price]]*Table1[[#This Row],[Qty]]</f>
        <v>6700</v>
      </c>
      <c r="N552" s="1">
        <f>Table1[[#This Row],[Cost]]*Table1[[#This Row],[Qty]]</f>
        <v>5000</v>
      </c>
      <c r="O552" s="1">
        <f>Table1[[#This Row],[Total Sales]]-Table1[[#This Row],[COGS]]</f>
        <v>1700</v>
      </c>
      <c r="P552" s="7">
        <f t="shared" si="16"/>
        <v>3</v>
      </c>
      <c r="Q552" s="10">
        <f t="shared" si="17"/>
        <v>2020</v>
      </c>
    </row>
    <row r="553" spans="1:17" x14ac:dyDescent="0.25">
      <c r="A553" s="1" t="s">
        <v>1140</v>
      </c>
      <c r="B553" s="2">
        <v>43983</v>
      </c>
      <c r="C553" s="1" t="s">
        <v>1141</v>
      </c>
      <c r="D553" s="1" t="s">
        <v>31</v>
      </c>
      <c r="E553" s="1" t="s">
        <v>25</v>
      </c>
      <c r="F553" s="1" t="s">
        <v>26</v>
      </c>
      <c r="G553" s="1" t="s">
        <v>20</v>
      </c>
      <c r="H553" s="1" t="s">
        <v>21</v>
      </c>
      <c r="I553" s="1">
        <v>2</v>
      </c>
      <c r="J553" s="1" t="s">
        <v>22</v>
      </c>
      <c r="K553" s="1">
        <v>6700</v>
      </c>
      <c r="L553" s="1">
        <v>5001</v>
      </c>
      <c r="M553" s="1">
        <f>Table1[[#This Row],[Price]]*Table1[[#This Row],[Qty]]</f>
        <v>13400</v>
      </c>
      <c r="N553" s="1">
        <f>Table1[[#This Row],[Cost]]*Table1[[#This Row],[Qty]]</f>
        <v>10002</v>
      </c>
      <c r="O553" s="1">
        <f>Table1[[#This Row],[Total Sales]]-Table1[[#This Row],[COGS]]</f>
        <v>3398</v>
      </c>
      <c r="P553" s="7">
        <f t="shared" si="16"/>
        <v>2</v>
      </c>
      <c r="Q553" s="10">
        <f t="shared" si="17"/>
        <v>2020</v>
      </c>
    </row>
    <row r="554" spans="1:17" x14ac:dyDescent="0.25">
      <c r="A554" s="1" t="s">
        <v>1142</v>
      </c>
      <c r="B554" s="2">
        <v>43984</v>
      </c>
      <c r="C554" s="1" t="s">
        <v>1143</v>
      </c>
      <c r="D554" s="1" t="s">
        <v>31</v>
      </c>
      <c r="E554" s="1" t="s">
        <v>32</v>
      </c>
      <c r="F554" s="1" t="s">
        <v>33</v>
      </c>
      <c r="G554" s="1" t="s">
        <v>27</v>
      </c>
      <c r="H554" s="1" t="s">
        <v>21</v>
      </c>
      <c r="I554" s="1">
        <v>2</v>
      </c>
      <c r="J554" s="1" t="s">
        <v>22</v>
      </c>
      <c r="K554" s="1">
        <v>6700</v>
      </c>
      <c r="L554" s="1">
        <v>5002</v>
      </c>
      <c r="M554" s="1">
        <f>Table1[[#This Row],[Price]]*Table1[[#This Row],[Qty]]</f>
        <v>13400</v>
      </c>
      <c r="N554" s="1">
        <f>Table1[[#This Row],[Cost]]*Table1[[#This Row],[Qty]]</f>
        <v>10004</v>
      </c>
      <c r="O554" s="1">
        <f>Table1[[#This Row],[Total Sales]]-Table1[[#This Row],[COGS]]</f>
        <v>3396</v>
      </c>
      <c r="P554" s="7">
        <f t="shared" si="16"/>
        <v>3</v>
      </c>
      <c r="Q554" s="10">
        <f t="shared" si="17"/>
        <v>2020</v>
      </c>
    </row>
    <row r="555" spans="1:17" x14ac:dyDescent="0.25">
      <c r="A555" s="1" t="s">
        <v>1144</v>
      </c>
      <c r="B555" s="2">
        <v>43985</v>
      </c>
      <c r="C555" s="1" t="s">
        <v>1145</v>
      </c>
      <c r="D555" s="1" t="s">
        <v>17</v>
      </c>
      <c r="E555" s="1" t="s">
        <v>37</v>
      </c>
      <c r="F555" s="1" t="s">
        <v>38</v>
      </c>
      <c r="G555" s="1" t="s">
        <v>34</v>
      </c>
      <c r="H555" s="1" t="s">
        <v>21</v>
      </c>
      <c r="I555" s="1">
        <v>1</v>
      </c>
      <c r="J555" s="1" t="s">
        <v>22</v>
      </c>
      <c r="K555" s="1">
        <v>22000</v>
      </c>
      <c r="L555" s="1">
        <v>20000</v>
      </c>
      <c r="M555" s="1">
        <f>Table1[[#This Row],[Price]]*Table1[[#This Row],[Qty]]</f>
        <v>22000</v>
      </c>
      <c r="N555" s="1">
        <f>Table1[[#This Row],[Cost]]*Table1[[#This Row],[Qty]]</f>
        <v>20000</v>
      </c>
      <c r="O555" s="1">
        <f>Table1[[#This Row],[Total Sales]]-Table1[[#This Row],[COGS]]</f>
        <v>2000</v>
      </c>
      <c r="P555" s="7">
        <f t="shared" si="16"/>
        <v>4</v>
      </c>
      <c r="Q555" s="10">
        <f t="shared" si="17"/>
        <v>2020</v>
      </c>
    </row>
    <row r="556" spans="1:17" x14ac:dyDescent="0.25">
      <c r="A556" s="1" t="s">
        <v>1146</v>
      </c>
      <c r="B556" s="2">
        <v>43986</v>
      </c>
      <c r="C556" s="1" t="s">
        <v>1147</v>
      </c>
      <c r="D556" s="1" t="s">
        <v>31</v>
      </c>
      <c r="E556" s="1" t="s">
        <v>18</v>
      </c>
      <c r="F556" s="1" t="s">
        <v>19</v>
      </c>
      <c r="G556" s="1" t="s">
        <v>39</v>
      </c>
      <c r="H556" s="1" t="s">
        <v>40</v>
      </c>
      <c r="I556" s="1">
        <v>1</v>
      </c>
      <c r="J556" s="1" t="s">
        <v>28</v>
      </c>
      <c r="K556" s="1">
        <v>11000</v>
      </c>
      <c r="L556" s="1">
        <v>10000</v>
      </c>
      <c r="M556" s="1">
        <f>Table1[[#This Row],[Price]]*Table1[[#This Row],[Qty]]</f>
        <v>11000</v>
      </c>
      <c r="N556" s="1">
        <f>Table1[[#This Row],[Cost]]*Table1[[#This Row],[Qty]]</f>
        <v>10000</v>
      </c>
      <c r="O556" s="1">
        <f>Table1[[#This Row],[Total Sales]]-Table1[[#This Row],[COGS]]</f>
        <v>1000</v>
      </c>
      <c r="P556" s="7">
        <f t="shared" si="16"/>
        <v>5</v>
      </c>
      <c r="Q556" s="10">
        <f t="shared" si="17"/>
        <v>2020</v>
      </c>
    </row>
    <row r="557" spans="1:17" x14ac:dyDescent="0.25">
      <c r="A557" s="1" t="s">
        <v>1148</v>
      </c>
      <c r="B557" s="2">
        <v>43987</v>
      </c>
      <c r="C557" s="1" t="s">
        <v>1149</v>
      </c>
      <c r="D557" s="1" t="s">
        <v>31</v>
      </c>
      <c r="E557" s="1" t="s">
        <v>18</v>
      </c>
      <c r="F557" s="1" t="s">
        <v>19</v>
      </c>
      <c r="G557" s="1" t="s">
        <v>43</v>
      </c>
      <c r="H557" s="1" t="s">
        <v>21</v>
      </c>
      <c r="I557" s="1">
        <v>1</v>
      </c>
      <c r="J557" s="1" t="s">
        <v>22</v>
      </c>
      <c r="K557" s="1">
        <v>8500</v>
      </c>
      <c r="L557" s="1">
        <v>7600</v>
      </c>
      <c r="M557" s="1">
        <f>Table1[[#This Row],[Price]]*Table1[[#This Row],[Qty]]</f>
        <v>8500</v>
      </c>
      <c r="N557" s="1">
        <f>Table1[[#This Row],[Cost]]*Table1[[#This Row],[Qty]]</f>
        <v>7600</v>
      </c>
      <c r="O557" s="1">
        <f>Table1[[#This Row],[Total Sales]]-Table1[[#This Row],[COGS]]</f>
        <v>900</v>
      </c>
      <c r="P557" s="7">
        <f t="shared" si="16"/>
        <v>6</v>
      </c>
      <c r="Q557" s="10">
        <f t="shared" si="17"/>
        <v>2020</v>
      </c>
    </row>
    <row r="558" spans="1:17" x14ac:dyDescent="0.25">
      <c r="A558" s="1" t="s">
        <v>1150</v>
      </c>
      <c r="B558" s="2">
        <v>43988</v>
      </c>
      <c r="C558" s="1" t="s">
        <v>1151</v>
      </c>
      <c r="D558" s="1" t="s">
        <v>31</v>
      </c>
      <c r="E558" s="1" t="s">
        <v>25</v>
      </c>
      <c r="F558" s="1" t="s">
        <v>26</v>
      </c>
      <c r="G558" s="1" t="s">
        <v>46</v>
      </c>
      <c r="H558" s="1" t="s">
        <v>47</v>
      </c>
      <c r="I558" s="1">
        <v>2</v>
      </c>
      <c r="J558" s="1" t="s">
        <v>28</v>
      </c>
      <c r="K558" s="1">
        <v>8500</v>
      </c>
      <c r="L558" s="1">
        <v>7600</v>
      </c>
      <c r="M558" s="1">
        <f>Table1[[#This Row],[Price]]*Table1[[#This Row],[Qty]]</f>
        <v>17000</v>
      </c>
      <c r="N558" s="1">
        <f>Table1[[#This Row],[Cost]]*Table1[[#This Row],[Qty]]</f>
        <v>15200</v>
      </c>
      <c r="O558" s="1">
        <f>Table1[[#This Row],[Total Sales]]-Table1[[#This Row],[COGS]]</f>
        <v>1800</v>
      </c>
      <c r="P558" s="7">
        <f t="shared" si="16"/>
        <v>7</v>
      </c>
      <c r="Q558" s="10">
        <f t="shared" si="17"/>
        <v>2020</v>
      </c>
    </row>
    <row r="559" spans="1:17" x14ac:dyDescent="0.25">
      <c r="A559" s="1" t="s">
        <v>1152</v>
      </c>
      <c r="B559" s="2">
        <v>43989</v>
      </c>
      <c r="C559" s="1" t="s">
        <v>1153</v>
      </c>
      <c r="D559" s="1" t="s">
        <v>31</v>
      </c>
      <c r="E559" s="1" t="s">
        <v>32</v>
      </c>
      <c r="F559" s="1" t="s">
        <v>33</v>
      </c>
      <c r="G559" s="1" t="s">
        <v>50</v>
      </c>
      <c r="H559" s="1" t="s">
        <v>21</v>
      </c>
      <c r="I559" s="1">
        <v>3</v>
      </c>
      <c r="J559" s="1" t="s">
        <v>22</v>
      </c>
      <c r="K559" s="1">
        <v>13200.000000000002</v>
      </c>
      <c r="L559" s="1">
        <v>12000</v>
      </c>
      <c r="M559" s="1">
        <f>Table1[[#This Row],[Price]]*Table1[[#This Row],[Qty]]</f>
        <v>39600.000000000007</v>
      </c>
      <c r="N559" s="1">
        <f>Table1[[#This Row],[Cost]]*Table1[[#This Row],[Qty]]</f>
        <v>36000</v>
      </c>
      <c r="O559" s="1">
        <f>Table1[[#This Row],[Total Sales]]-Table1[[#This Row],[COGS]]</f>
        <v>3600.0000000000073</v>
      </c>
      <c r="P559" s="7">
        <f t="shared" si="16"/>
        <v>1</v>
      </c>
      <c r="Q559" s="10">
        <f t="shared" si="17"/>
        <v>2020</v>
      </c>
    </row>
    <row r="560" spans="1:17" x14ac:dyDescent="0.25">
      <c r="A560" s="1" t="s">
        <v>1154</v>
      </c>
      <c r="B560" s="2">
        <v>43990</v>
      </c>
      <c r="C560" s="1" t="s">
        <v>1155</v>
      </c>
      <c r="D560" s="1" t="s">
        <v>31</v>
      </c>
      <c r="E560" s="1" t="s">
        <v>37</v>
      </c>
      <c r="F560" s="1" t="s">
        <v>38</v>
      </c>
      <c r="G560" s="1" t="s">
        <v>53</v>
      </c>
      <c r="H560" s="1" t="s">
        <v>40</v>
      </c>
      <c r="I560" s="1">
        <v>2</v>
      </c>
      <c r="J560" s="1" t="s">
        <v>22</v>
      </c>
      <c r="K560" s="1">
        <v>22000</v>
      </c>
      <c r="L560" s="1">
        <v>20000</v>
      </c>
      <c r="M560" s="1">
        <f>Table1[[#This Row],[Price]]*Table1[[#This Row],[Qty]]</f>
        <v>44000</v>
      </c>
      <c r="N560" s="1">
        <f>Table1[[#This Row],[Cost]]*Table1[[#This Row],[Qty]]</f>
        <v>40000</v>
      </c>
      <c r="O560" s="1">
        <f>Table1[[#This Row],[Total Sales]]-Table1[[#This Row],[COGS]]</f>
        <v>4000</v>
      </c>
      <c r="P560" s="7">
        <f t="shared" si="16"/>
        <v>2</v>
      </c>
      <c r="Q560" s="10">
        <f t="shared" si="17"/>
        <v>2020</v>
      </c>
    </row>
    <row r="561" spans="1:17" x14ac:dyDescent="0.25">
      <c r="A561" s="1" t="s">
        <v>1156</v>
      </c>
      <c r="B561" s="2">
        <v>43991</v>
      </c>
      <c r="C561" s="1" t="s">
        <v>1157</v>
      </c>
      <c r="D561" s="1" t="s">
        <v>31</v>
      </c>
      <c r="E561" s="1" t="s">
        <v>18</v>
      </c>
      <c r="F561" s="1" t="s">
        <v>19</v>
      </c>
      <c r="G561" s="1" t="s">
        <v>56</v>
      </c>
      <c r="H561" s="1" t="s">
        <v>40</v>
      </c>
      <c r="I561" s="1">
        <v>2</v>
      </c>
      <c r="J561" s="1" t="s">
        <v>22</v>
      </c>
      <c r="K561" s="1">
        <v>7700</v>
      </c>
      <c r="L561" s="1">
        <v>7000</v>
      </c>
      <c r="M561" s="1">
        <f>Table1[[#This Row],[Price]]*Table1[[#This Row],[Qty]]</f>
        <v>15400</v>
      </c>
      <c r="N561" s="1">
        <f>Table1[[#This Row],[Cost]]*Table1[[#This Row],[Qty]]</f>
        <v>14000</v>
      </c>
      <c r="O561" s="1">
        <f>Table1[[#This Row],[Total Sales]]-Table1[[#This Row],[COGS]]</f>
        <v>1400</v>
      </c>
      <c r="P561" s="7">
        <f t="shared" si="16"/>
        <v>3</v>
      </c>
      <c r="Q561" s="10">
        <f t="shared" si="17"/>
        <v>2020</v>
      </c>
    </row>
    <row r="562" spans="1:17" x14ac:dyDescent="0.25">
      <c r="A562" s="1" t="s">
        <v>1158</v>
      </c>
      <c r="B562" s="2">
        <v>43992</v>
      </c>
      <c r="C562" s="1" t="s">
        <v>1159</v>
      </c>
      <c r="D562" s="1" t="s">
        <v>31</v>
      </c>
      <c r="E562" s="1" t="s">
        <v>18</v>
      </c>
      <c r="F562" s="1" t="s">
        <v>19</v>
      </c>
      <c r="G562" s="1" t="s">
        <v>59</v>
      </c>
      <c r="H562" s="1" t="s">
        <v>60</v>
      </c>
      <c r="I562" s="1">
        <v>3</v>
      </c>
      <c r="J562" s="1" t="s">
        <v>22</v>
      </c>
      <c r="K562" s="1">
        <v>22000</v>
      </c>
      <c r="L562" s="1">
        <v>20000</v>
      </c>
      <c r="M562" s="1">
        <f>Table1[[#This Row],[Price]]*Table1[[#This Row],[Qty]]</f>
        <v>66000</v>
      </c>
      <c r="N562" s="1">
        <f>Table1[[#This Row],[Cost]]*Table1[[#This Row],[Qty]]</f>
        <v>60000</v>
      </c>
      <c r="O562" s="1">
        <f>Table1[[#This Row],[Total Sales]]-Table1[[#This Row],[COGS]]</f>
        <v>6000</v>
      </c>
      <c r="P562" s="7">
        <f t="shared" si="16"/>
        <v>4</v>
      </c>
      <c r="Q562" s="10">
        <f t="shared" si="17"/>
        <v>2020</v>
      </c>
    </row>
    <row r="563" spans="1:17" x14ac:dyDescent="0.25">
      <c r="A563" s="1" t="s">
        <v>1160</v>
      </c>
      <c r="B563" s="2">
        <v>43993</v>
      </c>
      <c r="C563" s="1" t="s">
        <v>1161</v>
      </c>
      <c r="D563" s="1" t="s">
        <v>31</v>
      </c>
      <c r="E563" s="1" t="s">
        <v>25</v>
      </c>
      <c r="F563" s="1" t="s">
        <v>26</v>
      </c>
      <c r="G563" s="1" t="s">
        <v>63</v>
      </c>
      <c r="H563" s="1" t="s">
        <v>47</v>
      </c>
      <c r="I563" s="1">
        <v>1</v>
      </c>
      <c r="J563" s="1" t="s">
        <v>22</v>
      </c>
      <c r="K563" s="1">
        <v>44000</v>
      </c>
      <c r="L563" s="1">
        <v>40000</v>
      </c>
      <c r="M563" s="1">
        <f>Table1[[#This Row],[Price]]*Table1[[#This Row],[Qty]]</f>
        <v>44000</v>
      </c>
      <c r="N563" s="1">
        <f>Table1[[#This Row],[Cost]]*Table1[[#This Row],[Qty]]</f>
        <v>40000</v>
      </c>
      <c r="O563" s="1">
        <f>Table1[[#This Row],[Total Sales]]-Table1[[#This Row],[COGS]]</f>
        <v>4000</v>
      </c>
      <c r="P563" s="7">
        <f t="shared" si="16"/>
        <v>5</v>
      </c>
      <c r="Q563" s="10">
        <f t="shared" si="17"/>
        <v>2020</v>
      </c>
    </row>
    <row r="564" spans="1:17" x14ac:dyDescent="0.25">
      <c r="A564" s="1" t="s">
        <v>1162</v>
      </c>
      <c r="B564" s="2">
        <v>43994</v>
      </c>
      <c r="C564" s="1" t="s">
        <v>1163</v>
      </c>
      <c r="D564" s="1" t="s">
        <v>31</v>
      </c>
      <c r="E564" s="1" t="s">
        <v>32</v>
      </c>
      <c r="F564" s="1" t="s">
        <v>33</v>
      </c>
      <c r="G564" s="1" t="s">
        <v>66</v>
      </c>
      <c r="H564" s="1" t="s">
        <v>47</v>
      </c>
      <c r="I564" s="1">
        <v>2</v>
      </c>
      <c r="J564" s="1" t="s">
        <v>22</v>
      </c>
      <c r="K564" s="1">
        <v>19800</v>
      </c>
      <c r="L564" s="1">
        <v>18000</v>
      </c>
      <c r="M564" s="1">
        <f>Table1[[#This Row],[Price]]*Table1[[#This Row],[Qty]]</f>
        <v>39600</v>
      </c>
      <c r="N564" s="1">
        <f>Table1[[#This Row],[Cost]]*Table1[[#This Row],[Qty]]</f>
        <v>36000</v>
      </c>
      <c r="O564" s="1">
        <f>Table1[[#This Row],[Total Sales]]-Table1[[#This Row],[COGS]]</f>
        <v>3600</v>
      </c>
      <c r="P564" s="7">
        <f t="shared" si="16"/>
        <v>6</v>
      </c>
      <c r="Q564" s="10">
        <f t="shared" si="17"/>
        <v>2020</v>
      </c>
    </row>
    <row r="565" spans="1:17" x14ac:dyDescent="0.25">
      <c r="A565" s="1" t="s">
        <v>1164</v>
      </c>
      <c r="B565" s="2">
        <v>43995</v>
      </c>
      <c r="C565" s="1" t="s">
        <v>1165</v>
      </c>
      <c r="D565" s="1" t="s">
        <v>31</v>
      </c>
      <c r="E565" s="1" t="s">
        <v>37</v>
      </c>
      <c r="F565" s="1" t="s">
        <v>38</v>
      </c>
      <c r="G565" s="1" t="s">
        <v>69</v>
      </c>
      <c r="H565" s="1" t="s">
        <v>21</v>
      </c>
      <c r="I565" s="1">
        <v>2</v>
      </c>
      <c r="J565" s="1" t="s">
        <v>22</v>
      </c>
      <c r="K565" s="1">
        <v>9950</v>
      </c>
      <c r="L565" s="1">
        <v>9000</v>
      </c>
      <c r="M565" s="1">
        <f>Table1[[#This Row],[Price]]*Table1[[#This Row],[Qty]]</f>
        <v>19900</v>
      </c>
      <c r="N565" s="1">
        <f>Table1[[#This Row],[Cost]]*Table1[[#This Row],[Qty]]</f>
        <v>18000</v>
      </c>
      <c r="O565" s="1">
        <f>Table1[[#This Row],[Total Sales]]-Table1[[#This Row],[COGS]]</f>
        <v>1900</v>
      </c>
      <c r="P565" s="7">
        <f t="shared" si="16"/>
        <v>7</v>
      </c>
      <c r="Q565" s="10">
        <f t="shared" si="17"/>
        <v>2020</v>
      </c>
    </row>
    <row r="566" spans="1:17" x14ac:dyDescent="0.25">
      <c r="A566" s="1" t="s">
        <v>1166</v>
      </c>
      <c r="B566" s="2">
        <v>43996</v>
      </c>
      <c r="C566" s="1" t="s">
        <v>1167</v>
      </c>
      <c r="D566" s="1" t="s">
        <v>31</v>
      </c>
      <c r="E566" s="1" t="s">
        <v>18</v>
      </c>
      <c r="F566" s="1" t="s">
        <v>19</v>
      </c>
      <c r="G566" s="1" t="s">
        <v>72</v>
      </c>
      <c r="H566" s="1" t="s">
        <v>21</v>
      </c>
      <c r="I566" s="1">
        <v>2</v>
      </c>
      <c r="J566" s="1" t="s">
        <v>22</v>
      </c>
      <c r="K566" s="1">
        <v>7700</v>
      </c>
      <c r="L566" s="1">
        <v>7000</v>
      </c>
      <c r="M566" s="1">
        <f>Table1[[#This Row],[Price]]*Table1[[#This Row],[Qty]]</f>
        <v>15400</v>
      </c>
      <c r="N566" s="1">
        <f>Table1[[#This Row],[Cost]]*Table1[[#This Row],[Qty]]</f>
        <v>14000</v>
      </c>
      <c r="O566" s="1">
        <f>Table1[[#This Row],[Total Sales]]-Table1[[#This Row],[COGS]]</f>
        <v>1400</v>
      </c>
      <c r="P566" s="7">
        <f t="shared" si="16"/>
        <v>1</v>
      </c>
      <c r="Q566" s="10">
        <f t="shared" si="17"/>
        <v>2020</v>
      </c>
    </row>
    <row r="567" spans="1:17" x14ac:dyDescent="0.25">
      <c r="A567" s="1" t="s">
        <v>1168</v>
      </c>
      <c r="B567" s="2">
        <v>43997</v>
      </c>
      <c r="C567" s="1" t="s">
        <v>1169</v>
      </c>
      <c r="D567" s="1" t="s">
        <v>31</v>
      </c>
      <c r="E567" s="1" t="s">
        <v>18</v>
      </c>
      <c r="F567" s="1" t="s">
        <v>19</v>
      </c>
      <c r="G567" s="1" t="s">
        <v>75</v>
      </c>
      <c r="H567" s="1" t="s">
        <v>40</v>
      </c>
      <c r="I567" s="1">
        <v>4</v>
      </c>
      <c r="J567" s="1" t="s">
        <v>22</v>
      </c>
      <c r="K567" s="1">
        <v>11000</v>
      </c>
      <c r="L567" s="1">
        <v>10000</v>
      </c>
      <c r="M567" s="1">
        <f>Table1[[#This Row],[Price]]*Table1[[#This Row],[Qty]]</f>
        <v>44000</v>
      </c>
      <c r="N567" s="1">
        <f>Table1[[#This Row],[Cost]]*Table1[[#This Row],[Qty]]</f>
        <v>40000</v>
      </c>
      <c r="O567" s="1">
        <f>Table1[[#This Row],[Total Sales]]-Table1[[#This Row],[COGS]]</f>
        <v>4000</v>
      </c>
      <c r="P567" s="7">
        <f t="shared" si="16"/>
        <v>2</v>
      </c>
      <c r="Q567" s="10">
        <f t="shared" si="17"/>
        <v>2020</v>
      </c>
    </row>
    <row r="568" spans="1:17" x14ac:dyDescent="0.25">
      <c r="A568" s="1" t="s">
        <v>1170</v>
      </c>
      <c r="B568" s="2">
        <v>43998</v>
      </c>
      <c r="C568" s="1" t="s">
        <v>1171</v>
      </c>
      <c r="D568" s="1" t="s">
        <v>31</v>
      </c>
      <c r="E568" s="1" t="s">
        <v>25</v>
      </c>
      <c r="F568" s="1" t="s">
        <v>26</v>
      </c>
      <c r="G568" s="1" t="s">
        <v>78</v>
      </c>
      <c r="H568" s="1" t="s">
        <v>21</v>
      </c>
      <c r="I568" s="1">
        <v>1</v>
      </c>
      <c r="J568" s="1" t="s">
        <v>22</v>
      </c>
      <c r="K568" s="1">
        <v>13200.000000000002</v>
      </c>
      <c r="L568" s="1">
        <v>12000</v>
      </c>
      <c r="M568" s="1">
        <f>Table1[[#This Row],[Price]]*Table1[[#This Row],[Qty]]</f>
        <v>13200.000000000002</v>
      </c>
      <c r="N568" s="1">
        <f>Table1[[#This Row],[Cost]]*Table1[[#This Row],[Qty]]</f>
        <v>12000</v>
      </c>
      <c r="O568" s="1">
        <f>Table1[[#This Row],[Total Sales]]-Table1[[#This Row],[COGS]]</f>
        <v>1200.0000000000018</v>
      </c>
      <c r="P568" s="7">
        <f t="shared" si="16"/>
        <v>3</v>
      </c>
      <c r="Q568" s="10">
        <f t="shared" si="17"/>
        <v>2020</v>
      </c>
    </row>
    <row r="569" spans="1:17" x14ac:dyDescent="0.25">
      <c r="A569" s="1" t="s">
        <v>1172</v>
      </c>
      <c r="B569" s="2">
        <v>43999</v>
      </c>
      <c r="C569" s="1" t="s">
        <v>1173</v>
      </c>
      <c r="D569" s="1" t="s">
        <v>17</v>
      </c>
      <c r="E569" s="1" t="s">
        <v>32</v>
      </c>
      <c r="F569" s="1" t="s">
        <v>33</v>
      </c>
      <c r="G569" s="1" t="s">
        <v>81</v>
      </c>
      <c r="H569" s="1" t="s">
        <v>21</v>
      </c>
      <c r="I569" s="1">
        <v>2</v>
      </c>
      <c r="J569" s="1" t="s">
        <v>22</v>
      </c>
      <c r="K569" s="1">
        <v>9950</v>
      </c>
      <c r="L569" s="1">
        <v>9000</v>
      </c>
      <c r="M569" s="1">
        <f>Table1[[#This Row],[Price]]*Table1[[#This Row],[Qty]]</f>
        <v>19900</v>
      </c>
      <c r="N569" s="1">
        <f>Table1[[#This Row],[Cost]]*Table1[[#This Row],[Qty]]</f>
        <v>18000</v>
      </c>
      <c r="O569" s="1">
        <f>Table1[[#This Row],[Total Sales]]-Table1[[#This Row],[COGS]]</f>
        <v>1900</v>
      </c>
      <c r="P569" s="7">
        <f t="shared" si="16"/>
        <v>4</v>
      </c>
      <c r="Q569" s="10">
        <f t="shared" si="17"/>
        <v>2020</v>
      </c>
    </row>
    <row r="570" spans="1:17" x14ac:dyDescent="0.25">
      <c r="A570" s="1" t="s">
        <v>1174</v>
      </c>
      <c r="B570" s="2">
        <v>44000</v>
      </c>
      <c r="C570" s="1" t="s">
        <v>1175</v>
      </c>
      <c r="D570" s="1" t="s">
        <v>17</v>
      </c>
      <c r="E570" s="1" t="s">
        <v>37</v>
      </c>
      <c r="F570" s="1" t="s">
        <v>38</v>
      </c>
      <c r="G570" s="1" t="s">
        <v>84</v>
      </c>
      <c r="H570" s="1" t="s">
        <v>47</v>
      </c>
      <c r="I570" s="1">
        <v>2</v>
      </c>
      <c r="J570" s="1" t="s">
        <v>22</v>
      </c>
      <c r="K570" s="1">
        <v>7700</v>
      </c>
      <c r="L570" s="1">
        <v>7000</v>
      </c>
      <c r="M570" s="1">
        <f>Table1[[#This Row],[Price]]*Table1[[#This Row],[Qty]]</f>
        <v>15400</v>
      </c>
      <c r="N570" s="1">
        <f>Table1[[#This Row],[Cost]]*Table1[[#This Row],[Qty]]</f>
        <v>14000</v>
      </c>
      <c r="O570" s="1">
        <f>Table1[[#This Row],[Total Sales]]-Table1[[#This Row],[COGS]]</f>
        <v>1400</v>
      </c>
      <c r="P570" s="7">
        <f t="shared" si="16"/>
        <v>5</v>
      </c>
      <c r="Q570" s="10">
        <f t="shared" si="17"/>
        <v>2020</v>
      </c>
    </row>
    <row r="571" spans="1:17" x14ac:dyDescent="0.25">
      <c r="A571" s="1" t="s">
        <v>1176</v>
      </c>
      <c r="B571" s="2">
        <v>44001</v>
      </c>
      <c r="C571" s="1" t="s">
        <v>1177</v>
      </c>
      <c r="D571" s="1" t="s">
        <v>17</v>
      </c>
      <c r="E571" s="1" t="s">
        <v>18</v>
      </c>
      <c r="F571" s="1" t="s">
        <v>19</v>
      </c>
      <c r="G571" s="1" t="s">
        <v>87</v>
      </c>
      <c r="H571" s="1" t="s">
        <v>21</v>
      </c>
      <c r="I571" s="1">
        <v>4</v>
      </c>
      <c r="J571" s="1" t="s">
        <v>22</v>
      </c>
      <c r="K571" s="1">
        <v>11000</v>
      </c>
      <c r="L571" s="1">
        <v>10000</v>
      </c>
      <c r="M571" s="1">
        <f>Table1[[#This Row],[Price]]*Table1[[#This Row],[Qty]]</f>
        <v>44000</v>
      </c>
      <c r="N571" s="1">
        <f>Table1[[#This Row],[Cost]]*Table1[[#This Row],[Qty]]</f>
        <v>40000</v>
      </c>
      <c r="O571" s="1">
        <f>Table1[[#This Row],[Total Sales]]-Table1[[#This Row],[COGS]]</f>
        <v>4000</v>
      </c>
      <c r="P571" s="7">
        <f t="shared" si="16"/>
        <v>6</v>
      </c>
      <c r="Q571" s="10">
        <f t="shared" si="17"/>
        <v>2020</v>
      </c>
    </row>
    <row r="572" spans="1:17" x14ac:dyDescent="0.25">
      <c r="A572" s="1" t="s">
        <v>1178</v>
      </c>
      <c r="B572" s="2">
        <v>44002</v>
      </c>
      <c r="C572" s="1" t="s">
        <v>1179</v>
      </c>
      <c r="D572" s="1" t="s">
        <v>31</v>
      </c>
      <c r="E572" s="1" t="s">
        <v>18</v>
      </c>
      <c r="F572" s="1" t="s">
        <v>19</v>
      </c>
      <c r="G572" s="1" t="s">
        <v>20</v>
      </c>
      <c r="H572" s="1" t="s">
        <v>21</v>
      </c>
      <c r="I572" s="1">
        <v>1</v>
      </c>
      <c r="J572" s="1" t="s">
        <v>22</v>
      </c>
      <c r="K572" s="1">
        <v>13200.000000000002</v>
      </c>
      <c r="L572" s="1">
        <v>12000</v>
      </c>
      <c r="M572" s="1">
        <f>Table1[[#This Row],[Price]]*Table1[[#This Row],[Qty]]</f>
        <v>13200.000000000002</v>
      </c>
      <c r="N572" s="1">
        <f>Table1[[#This Row],[Cost]]*Table1[[#This Row],[Qty]]</f>
        <v>12000</v>
      </c>
      <c r="O572" s="1">
        <f>Table1[[#This Row],[Total Sales]]-Table1[[#This Row],[COGS]]</f>
        <v>1200.0000000000018</v>
      </c>
      <c r="P572" s="7">
        <f t="shared" si="16"/>
        <v>7</v>
      </c>
      <c r="Q572" s="10">
        <f t="shared" si="17"/>
        <v>2020</v>
      </c>
    </row>
    <row r="573" spans="1:17" x14ac:dyDescent="0.25">
      <c r="A573" s="1" t="s">
        <v>1180</v>
      </c>
      <c r="B573" s="2">
        <v>44003</v>
      </c>
      <c r="C573" s="1" t="s">
        <v>1181</v>
      </c>
      <c r="D573" s="1" t="s">
        <v>31</v>
      </c>
      <c r="E573" s="1" t="s">
        <v>25</v>
      </c>
      <c r="F573" s="1" t="s">
        <v>26</v>
      </c>
      <c r="G573" s="1" t="s">
        <v>27</v>
      </c>
      <c r="H573" s="1" t="s">
        <v>21</v>
      </c>
      <c r="I573" s="1">
        <v>2</v>
      </c>
      <c r="J573" s="1" t="s">
        <v>22</v>
      </c>
      <c r="K573" s="1">
        <v>44000</v>
      </c>
      <c r="L573" s="1">
        <v>40000</v>
      </c>
      <c r="M573" s="1">
        <f>Table1[[#This Row],[Price]]*Table1[[#This Row],[Qty]]</f>
        <v>88000</v>
      </c>
      <c r="N573" s="1">
        <f>Table1[[#This Row],[Cost]]*Table1[[#This Row],[Qty]]</f>
        <v>80000</v>
      </c>
      <c r="O573" s="1">
        <f>Table1[[#This Row],[Total Sales]]-Table1[[#This Row],[COGS]]</f>
        <v>8000</v>
      </c>
      <c r="P573" s="7">
        <f t="shared" si="16"/>
        <v>1</v>
      </c>
      <c r="Q573" s="10">
        <f t="shared" si="17"/>
        <v>2020</v>
      </c>
    </row>
    <row r="574" spans="1:17" x14ac:dyDescent="0.25">
      <c r="A574" s="1" t="s">
        <v>1182</v>
      </c>
      <c r="B574" s="2">
        <v>44004</v>
      </c>
      <c r="C574" s="1" t="s">
        <v>1183</v>
      </c>
      <c r="D574" s="1" t="s">
        <v>31</v>
      </c>
      <c r="E574" s="1" t="s">
        <v>32</v>
      </c>
      <c r="F574" s="1" t="s">
        <v>33</v>
      </c>
      <c r="G574" s="1" t="s">
        <v>34</v>
      </c>
      <c r="H574" s="1" t="s">
        <v>21</v>
      </c>
      <c r="I574" s="1">
        <v>2</v>
      </c>
      <c r="J574" s="1" t="s">
        <v>28</v>
      </c>
      <c r="K574" s="1">
        <v>7700</v>
      </c>
      <c r="L574" s="1">
        <v>7000</v>
      </c>
      <c r="M574" s="1">
        <f>Table1[[#This Row],[Price]]*Table1[[#This Row],[Qty]]</f>
        <v>15400</v>
      </c>
      <c r="N574" s="1">
        <f>Table1[[#This Row],[Cost]]*Table1[[#This Row],[Qty]]</f>
        <v>14000</v>
      </c>
      <c r="O574" s="1">
        <f>Table1[[#This Row],[Total Sales]]-Table1[[#This Row],[COGS]]</f>
        <v>1400</v>
      </c>
      <c r="P574" s="7">
        <f t="shared" si="16"/>
        <v>2</v>
      </c>
      <c r="Q574" s="10">
        <f t="shared" si="17"/>
        <v>2020</v>
      </c>
    </row>
    <row r="575" spans="1:17" x14ac:dyDescent="0.25">
      <c r="A575" s="1" t="s">
        <v>1184</v>
      </c>
      <c r="B575" s="2">
        <v>44005</v>
      </c>
      <c r="C575" s="1" t="s">
        <v>1185</v>
      </c>
      <c r="D575" s="1" t="s">
        <v>31</v>
      </c>
      <c r="E575" s="1" t="s">
        <v>37</v>
      </c>
      <c r="F575" s="1" t="s">
        <v>38</v>
      </c>
      <c r="G575" s="1" t="s">
        <v>39</v>
      </c>
      <c r="H575" s="1" t="s">
        <v>40</v>
      </c>
      <c r="I575" s="1">
        <v>10</v>
      </c>
      <c r="J575" s="1" t="s">
        <v>22</v>
      </c>
      <c r="K575" s="1">
        <v>22000</v>
      </c>
      <c r="L575" s="1">
        <v>20000</v>
      </c>
      <c r="M575" s="1">
        <f>Table1[[#This Row],[Price]]*Table1[[#This Row],[Qty]]</f>
        <v>220000</v>
      </c>
      <c r="N575" s="1">
        <f>Table1[[#This Row],[Cost]]*Table1[[#This Row],[Qty]]</f>
        <v>200000</v>
      </c>
      <c r="O575" s="1">
        <f>Table1[[#This Row],[Total Sales]]-Table1[[#This Row],[COGS]]</f>
        <v>20000</v>
      </c>
      <c r="P575" s="7">
        <f t="shared" si="16"/>
        <v>3</v>
      </c>
      <c r="Q575" s="10">
        <f t="shared" si="17"/>
        <v>2020</v>
      </c>
    </row>
    <row r="576" spans="1:17" x14ac:dyDescent="0.25">
      <c r="A576" s="1" t="s">
        <v>1186</v>
      </c>
      <c r="B576" s="2">
        <v>44006</v>
      </c>
      <c r="C576" s="1" t="s">
        <v>1187</v>
      </c>
      <c r="D576" s="1" t="s">
        <v>31</v>
      </c>
      <c r="E576" s="1" t="s">
        <v>18</v>
      </c>
      <c r="F576" s="1" t="s">
        <v>19</v>
      </c>
      <c r="G576" s="1" t="s">
        <v>43</v>
      </c>
      <c r="H576" s="1" t="s">
        <v>21</v>
      </c>
      <c r="I576" s="1">
        <v>10</v>
      </c>
      <c r="J576" s="1" t="s">
        <v>22</v>
      </c>
      <c r="K576" s="1">
        <v>9950</v>
      </c>
      <c r="L576" s="1">
        <v>9000</v>
      </c>
      <c r="M576" s="1">
        <f>Table1[[#This Row],[Price]]*Table1[[#This Row],[Qty]]</f>
        <v>99500</v>
      </c>
      <c r="N576" s="1">
        <f>Table1[[#This Row],[Cost]]*Table1[[#This Row],[Qty]]</f>
        <v>90000</v>
      </c>
      <c r="O576" s="1">
        <f>Table1[[#This Row],[Total Sales]]-Table1[[#This Row],[COGS]]</f>
        <v>9500</v>
      </c>
      <c r="P576" s="7">
        <f t="shared" si="16"/>
        <v>4</v>
      </c>
      <c r="Q576" s="10">
        <f t="shared" si="17"/>
        <v>2020</v>
      </c>
    </row>
    <row r="577" spans="1:17" x14ac:dyDescent="0.25">
      <c r="A577" s="1" t="s">
        <v>1188</v>
      </c>
      <c r="B577" s="2">
        <v>44007</v>
      </c>
      <c r="C577" s="1" t="s">
        <v>1189</v>
      </c>
      <c r="D577" s="1" t="s">
        <v>31</v>
      </c>
      <c r="E577" s="1" t="s">
        <v>18</v>
      </c>
      <c r="F577" s="1" t="s">
        <v>19</v>
      </c>
      <c r="G577" s="1" t="s">
        <v>46</v>
      </c>
      <c r="H577" s="1" t="s">
        <v>47</v>
      </c>
      <c r="I577" s="1">
        <v>10</v>
      </c>
      <c r="J577" s="1" t="s">
        <v>22</v>
      </c>
      <c r="K577" s="1">
        <v>7700.0000000000009</v>
      </c>
      <c r="L577" s="1">
        <v>7000</v>
      </c>
      <c r="M577" s="1">
        <f>Table1[[#This Row],[Price]]*Table1[[#This Row],[Qty]]</f>
        <v>77000.000000000015</v>
      </c>
      <c r="N577" s="1">
        <f>Table1[[#This Row],[Cost]]*Table1[[#This Row],[Qty]]</f>
        <v>70000</v>
      </c>
      <c r="O577" s="1">
        <f>Table1[[#This Row],[Total Sales]]-Table1[[#This Row],[COGS]]</f>
        <v>7000.0000000000146</v>
      </c>
      <c r="P577" s="7">
        <f t="shared" si="16"/>
        <v>5</v>
      </c>
      <c r="Q577" s="10">
        <f t="shared" si="17"/>
        <v>2020</v>
      </c>
    </row>
    <row r="578" spans="1:17" x14ac:dyDescent="0.25">
      <c r="A578" s="1" t="s">
        <v>1190</v>
      </c>
      <c r="B578" s="2">
        <v>44008</v>
      </c>
      <c r="C578" s="1" t="s">
        <v>1191</v>
      </c>
      <c r="D578" s="1" t="s">
        <v>31</v>
      </c>
      <c r="E578" s="1" t="s">
        <v>25</v>
      </c>
      <c r="F578" s="1" t="s">
        <v>26</v>
      </c>
      <c r="G578" s="1" t="s">
        <v>50</v>
      </c>
      <c r="H578" s="1" t="s">
        <v>21</v>
      </c>
      <c r="I578" s="1">
        <v>10</v>
      </c>
      <c r="J578" s="1" t="s">
        <v>22</v>
      </c>
      <c r="K578" s="1">
        <v>9950</v>
      </c>
      <c r="L578" s="1">
        <v>9000</v>
      </c>
      <c r="M578" s="1">
        <f>Table1[[#This Row],[Price]]*Table1[[#This Row],[Qty]]</f>
        <v>99500</v>
      </c>
      <c r="N578" s="1">
        <f>Table1[[#This Row],[Cost]]*Table1[[#This Row],[Qty]]</f>
        <v>90000</v>
      </c>
      <c r="O578" s="1">
        <f>Table1[[#This Row],[Total Sales]]-Table1[[#This Row],[COGS]]</f>
        <v>9500</v>
      </c>
      <c r="P578" s="7">
        <f t="shared" ref="P578:P641" si="18">WEEKDAY(B:B)</f>
        <v>6</v>
      </c>
      <c r="Q578" s="10">
        <f t="shared" ref="Q578:Q641" si="19">YEAR(B:B)</f>
        <v>2020</v>
      </c>
    </row>
    <row r="579" spans="1:17" x14ac:dyDescent="0.25">
      <c r="A579" s="1" t="s">
        <v>1192</v>
      </c>
      <c r="B579" s="2">
        <v>44009</v>
      </c>
      <c r="C579" s="1" t="s">
        <v>1193</v>
      </c>
      <c r="D579" s="1" t="s">
        <v>31</v>
      </c>
      <c r="E579" s="1" t="s">
        <v>32</v>
      </c>
      <c r="F579" s="1" t="s">
        <v>33</v>
      </c>
      <c r="G579" s="1" t="s">
        <v>53</v>
      </c>
      <c r="H579" s="1" t="s">
        <v>40</v>
      </c>
      <c r="I579" s="1">
        <v>10</v>
      </c>
      <c r="J579" s="1" t="s">
        <v>22</v>
      </c>
      <c r="K579" s="1">
        <v>9950</v>
      </c>
      <c r="L579" s="1">
        <v>9000</v>
      </c>
      <c r="M579" s="1">
        <f>Table1[[#This Row],[Price]]*Table1[[#This Row],[Qty]]</f>
        <v>99500</v>
      </c>
      <c r="N579" s="1">
        <f>Table1[[#This Row],[Cost]]*Table1[[#This Row],[Qty]]</f>
        <v>90000</v>
      </c>
      <c r="O579" s="1">
        <f>Table1[[#This Row],[Total Sales]]-Table1[[#This Row],[COGS]]</f>
        <v>9500</v>
      </c>
      <c r="P579" s="7">
        <f t="shared" si="18"/>
        <v>7</v>
      </c>
      <c r="Q579" s="10">
        <f t="shared" si="19"/>
        <v>2020</v>
      </c>
    </row>
    <row r="580" spans="1:17" x14ac:dyDescent="0.25">
      <c r="A580" s="1" t="s">
        <v>1194</v>
      </c>
      <c r="B580" s="2">
        <v>44010</v>
      </c>
      <c r="C580" s="1" t="s">
        <v>1195</v>
      </c>
      <c r="D580" s="1" t="s">
        <v>31</v>
      </c>
      <c r="E580" s="1" t="s">
        <v>37</v>
      </c>
      <c r="F580" s="1" t="s">
        <v>38</v>
      </c>
      <c r="G580" s="1" t="s">
        <v>56</v>
      </c>
      <c r="H580" s="1" t="s">
        <v>40</v>
      </c>
      <c r="I580" s="1">
        <v>10</v>
      </c>
      <c r="J580" s="1" t="s">
        <v>22</v>
      </c>
      <c r="K580" s="1">
        <v>9950</v>
      </c>
      <c r="L580" s="1">
        <v>9000</v>
      </c>
      <c r="M580" s="1">
        <f>Table1[[#This Row],[Price]]*Table1[[#This Row],[Qty]]</f>
        <v>99500</v>
      </c>
      <c r="N580" s="1">
        <f>Table1[[#This Row],[Cost]]*Table1[[#This Row],[Qty]]</f>
        <v>90000</v>
      </c>
      <c r="O580" s="1">
        <f>Table1[[#This Row],[Total Sales]]-Table1[[#This Row],[COGS]]</f>
        <v>9500</v>
      </c>
      <c r="P580" s="7">
        <f t="shared" si="18"/>
        <v>1</v>
      </c>
      <c r="Q580" s="10">
        <f t="shared" si="19"/>
        <v>2020</v>
      </c>
    </row>
    <row r="581" spans="1:17" x14ac:dyDescent="0.25">
      <c r="A581" s="1" t="s">
        <v>1196</v>
      </c>
      <c r="B581" s="2">
        <v>44011</v>
      </c>
      <c r="C581" s="1" t="s">
        <v>1197</v>
      </c>
      <c r="D581" s="1" t="s">
        <v>31</v>
      </c>
      <c r="E581" s="1" t="s">
        <v>18</v>
      </c>
      <c r="F581" s="1" t="s">
        <v>19</v>
      </c>
      <c r="G581" s="1" t="s">
        <v>59</v>
      </c>
      <c r="H581" s="1" t="s">
        <v>60</v>
      </c>
      <c r="I581" s="1">
        <v>10</v>
      </c>
      <c r="J581" s="1" t="s">
        <v>22</v>
      </c>
      <c r="K581" s="1">
        <v>9950</v>
      </c>
      <c r="L581" s="1">
        <v>9000</v>
      </c>
      <c r="M581" s="1">
        <f>Table1[[#This Row],[Price]]*Table1[[#This Row],[Qty]]</f>
        <v>99500</v>
      </c>
      <c r="N581" s="1">
        <f>Table1[[#This Row],[Cost]]*Table1[[#This Row],[Qty]]</f>
        <v>90000</v>
      </c>
      <c r="O581" s="1">
        <f>Table1[[#This Row],[Total Sales]]-Table1[[#This Row],[COGS]]</f>
        <v>9500</v>
      </c>
      <c r="P581" s="7">
        <f t="shared" si="18"/>
        <v>2</v>
      </c>
      <c r="Q581" s="10">
        <f t="shared" si="19"/>
        <v>2020</v>
      </c>
    </row>
    <row r="582" spans="1:17" x14ac:dyDescent="0.25">
      <c r="A582" s="1" t="s">
        <v>1198</v>
      </c>
      <c r="B582" s="2">
        <v>44012</v>
      </c>
      <c r="C582" s="1" t="s">
        <v>1199</v>
      </c>
      <c r="D582" s="1" t="s">
        <v>31</v>
      </c>
      <c r="E582" s="1" t="s">
        <v>18</v>
      </c>
      <c r="F582" s="1" t="s">
        <v>19</v>
      </c>
      <c r="G582" s="1" t="s">
        <v>63</v>
      </c>
      <c r="H582" s="1" t="s">
        <v>47</v>
      </c>
      <c r="I582" s="1">
        <v>10</v>
      </c>
      <c r="J582" s="1" t="s">
        <v>22</v>
      </c>
      <c r="K582" s="1">
        <v>9950</v>
      </c>
      <c r="L582" s="1">
        <v>9000</v>
      </c>
      <c r="M582" s="1">
        <f>Table1[[#This Row],[Price]]*Table1[[#This Row],[Qty]]</f>
        <v>99500</v>
      </c>
      <c r="N582" s="1">
        <f>Table1[[#This Row],[Cost]]*Table1[[#This Row],[Qty]]</f>
        <v>90000</v>
      </c>
      <c r="O582" s="1">
        <f>Table1[[#This Row],[Total Sales]]-Table1[[#This Row],[COGS]]</f>
        <v>9500</v>
      </c>
      <c r="P582" s="7">
        <f t="shared" si="18"/>
        <v>3</v>
      </c>
      <c r="Q582" s="10">
        <f t="shared" si="19"/>
        <v>2020</v>
      </c>
    </row>
    <row r="583" spans="1:17" x14ac:dyDescent="0.25">
      <c r="A583" s="1" t="s">
        <v>1200</v>
      </c>
      <c r="B583" s="2">
        <v>44013</v>
      </c>
      <c r="C583" s="1" t="s">
        <v>1201</v>
      </c>
      <c r="D583" s="1" t="s">
        <v>31</v>
      </c>
      <c r="E583" s="1" t="s">
        <v>25</v>
      </c>
      <c r="F583" s="1" t="s">
        <v>26</v>
      </c>
      <c r="G583" s="1" t="s">
        <v>66</v>
      </c>
      <c r="H583" s="1" t="s">
        <v>47</v>
      </c>
      <c r="I583" s="1">
        <v>10</v>
      </c>
      <c r="J583" s="1" t="s">
        <v>22</v>
      </c>
      <c r="K583" s="1">
        <v>9950</v>
      </c>
      <c r="L583" s="1">
        <v>9000</v>
      </c>
      <c r="M583" s="1">
        <f>Table1[[#This Row],[Price]]*Table1[[#This Row],[Qty]]</f>
        <v>99500</v>
      </c>
      <c r="N583" s="1">
        <f>Table1[[#This Row],[Cost]]*Table1[[#This Row],[Qty]]</f>
        <v>90000</v>
      </c>
      <c r="O583" s="1">
        <f>Table1[[#This Row],[Total Sales]]-Table1[[#This Row],[COGS]]</f>
        <v>9500</v>
      </c>
      <c r="P583" s="7">
        <f t="shared" si="18"/>
        <v>4</v>
      </c>
      <c r="Q583" s="10">
        <f t="shared" si="19"/>
        <v>2020</v>
      </c>
    </row>
    <row r="584" spans="1:17" x14ac:dyDescent="0.25">
      <c r="A584" s="1" t="s">
        <v>1202</v>
      </c>
      <c r="B584" s="2">
        <v>44014</v>
      </c>
      <c r="C584" s="1" t="s">
        <v>1203</v>
      </c>
      <c r="D584" s="1" t="s">
        <v>31</v>
      </c>
      <c r="E584" s="1" t="s">
        <v>32</v>
      </c>
      <c r="F584" s="1" t="s">
        <v>33</v>
      </c>
      <c r="G584" s="1" t="s">
        <v>69</v>
      </c>
      <c r="H584" s="1" t="s">
        <v>21</v>
      </c>
      <c r="I584" s="1">
        <v>10</v>
      </c>
      <c r="J584" s="1" t="s">
        <v>22</v>
      </c>
      <c r="K584" s="1">
        <v>9950</v>
      </c>
      <c r="L584" s="1">
        <v>9000</v>
      </c>
      <c r="M584" s="1">
        <f>Table1[[#This Row],[Price]]*Table1[[#This Row],[Qty]]</f>
        <v>99500</v>
      </c>
      <c r="N584" s="1">
        <f>Table1[[#This Row],[Cost]]*Table1[[#This Row],[Qty]]</f>
        <v>90000</v>
      </c>
      <c r="O584" s="1">
        <f>Table1[[#This Row],[Total Sales]]-Table1[[#This Row],[COGS]]</f>
        <v>9500</v>
      </c>
      <c r="P584" s="7">
        <f t="shared" si="18"/>
        <v>5</v>
      </c>
      <c r="Q584" s="10">
        <f t="shared" si="19"/>
        <v>2020</v>
      </c>
    </row>
    <row r="585" spans="1:17" x14ac:dyDescent="0.25">
      <c r="A585" s="1" t="s">
        <v>1204</v>
      </c>
      <c r="B585" s="2">
        <v>44015</v>
      </c>
      <c r="C585" s="1" t="s">
        <v>1205</v>
      </c>
      <c r="D585" s="1" t="s">
        <v>31</v>
      </c>
      <c r="E585" s="1" t="s">
        <v>37</v>
      </c>
      <c r="F585" s="1" t="s">
        <v>38</v>
      </c>
      <c r="G585" s="1" t="s">
        <v>72</v>
      </c>
      <c r="H585" s="1" t="s">
        <v>21</v>
      </c>
      <c r="I585" s="1">
        <v>10</v>
      </c>
      <c r="J585" s="1" t="s">
        <v>22</v>
      </c>
      <c r="K585" s="1">
        <v>9950</v>
      </c>
      <c r="L585" s="1">
        <v>9000</v>
      </c>
      <c r="M585" s="1">
        <f>Table1[[#This Row],[Price]]*Table1[[#This Row],[Qty]]</f>
        <v>99500</v>
      </c>
      <c r="N585" s="1">
        <f>Table1[[#This Row],[Cost]]*Table1[[#This Row],[Qty]]</f>
        <v>90000</v>
      </c>
      <c r="O585" s="1">
        <f>Table1[[#This Row],[Total Sales]]-Table1[[#This Row],[COGS]]</f>
        <v>9500</v>
      </c>
      <c r="P585" s="7">
        <f t="shared" si="18"/>
        <v>6</v>
      </c>
      <c r="Q585" s="10">
        <f t="shared" si="19"/>
        <v>2020</v>
      </c>
    </row>
    <row r="586" spans="1:17" x14ac:dyDescent="0.25">
      <c r="A586" s="1" t="s">
        <v>1206</v>
      </c>
      <c r="B586" s="2">
        <v>44016</v>
      </c>
      <c r="C586" s="1" t="s">
        <v>1207</v>
      </c>
      <c r="D586" s="1" t="s">
        <v>31</v>
      </c>
      <c r="E586" s="1" t="s">
        <v>18</v>
      </c>
      <c r="F586" s="1" t="s">
        <v>19</v>
      </c>
      <c r="G586" s="1" t="s">
        <v>75</v>
      </c>
      <c r="H586" s="1" t="s">
        <v>40</v>
      </c>
      <c r="I586" s="1">
        <v>10</v>
      </c>
      <c r="J586" s="1" t="s">
        <v>22</v>
      </c>
      <c r="K586" s="1">
        <v>9950</v>
      </c>
      <c r="L586" s="1">
        <v>9000</v>
      </c>
      <c r="M586" s="1">
        <f>Table1[[#This Row],[Price]]*Table1[[#This Row],[Qty]]</f>
        <v>99500</v>
      </c>
      <c r="N586" s="1">
        <f>Table1[[#This Row],[Cost]]*Table1[[#This Row],[Qty]]</f>
        <v>90000</v>
      </c>
      <c r="O586" s="1">
        <f>Table1[[#This Row],[Total Sales]]-Table1[[#This Row],[COGS]]</f>
        <v>9500</v>
      </c>
      <c r="P586" s="7">
        <f t="shared" si="18"/>
        <v>7</v>
      </c>
      <c r="Q586" s="10">
        <f t="shared" si="19"/>
        <v>2020</v>
      </c>
    </row>
    <row r="587" spans="1:17" x14ac:dyDescent="0.25">
      <c r="A587" s="1" t="s">
        <v>1208</v>
      </c>
      <c r="B587" s="2">
        <v>44017</v>
      </c>
      <c r="C587" s="1"/>
      <c r="D587" s="1" t="s">
        <v>31</v>
      </c>
      <c r="E587" s="1" t="s">
        <v>18</v>
      </c>
      <c r="F587" s="1" t="s">
        <v>19</v>
      </c>
      <c r="G587" s="1" t="s">
        <v>78</v>
      </c>
      <c r="H587" s="1" t="s">
        <v>21</v>
      </c>
      <c r="I587" s="1">
        <v>10</v>
      </c>
      <c r="J587" s="1" t="s">
        <v>22</v>
      </c>
      <c r="K587" s="1">
        <v>9950</v>
      </c>
      <c r="L587" s="1">
        <v>9000</v>
      </c>
      <c r="M587" s="1">
        <f>Table1[[#This Row],[Price]]*Table1[[#This Row],[Qty]]</f>
        <v>99500</v>
      </c>
      <c r="N587" s="1">
        <f>Table1[[#This Row],[Cost]]*Table1[[#This Row],[Qty]]</f>
        <v>90000</v>
      </c>
      <c r="O587" s="1">
        <f>Table1[[#This Row],[Total Sales]]-Table1[[#This Row],[COGS]]</f>
        <v>9500</v>
      </c>
      <c r="P587" s="7">
        <f t="shared" si="18"/>
        <v>1</v>
      </c>
      <c r="Q587" s="10">
        <f t="shared" si="19"/>
        <v>2020</v>
      </c>
    </row>
    <row r="588" spans="1:17" x14ac:dyDescent="0.25">
      <c r="A588" s="1" t="s">
        <v>1209</v>
      </c>
      <c r="B588" s="2">
        <v>44018</v>
      </c>
      <c r="C588" s="1" t="s">
        <v>1210</v>
      </c>
      <c r="D588" s="1" t="s">
        <v>31</v>
      </c>
      <c r="E588" s="1" t="s">
        <v>25</v>
      </c>
      <c r="F588" s="1" t="s">
        <v>26</v>
      </c>
      <c r="G588" s="1" t="s">
        <v>81</v>
      </c>
      <c r="H588" s="1" t="s">
        <v>21</v>
      </c>
      <c r="I588" s="1">
        <v>10</v>
      </c>
      <c r="J588" s="1" t="s">
        <v>22</v>
      </c>
      <c r="K588" s="1">
        <v>9950</v>
      </c>
      <c r="L588" s="1">
        <v>9000</v>
      </c>
      <c r="M588" s="1">
        <f>Table1[[#This Row],[Price]]*Table1[[#This Row],[Qty]]</f>
        <v>99500</v>
      </c>
      <c r="N588" s="1">
        <f>Table1[[#This Row],[Cost]]*Table1[[#This Row],[Qty]]</f>
        <v>90000</v>
      </c>
      <c r="O588" s="1">
        <f>Table1[[#This Row],[Total Sales]]-Table1[[#This Row],[COGS]]</f>
        <v>9500</v>
      </c>
      <c r="P588" s="7">
        <f t="shared" si="18"/>
        <v>2</v>
      </c>
      <c r="Q588" s="10">
        <f t="shared" si="19"/>
        <v>2020</v>
      </c>
    </row>
    <row r="589" spans="1:17" x14ac:dyDescent="0.25">
      <c r="A589" s="1" t="s">
        <v>1211</v>
      </c>
      <c r="B589" s="2">
        <v>44019</v>
      </c>
      <c r="C589" s="1" t="s">
        <v>1212</v>
      </c>
      <c r="D589" s="1" t="s">
        <v>31</v>
      </c>
      <c r="E589" s="1" t="s">
        <v>32</v>
      </c>
      <c r="F589" s="1" t="s">
        <v>33</v>
      </c>
      <c r="G589" s="1" t="s">
        <v>84</v>
      </c>
      <c r="H589" s="1" t="s">
        <v>47</v>
      </c>
      <c r="I589" s="1">
        <v>10</v>
      </c>
      <c r="J589" s="1" t="s">
        <v>22</v>
      </c>
      <c r="K589" s="1">
        <v>9950</v>
      </c>
      <c r="L589" s="1">
        <v>9000</v>
      </c>
      <c r="M589" s="1">
        <f>Table1[[#This Row],[Price]]*Table1[[#This Row],[Qty]]</f>
        <v>99500</v>
      </c>
      <c r="N589" s="1">
        <f>Table1[[#This Row],[Cost]]*Table1[[#This Row],[Qty]]</f>
        <v>90000</v>
      </c>
      <c r="O589" s="1">
        <f>Table1[[#This Row],[Total Sales]]-Table1[[#This Row],[COGS]]</f>
        <v>9500</v>
      </c>
      <c r="P589" s="7">
        <f t="shared" si="18"/>
        <v>3</v>
      </c>
      <c r="Q589" s="10">
        <f t="shared" si="19"/>
        <v>2020</v>
      </c>
    </row>
    <row r="590" spans="1:17" x14ac:dyDescent="0.25">
      <c r="A590" s="1" t="s">
        <v>1213</v>
      </c>
      <c r="B590" s="2">
        <v>44020</v>
      </c>
      <c r="C590" s="1" t="s">
        <v>1214</v>
      </c>
      <c r="D590" s="1" t="s">
        <v>31</v>
      </c>
      <c r="E590" s="1" t="s">
        <v>37</v>
      </c>
      <c r="F590" s="1" t="s">
        <v>38</v>
      </c>
      <c r="G590" s="1" t="s">
        <v>87</v>
      </c>
      <c r="H590" s="1" t="s">
        <v>21</v>
      </c>
      <c r="I590" s="1">
        <v>11</v>
      </c>
      <c r="J590" s="1" t="s">
        <v>22</v>
      </c>
      <c r="K590" s="1">
        <v>9950</v>
      </c>
      <c r="L590" s="1">
        <v>9000</v>
      </c>
      <c r="M590" s="1">
        <f>Table1[[#This Row],[Price]]*Table1[[#This Row],[Qty]]</f>
        <v>109450</v>
      </c>
      <c r="N590" s="1">
        <f>Table1[[#This Row],[Cost]]*Table1[[#This Row],[Qty]]</f>
        <v>99000</v>
      </c>
      <c r="O590" s="1">
        <f>Table1[[#This Row],[Total Sales]]-Table1[[#This Row],[COGS]]</f>
        <v>10450</v>
      </c>
      <c r="P590" s="7">
        <f t="shared" si="18"/>
        <v>4</v>
      </c>
      <c r="Q590" s="10">
        <f t="shared" si="19"/>
        <v>2020</v>
      </c>
    </row>
    <row r="591" spans="1:17" x14ac:dyDescent="0.25">
      <c r="A591" s="1" t="s">
        <v>1215</v>
      </c>
      <c r="B591" s="2">
        <v>44021</v>
      </c>
      <c r="C591" s="1" t="s">
        <v>1216</v>
      </c>
      <c r="D591" s="1" t="s">
        <v>31</v>
      </c>
      <c r="E591" s="1" t="s">
        <v>18</v>
      </c>
      <c r="F591" s="1" t="s">
        <v>19</v>
      </c>
      <c r="G591" s="1" t="s">
        <v>20</v>
      </c>
      <c r="H591" s="1" t="s">
        <v>21</v>
      </c>
      <c r="I591" s="1">
        <v>11</v>
      </c>
      <c r="J591" s="1" t="s">
        <v>28</v>
      </c>
      <c r="K591" s="1">
        <v>9950</v>
      </c>
      <c r="L591" s="1">
        <v>9000</v>
      </c>
      <c r="M591" s="1">
        <f>Table1[[#This Row],[Price]]*Table1[[#This Row],[Qty]]</f>
        <v>109450</v>
      </c>
      <c r="N591" s="1">
        <f>Table1[[#This Row],[Cost]]*Table1[[#This Row],[Qty]]</f>
        <v>99000</v>
      </c>
      <c r="O591" s="1">
        <f>Table1[[#This Row],[Total Sales]]-Table1[[#This Row],[COGS]]</f>
        <v>10450</v>
      </c>
      <c r="P591" s="7">
        <f t="shared" si="18"/>
        <v>5</v>
      </c>
      <c r="Q591" s="10">
        <f t="shared" si="19"/>
        <v>2020</v>
      </c>
    </row>
    <row r="592" spans="1:17" x14ac:dyDescent="0.25">
      <c r="A592" s="1" t="s">
        <v>1217</v>
      </c>
      <c r="B592" s="2">
        <v>44022</v>
      </c>
      <c r="C592" s="1" t="s">
        <v>1218</v>
      </c>
      <c r="D592" s="1" t="s">
        <v>31</v>
      </c>
      <c r="E592" s="1" t="s">
        <v>18</v>
      </c>
      <c r="F592" s="1" t="s">
        <v>19</v>
      </c>
      <c r="G592" s="1" t="s">
        <v>27</v>
      </c>
      <c r="H592" s="1" t="s">
        <v>21</v>
      </c>
      <c r="I592" s="1">
        <v>11</v>
      </c>
      <c r="J592" s="1" t="s">
        <v>22</v>
      </c>
      <c r="K592" s="1">
        <v>9950</v>
      </c>
      <c r="L592" s="1">
        <v>9000</v>
      </c>
      <c r="M592" s="1">
        <f>Table1[[#This Row],[Price]]*Table1[[#This Row],[Qty]]</f>
        <v>109450</v>
      </c>
      <c r="N592" s="1">
        <f>Table1[[#This Row],[Cost]]*Table1[[#This Row],[Qty]]</f>
        <v>99000</v>
      </c>
      <c r="O592" s="1">
        <f>Table1[[#This Row],[Total Sales]]-Table1[[#This Row],[COGS]]</f>
        <v>10450</v>
      </c>
      <c r="P592" s="7">
        <f t="shared" si="18"/>
        <v>6</v>
      </c>
      <c r="Q592" s="10">
        <f t="shared" si="19"/>
        <v>2020</v>
      </c>
    </row>
    <row r="593" spans="1:17" x14ac:dyDescent="0.25">
      <c r="A593" s="1" t="s">
        <v>1219</v>
      </c>
      <c r="B593" s="2">
        <v>44023</v>
      </c>
      <c r="C593" s="1" t="s">
        <v>1220</v>
      </c>
      <c r="D593" s="1" t="s">
        <v>31</v>
      </c>
      <c r="E593" s="1" t="s">
        <v>25</v>
      </c>
      <c r="F593" s="1" t="s">
        <v>26</v>
      </c>
      <c r="G593" s="1" t="s">
        <v>34</v>
      </c>
      <c r="H593" s="1" t="s">
        <v>21</v>
      </c>
      <c r="I593" s="1">
        <v>2</v>
      </c>
      <c r="J593" s="1" t="s">
        <v>28</v>
      </c>
      <c r="K593" s="1">
        <v>10000</v>
      </c>
      <c r="L593" s="1">
        <v>9000</v>
      </c>
      <c r="M593" s="1">
        <f>Table1[[#This Row],[Price]]*Table1[[#This Row],[Qty]]</f>
        <v>20000</v>
      </c>
      <c r="N593" s="1">
        <f>Table1[[#This Row],[Cost]]*Table1[[#This Row],[Qty]]</f>
        <v>18000</v>
      </c>
      <c r="O593" s="1">
        <f>Table1[[#This Row],[Total Sales]]-Table1[[#This Row],[COGS]]</f>
        <v>2000</v>
      </c>
      <c r="P593" s="7">
        <f t="shared" si="18"/>
        <v>7</v>
      </c>
      <c r="Q593" s="10">
        <f t="shared" si="19"/>
        <v>2020</v>
      </c>
    </row>
    <row r="594" spans="1:17" x14ac:dyDescent="0.25">
      <c r="A594" s="1" t="s">
        <v>1221</v>
      </c>
      <c r="B594" s="2">
        <v>44024</v>
      </c>
      <c r="C594" s="1" t="s">
        <v>1222</v>
      </c>
      <c r="D594" s="1" t="s">
        <v>31</v>
      </c>
      <c r="E594" s="1" t="s">
        <v>32</v>
      </c>
      <c r="F594" s="1" t="s">
        <v>33</v>
      </c>
      <c r="G594" s="1" t="s">
        <v>39</v>
      </c>
      <c r="H594" s="1" t="s">
        <v>40</v>
      </c>
      <c r="I594" s="1">
        <v>3</v>
      </c>
      <c r="J594" s="1" t="s">
        <v>28</v>
      </c>
      <c r="K594" s="1">
        <v>10000</v>
      </c>
      <c r="L594" s="1">
        <v>9000</v>
      </c>
      <c r="M594" s="1">
        <f>Table1[[#This Row],[Price]]*Table1[[#This Row],[Qty]]</f>
        <v>30000</v>
      </c>
      <c r="N594" s="1">
        <f>Table1[[#This Row],[Cost]]*Table1[[#This Row],[Qty]]</f>
        <v>27000</v>
      </c>
      <c r="O594" s="1">
        <f>Table1[[#This Row],[Total Sales]]-Table1[[#This Row],[COGS]]</f>
        <v>3000</v>
      </c>
      <c r="P594" s="7">
        <f t="shared" si="18"/>
        <v>1</v>
      </c>
      <c r="Q594" s="10">
        <f t="shared" si="19"/>
        <v>2020</v>
      </c>
    </row>
    <row r="595" spans="1:17" x14ac:dyDescent="0.25">
      <c r="A595" s="1" t="s">
        <v>1223</v>
      </c>
      <c r="B595" s="2">
        <v>44025</v>
      </c>
      <c r="C595" s="1" t="s">
        <v>1224</v>
      </c>
      <c r="D595" s="1" t="s">
        <v>31</v>
      </c>
      <c r="E595" s="1" t="s">
        <v>37</v>
      </c>
      <c r="F595" s="1" t="s">
        <v>38</v>
      </c>
      <c r="G595" s="1" t="s">
        <v>43</v>
      </c>
      <c r="H595" s="1" t="s">
        <v>21</v>
      </c>
      <c r="I595" s="1">
        <v>4</v>
      </c>
      <c r="J595" s="1" t="s">
        <v>28</v>
      </c>
      <c r="K595" s="1">
        <v>10000</v>
      </c>
      <c r="L595" s="1">
        <v>9000</v>
      </c>
      <c r="M595" s="1">
        <f>Table1[[#This Row],[Price]]*Table1[[#This Row],[Qty]]</f>
        <v>40000</v>
      </c>
      <c r="N595" s="1">
        <f>Table1[[#This Row],[Cost]]*Table1[[#This Row],[Qty]]</f>
        <v>36000</v>
      </c>
      <c r="O595" s="1">
        <f>Table1[[#This Row],[Total Sales]]-Table1[[#This Row],[COGS]]</f>
        <v>4000</v>
      </c>
      <c r="P595" s="7">
        <f t="shared" si="18"/>
        <v>2</v>
      </c>
      <c r="Q595" s="10">
        <f t="shared" si="19"/>
        <v>2020</v>
      </c>
    </row>
    <row r="596" spans="1:17" x14ac:dyDescent="0.25">
      <c r="A596" s="1" t="s">
        <v>1225</v>
      </c>
      <c r="B596" s="2">
        <v>44037</v>
      </c>
      <c r="C596" s="1" t="s">
        <v>1226</v>
      </c>
      <c r="D596" s="1" t="s">
        <v>31</v>
      </c>
      <c r="E596" s="1" t="s">
        <v>18</v>
      </c>
      <c r="F596" s="1" t="s">
        <v>19</v>
      </c>
      <c r="G596" s="1" t="s">
        <v>46</v>
      </c>
      <c r="H596" s="1" t="s">
        <v>47</v>
      </c>
      <c r="I596" s="1">
        <v>1</v>
      </c>
      <c r="J596" s="1" t="s">
        <v>22</v>
      </c>
      <c r="K596" s="1">
        <v>6700</v>
      </c>
      <c r="L596" s="1">
        <v>5002</v>
      </c>
      <c r="M596" s="1">
        <f>Table1[[#This Row],[Price]]*Table1[[#This Row],[Qty]]</f>
        <v>6700</v>
      </c>
      <c r="N596" s="1">
        <f>Table1[[#This Row],[Cost]]*Table1[[#This Row],[Qty]]</f>
        <v>5002</v>
      </c>
      <c r="O596" s="1">
        <f>Table1[[#This Row],[Total Sales]]-Table1[[#This Row],[COGS]]</f>
        <v>1698</v>
      </c>
      <c r="P596" s="7">
        <f t="shared" si="18"/>
        <v>7</v>
      </c>
      <c r="Q596" s="10">
        <f t="shared" si="19"/>
        <v>2020</v>
      </c>
    </row>
    <row r="597" spans="1:17" x14ac:dyDescent="0.25">
      <c r="A597" s="1" t="s">
        <v>1227</v>
      </c>
      <c r="B597" s="2">
        <v>44044</v>
      </c>
      <c r="C597" s="1" t="s">
        <v>1228</v>
      </c>
      <c r="D597" s="1" t="s">
        <v>31</v>
      </c>
      <c r="E597" s="1" t="s">
        <v>18</v>
      </c>
      <c r="F597" s="1" t="s">
        <v>19</v>
      </c>
      <c r="G597" s="1" t="s">
        <v>20</v>
      </c>
      <c r="H597" s="1" t="s">
        <v>21</v>
      </c>
      <c r="I597" s="1">
        <v>1</v>
      </c>
      <c r="J597" s="1" t="s">
        <v>22</v>
      </c>
      <c r="K597" s="1">
        <v>2250</v>
      </c>
      <c r="L597" s="1">
        <v>2200</v>
      </c>
      <c r="M597" s="1">
        <f>Table1[[#This Row],[Price]]*Table1[[#This Row],[Qty]]</f>
        <v>2250</v>
      </c>
      <c r="N597" s="1">
        <f>Table1[[#This Row],[Cost]]*Table1[[#This Row],[Qty]]</f>
        <v>2200</v>
      </c>
      <c r="O597" s="1">
        <f>Table1[[#This Row],[Total Sales]]-Table1[[#This Row],[COGS]]</f>
        <v>50</v>
      </c>
      <c r="P597" s="7">
        <f t="shared" si="18"/>
        <v>7</v>
      </c>
      <c r="Q597" s="10">
        <f t="shared" si="19"/>
        <v>2020</v>
      </c>
    </row>
    <row r="598" spans="1:17" x14ac:dyDescent="0.25">
      <c r="A598" s="1" t="s">
        <v>1229</v>
      </c>
      <c r="B598" s="2">
        <v>44045</v>
      </c>
      <c r="C598" s="1" t="s">
        <v>1230</v>
      </c>
      <c r="D598" s="1" t="s">
        <v>31</v>
      </c>
      <c r="E598" s="1" t="s">
        <v>25</v>
      </c>
      <c r="F598" s="1" t="s">
        <v>26</v>
      </c>
      <c r="G598" s="1" t="s">
        <v>27</v>
      </c>
      <c r="H598" s="1" t="s">
        <v>21</v>
      </c>
      <c r="I598" s="1">
        <v>1</v>
      </c>
      <c r="J598" s="1" t="s">
        <v>22</v>
      </c>
      <c r="K598" s="1">
        <v>100</v>
      </c>
      <c r="L598" s="1">
        <v>90</v>
      </c>
      <c r="M598" s="1">
        <f>Table1[[#This Row],[Price]]*Table1[[#This Row],[Qty]]</f>
        <v>100</v>
      </c>
      <c r="N598" s="1">
        <f>Table1[[#This Row],[Cost]]*Table1[[#This Row],[Qty]]</f>
        <v>90</v>
      </c>
      <c r="O598" s="1">
        <f>Table1[[#This Row],[Total Sales]]-Table1[[#This Row],[COGS]]</f>
        <v>10</v>
      </c>
      <c r="P598" s="7">
        <f t="shared" si="18"/>
        <v>1</v>
      </c>
      <c r="Q598" s="10">
        <f t="shared" si="19"/>
        <v>2020</v>
      </c>
    </row>
    <row r="599" spans="1:17" x14ac:dyDescent="0.25">
      <c r="A599" s="1" t="s">
        <v>1231</v>
      </c>
      <c r="B599" s="2">
        <v>44046</v>
      </c>
      <c r="C599" s="1" t="s">
        <v>1232</v>
      </c>
      <c r="D599" s="1" t="s">
        <v>31</v>
      </c>
      <c r="E599" s="1" t="s">
        <v>32</v>
      </c>
      <c r="F599" s="1" t="s">
        <v>33</v>
      </c>
      <c r="G599" s="1" t="s">
        <v>34</v>
      </c>
      <c r="H599" s="1" t="s">
        <v>21</v>
      </c>
      <c r="I599" s="1">
        <v>2</v>
      </c>
      <c r="J599" s="1" t="s">
        <v>22</v>
      </c>
      <c r="K599" s="1">
        <v>100</v>
      </c>
      <c r="L599" s="1">
        <v>80</v>
      </c>
      <c r="M599" s="1">
        <f>Table1[[#This Row],[Price]]*Table1[[#This Row],[Qty]]</f>
        <v>200</v>
      </c>
      <c r="N599" s="1">
        <f>Table1[[#This Row],[Cost]]*Table1[[#This Row],[Qty]]</f>
        <v>160</v>
      </c>
      <c r="O599" s="1">
        <f>Table1[[#This Row],[Total Sales]]-Table1[[#This Row],[COGS]]</f>
        <v>40</v>
      </c>
      <c r="P599" s="7">
        <f t="shared" si="18"/>
        <v>2</v>
      </c>
      <c r="Q599" s="10">
        <f t="shared" si="19"/>
        <v>2020</v>
      </c>
    </row>
    <row r="600" spans="1:17" x14ac:dyDescent="0.25">
      <c r="A600" s="1" t="s">
        <v>1233</v>
      </c>
      <c r="B600" s="2">
        <v>44047</v>
      </c>
      <c r="C600" s="1" t="s">
        <v>1234</v>
      </c>
      <c r="D600" s="1" t="s">
        <v>17</v>
      </c>
      <c r="E600" s="1" t="s">
        <v>37</v>
      </c>
      <c r="F600" s="1" t="s">
        <v>38</v>
      </c>
      <c r="G600" s="1" t="s">
        <v>39</v>
      </c>
      <c r="H600" s="1" t="s">
        <v>40</v>
      </c>
      <c r="I600" s="1">
        <v>2</v>
      </c>
      <c r="J600" s="1" t="s">
        <v>22</v>
      </c>
      <c r="K600" s="1">
        <v>2000</v>
      </c>
      <c r="L600" s="1">
        <v>1850</v>
      </c>
      <c r="M600" s="1">
        <f>Table1[[#This Row],[Price]]*Table1[[#This Row],[Qty]]</f>
        <v>4000</v>
      </c>
      <c r="N600" s="1">
        <f>Table1[[#This Row],[Cost]]*Table1[[#This Row],[Qty]]</f>
        <v>3700</v>
      </c>
      <c r="O600" s="1">
        <f>Table1[[#This Row],[Total Sales]]-Table1[[#This Row],[COGS]]</f>
        <v>300</v>
      </c>
      <c r="P600" s="7">
        <f t="shared" si="18"/>
        <v>3</v>
      </c>
      <c r="Q600" s="10">
        <f t="shared" si="19"/>
        <v>2020</v>
      </c>
    </row>
    <row r="601" spans="1:17" x14ac:dyDescent="0.25">
      <c r="A601" s="1" t="s">
        <v>1235</v>
      </c>
      <c r="B601" s="2">
        <v>44048</v>
      </c>
      <c r="C601" s="1" t="s">
        <v>1236</v>
      </c>
      <c r="D601" s="1" t="s">
        <v>17</v>
      </c>
      <c r="E601" s="1" t="s">
        <v>18</v>
      </c>
      <c r="F601" s="1" t="s">
        <v>19</v>
      </c>
      <c r="G601" s="1" t="s">
        <v>43</v>
      </c>
      <c r="H601" s="1" t="s">
        <v>21</v>
      </c>
      <c r="I601" s="1">
        <v>1</v>
      </c>
      <c r="J601" s="1" t="s">
        <v>22</v>
      </c>
      <c r="K601" s="1">
        <v>9500</v>
      </c>
      <c r="L601" s="1">
        <v>8000</v>
      </c>
      <c r="M601" s="1">
        <f>Table1[[#This Row],[Price]]*Table1[[#This Row],[Qty]]</f>
        <v>9500</v>
      </c>
      <c r="N601" s="1">
        <f>Table1[[#This Row],[Cost]]*Table1[[#This Row],[Qty]]</f>
        <v>8000</v>
      </c>
      <c r="O601" s="1">
        <f>Table1[[#This Row],[Total Sales]]-Table1[[#This Row],[COGS]]</f>
        <v>1500</v>
      </c>
      <c r="P601" s="7">
        <f t="shared" si="18"/>
        <v>4</v>
      </c>
      <c r="Q601" s="10">
        <f t="shared" si="19"/>
        <v>2020</v>
      </c>
    </row>
    <row r="602" spans="1:17" x14ac:dyDescent="0.25">
      <c r="A602" s="1" t="s">
        <v>1237</v>
      </c>
      <c r="B602" s="2">
        <v>44049</v>
      </c>
      <c r="C602" s="1" t="s">
        <v>1238</v>
      </c>
      <c r="D602" s="1" t="s">
        <v>17</v>
      </c>
      <c r="E602" s="1" t="s">
        <v>18</v>
      </c>
      <c r="F602" s="1" t="s">
        <v>19</v>
      </c>
      <c r="G602" s="1" t="s">
        <v>46</v>
      </c>
      <c r="H602" s="1" t="s">
        <v>47</v>
      </c>
      <c r="I602" s="1">
        <v>100</v>
      </c>
      <c r="J602" s="1" t="s">
        <v>22</v>
      </c>
      <c r="K602" s="1">
        <v>4700</v>
      </c>
      <c r="L602" s="1">
        <v>4000</v>
      </c>
      <c r="M602" s="1">
        <f>Table1[[#This Row],[Price]]*Table1[[#This Row],[Qty]]</f>
        <v>470000</v>
      </c>
      <c r="N602" s="1">
        <f>Table1[[#This Row],[Cost]]*Table1[[#This Row],[Qty]]</f>
        <v>400000</v>
      </c>
      <c r="O602" s="1">
        <f>Table1[[#This Row],[Total Sales]]-Table1[[#This Row],[COGS]]</f>
        <v>70000</v>
      </c>
      <c r="P602" s="7">
        <f t="shared" si="18"/>
        <v>5</v>
      </c>
      <c r="Q602" s="10">
        <f t="shared" si="19"/>
        <v>2020</v>
      </c>
    </row>
    <row r="603" spans="1:17" x14ac:dyDescent="0.25">
      <c r="A603" s="1" t="s">
        <v>1239</v>
      </c>
      <c r="B603" s="2">
        <v>44050</v>
      </c>
      <c r="C603" s="1" t="s">
        <v>1240</v>
      </c>
      <c r="D603" s="1" t="s">
        <v>31</v>
      </c>
      <c r="E603" s="1" t="s">
        <v>25</v>
      </c>
      <c r="F603" s="1" t="s">
        <v>26</v>
      </c>
      <c r="G603" s="1" t="s">
        <v>50</v>
      </c>
      <c r="H603" s="1" t="s">
        <v>21</v>
      </c>
      <c r="I603" s="1">
        <v>2</v>
      </c>
      <c r="J603" s="1" t="s">
        <v>22</v>
      </c>
      <c r="K603" s="1">
        <v>400</v>
      </c>
      <c r="L603" s="1">
        <v>360</v>
      </c>
      <c r="M603" s="1">
        <f>Table1[[#This Row],[Price]]*Table1[[#This Row],[Qty]]</f>
        <v>800</v>
      </c>
      <c r="N603" s="1">
        <f>Table1[[#This Row],[Cost]]*Table1[[#This Row],[Qty]]</f>
        <v>720</v>
      </c>
      <c r="O603" s="1">
        <f>Table1[[#This Row],[Total Sales]]-Table1[[#This Row],[COGS]]</f>
        <v>80</v>
      </c>
      <c r="P603" s="7">
        <f t="shared" si="18"/>
        <v>6</v>
      </c>
      <c r="Q603" s="10">
        <f t="shared" si="19"/>
        <v>2020</v>
      </c>
    </row>
    <row r="604" spans="1:17" x14ac:dyDescent="0.25">
      <c r="A604" s="1" t="s">
        <v>1241</v>
      </c>
      <c r="B604" s="2">
        <v>44051</v>
      </c>
      <c r="C604" s="1" t="s">
        <v>1242</v>
      </c>
      <c r="D604" s="1" t="s">
        <v>31</v>
      </c>
      <c r="E604" s="1" t="s">
        <v>32</v>
      </c>
      <c r="F604" s="1" t="s">
        <v>33</v>
      </c>
      <c r="G604" s="1" t="s">
        <v>53</v>
      </c>
      <c r="H604" s="1" t="s">
        <v>40</v>
      </c>
      <c r="I604" s="1">
        <v>2</v>
      </c>
      <c r="J604" s="1" t="s">
        <v>22</v>
      </c>
      <c r="K604" s="1">
        <v>100</v>
      </c>
      <c r="L604" s="1">
        <v>90</v>
      </c>
      <c r="M604" s="1">
        <f>Table1[[#This Row],[Price]]*Table1[[#This Row],[Qty]]</f>
        <v>200</v>
      </c>
      <c r="N604" s="1">
        <f>Table1[[#This Row],[Cost]]*Table1[[#This Row],[Qty]]</f>
        <v>180</v>
      </c>
      <c r="O604" s="1">
        <f>Table1[[#This Row],[Total Sales]]-Table1[[#This Row],[COGS]]</f>
        <v>20</v>
      </c>
      <c r="P604" s="7">
        <f t="shared" si="18"/>
        <v>7</v>
      </c>
      <c r="Q604" s="10">
        <f t="shared" si="19"/>
        <v>2020</v>
      </c>
    </row>
    <row r="605" spans="1:17" x14ac:dyDescent="0.25">
      <c r="A605" s="1" t="s">
        <v>1243</v>
      </c>
      <c r="B605" s="2">
        <v>44052</v>
      </c>
      <c r="C605" s="1" t="s">
        <v>1244</v>
      </c>
      <c r="D605" s="1" t="s">
        <v>31</v>
      </c>
      <c r="E605" s="1" t="s">
        <v>37</v>
      </c>
      <c r="F605" s="1" t="s">
        <v>38</v>
      </c>
      <c r="G605" s="1" t="s">
        <v>56</v>
      </c>
      <c r="H605" s="1" t="s">
        <v>40</v>
      </c>
      <c r="I605" s="1">
        <v>20</v>
      </c>
      <c r="J605" s="1" t="s">
        <v>22</v>
      </c>
      <c r="K605" s="1">
        <v>1600</v>
      </c>
      <c r="L605" s="1">
        <v>1590</v>
      </c>
      <c r="M605" s="1">
        <f>Table1[[#This Row],[Price]]*Table1[[#This Row],[Qty]]</f>
        <v>32000</v>
      </c>
      <c r="N605" s="1">
        <f>Table1[[#This Row],[Cost]]*Table1[[#This Row],[Qty]]</f>
        <v>31800</v>
      </c>
      <c r="O605" s="1">
        <f>Table1[[#This Row],[Total Sales]]-Table1[[#This Row],[COGS]]</f>
        <v>200</v>
      </c>
      <c r="P605" s="7">
        <f t="shared" si="18"/>
        <v>1</v>
      </c>
      <c r="Q605" s="10">
        <f t="shared" si="19"/>
        <v>2020</v>
      </c>
    </row>
    <row r="606" spans="1:17" x14ac:dyDescent="0.25">
      <c r="A606" s="1" t="s">
        <v>1245</v>
      </c>
      <c r="B606" s="2">
        <v>44053</v>
      </c>
      <c r="C606" s="1" t="s">
        <v>1246</v>
      </c>
      <c r="D606" s="1" t="s">
        <v>31</v>
      </c>
      <c r="E606" s="1" t="s">
        <v>18</v>
      </c>
      <c r="F606" s="1" t="s">
        <v>19</v>
      </c>
      <c r="G606" s="1" t="s">
        <v>59</v>
      </c>
      <c r="H606" s="1" t="s">
        <v>60</v>
      </c>
      <c r="I606" s="1">
        <v>1</v>
      </c>
      <c r="J606" s="1" t="s">
        <v>22</v>
      </c>
      <c r="K606" s="1">
        <v>50</v>
      </c>
      <c r="L606" s="1">
        <v>45</v>
      </c>
      <c r="M606" s="1">
        <f>Table1[[#This Row],[Price]]*Table1[[#This Row],[Qty]]</f>
        <v>50</v>
      </c>
      <c r="N606" s="1">
        <f>Table1[[#This Row],[Cost]]*Table1[[#This Row],[Qty]]</f>
        <v>45</v>
      </c>
      <c r="O606" s="1">
        <f>Table1[[#This Row],[Total Sales]]-Table1[[#This Row],[COGS]]</f>
        <v>5</v>
      </c>
      <c r="P606" s="7">
        <f t="shared" si="18"/>
        <v>2</v>
      </c>
      <c r="Q606" s="10">
        <f t="shared" si="19"/>
        <v>2020</v>
      </c>
    </row>
    <row r="607" spans="1:17" x14ac:dyDescent="0.25">
      <c r="A607" s="1" t="s">
        <v>1247</v>
      </c>
      <c r="B607" s="2">
        <v>44054</v>
      </c>
      <c r="C607" s="1" t="s">
        <v>1248</v>
      </c>
      <c r="D607" s="1" t="s">
        <v>17</v>
      </c>
      <c r="E607" s="1" t="s">
        <v>18</v>
      </c>
      <c r="F607" s="1" t="s">
        <v>19</v>
      </c>
      <c r="G607" s="1" t="s">
        <v>63</v>
      </c>
      <c r="H607" s="1" t="s">
        <v>47</v>
      </c>
      <c r="I607" s="1">
        <v>2</v>
      </c>
      <c r="J607" s="1" t="s">
        <v>22</v>
      </c>
      <c r="K607" s="1">
        <v>600</v>
      </c>
      <c r="L607" s="1">
        <v>450</v>
      </c>
      <c r="M607" s="1">
        <f>Table1[[#This Row],[Price]]*Table1[[#This Row],[Qty]]</f>
        <v>1200</v>
      </c>
      <c r="N607" s="1">
        <f>Table1[[#This Row],[Cost]]*Table1[[#This Row],[Qty]]</f>
        <v>900</v>
      </c>
      <c r="O607" s="1">
        <f>Table1[[#This Row],[Total Sales]]-Table1[[#This Row],[COGS]]</f>
        <v>300</v>
      </c>
      <c r="P607" s="7">
        <f t="shared" si="18"/>
        <v>3</v>
      </c>
      <c r="Q607" s="10">
        <f t="shared" si="19"/>
        <v>2020</v>
      </c>
    </row>
    <row r="608" spans="1:17" x14ac:dyDescent="0.25">
      <c r="A608" s="1" t="s">
        <v>1249</v>
      </c>
      <c r="B608" s="2">
        <v>44055</v>
      </c>
      <c r="C608" s="1" t="s">
        <v>1250</v>
      </c>
      <c r="D608" s="1" t="s">
        <v>31</v>
      </c>
      <c r="E608" s="1" t="s">
        <v>25</v>
      </c>
      <c r="F608" s="1" t="s">
        <v>26</v>
      </c>
      <c r="G608" s="1" t="s">
        <v>66</v>
      </c>
      <c r="H608" s="1" t="s">
        <v>47</v>
      </c>
      <c r="I608" s="1">
        <v>2</v>
      </c>
      <c r="J608" s="1" t="s">
        <v>22</v>
      </c>
      <c r="K608" s="1">
        <v>170</v>
      </c>
      <c r="L608" s="1">
        <v>150</v>
      </c>
      <c r="M608" s="1">
        <f>Table1[[#This Row],[Price]]*Table1[[#This Row],[Qty]]</f>
        <v>340</v>
      </c>
      <c r="N608" s="1">
        <f>Table1[[#This Row],[Cost]]*Table1[[#This Row],[Qty]]</f>
        <v>300</v>
      </c>
      <c r="O608" s="1">
        <f>Table1[[#This Row],[Total Sales]]-Table1[[#This Row],[COGS]]</f>
        <v>40</v>
      </c>
      <c r="P608" s="7">
        <f t="shared" si="18"/>
        <v>4</v>
      </c>
      <c r="Q608" s="10">
        <f t="shared" si="19"/>
        <v>2020</v>
      </c>
    </row>
    <row r="609" spans="1:17" x14ac:dyDescent="0.25">
      <c r="A609" s="1" t="s">
        <v>1251</v>
      </c>
      <c r="B609" s="2">
        <v>44056</v>
      </c>
      <c r="C609" s="1" t="s">
        <v>1252</v>
      </c>
      <c r="D609" s="1" t="s">
        <v>31</v>
      </c>
      <c r="E609" s="1" t="s">
        <v>32</v>
      </c>
      <c r="F609" s="1" t="s">
        <v>33</v>
      </c>
      <c r="G609" s="1" t="s">
        <v>69</v>
      </c>
      <c r="H609" s="1" t="s">
        <v>21</v>
      </c>
      <c r="I609" s="1">
        <v>1</v>
      </c>
      <c r="J609" s="1" t="s">
        <v>22</v>
      </c>
      <c r="K609" s="1">
        <v>25</v>
      </c>
      <c r="L609" s="1">
        <v>20</v>
      </c>
      <c r="M609" s="1">
        <f>Table1[[#This Row],[Price]]*Table1[[#This Row],[Qty]]</f>
        <v>25</v>
      </c>
      <c r="N609" s="1">
        <f>Table1[[#This Row],[Cost]]*Table1[[#This Row],[Qty]]</f>
        <v>20</v>
      </c>
      <c r="O609" s="1">
        <f>Table1[[#This Row],[Total Sales]]-Table1[[#This Row],[COGS]]</f>
        <v>5</v>
      </c>
      <c r="P609" s="7">
        <f t="shared" si="18"/>
        <v>5</v>
      </c>
      <c r="Q609" s="10">
        <f t="shared" si="19"/>
        <v>2020</v>
      </c>
    </row>
    <row r="610" spans="1:17" x14ac:dyDescent="0.25">
      <c r="A610" s="1" t="s">
        <v>1253</v>
      </c>
      <c r="B610" s="2">
        <v>44057</v>
      </c>
      <c r="C610" s="1" t="s">
        <v>1254</v>
      </c>
      <c r="D610" s="1" t="s">
        <v>31</v>
      </c>
      <c r="E610" s="1" t="s">
        <v>37</v>
      </c>
      <c r="F610" s="1" t="s">
        <v>38</v>
      </c>
      <c r="G610" s="1" t="s">
        <v>72</v>
      </c>
      <c r="H610" s="1" t="s">
        <v>21</v>
      </c>
      <c r="I610" s="1">
        <v>1</v>
      </c>
      <c r="J610" s="1" t="s">
        <v>22</v>
      </c>
      <c r="K610" s="1">
        <v>10000</v>
      </c>
      <c r="L610" s="1">
        <v>9000</v>
      </c>
      <c r="M610" s="1">
        <f>Table1[[#This Row],[Price]]*Table1[[#This Row],[Qty]]</f>
        <v>10000</v>
      </c>
      <c r="N610" s="1">
        <f>Table1[[#This Row],[Cost]]*Table1[[#This Row],[Qty]]</f>
        <v>9000</v>
      </c>
      <c r="O610" s="1">
        <f>Table1[[#This Row],[Total Sales]]-Table1[[#This Row],[COGS]]</f>
        <v>1000</v>
      </c>
      <c r="P610" s="7">
        <f t="shared" si="18"/>
        <v>6</v>
      </c>
      <c r="Q610" s="10">
        <f t="shared" si="19"/>
        <v>2020</v>
      </c>
    </row>
    <row r="611" spans="1:17" x14ac:dyDescent="0.25">
      <c r="A611" s="1" t="s">
        <v>1255</v>
      </c>
      <c r="B611" s="2">
        <v>44058</v>
      </c>
      <c r="C611" s="1" t="s">
        <v>1256</v>
      </c>
      <c r="D611" s="1" t="s">
        <v>31</v>
      </c>
      <c r="E611" s="1" t="s">
        <v>18</v>
      </c>
      <c r="F611" s="1" t="s">
        <v>19</v>
      </c>
      <c r="G611" s="1" t="s">
        <v>46</v>
      </c>
      <c r="H611" s="1" t="s">
        <v>47</v>
      </c>
      <c r="I611" s="1">
        <v>2</v>
      </c>
      <c r="J611" s="1" t="s">
        <v>22</v>
      </c>
      <c r="K611" s="1">
        <v>6700</v>
      </c>
      <c r="L611" s="1">
        <v>5001</v>
      </c>
      <c r="M611" s="1">
        <f>Table1[[#This Row],[Price]]*Table1[[#This Row],[Qty]]</f>
        <v>13400</v>
      </c>
      <c r="N611" s="1">
        <f>Table1[[#This Row],[Cost]]*Table1[[#This Row],[Qty]]</f>
        <v>10002</v>
      </c>
      <c r="O611" s="1">
        <f>Table1[[#This Row],[Total Sales]]-Table1[[#This Row],[COGS]]</f>
        <v>3398</v>
      </c>
      <c r="P611" s="7">
        <f t="shared" si="18"/>
        <v>7</v>
      </c>
      <c r="Q611" s="10">
        <f t="shared" si="19"/>
        <v>2020</v>
      </c>
    </row>
    <row r="612" spans="1:17" x14ac:dyDescent="0.25">
      <c r="A612" s="1" t="s">
        <v>1257</v>
      </c>
      <c r="B612" s="2">
        <v>44059</v>
      </c>
      <c r="C612" s="1" t="s">
        <v>1258</v>
      </c>
      <c r="D612" s="1" t="s">
        <v>31</v>
      </c>
      <c r="E612" s="1" t="s">
        <v>18</v>
      </c>
      <c r="F612" s="1" t="s">
        <v>19</v>
      </c>
      <c r="G612" s="1" t="s">
        <v>50</v>
      </c>
      <c r="H612" s="1" t="s">
        <v>21</v>
      </c>
      <c r="I612" s="1">
        <v>2</v>
      </c>
      <c r="J612" s="1" t="s">
        <v>22</v>
      </c>
      <c r="K612" s="1">
        <v>6700</v>
      </c>
      <c r="L612" s="1">
        <v>5002</v>
      </c>
      <c r="M612" s="1">
        <f>Table1[[#This Row],[Price]]*Table1[[#This Row],[Qty]]</f>
        <v>13400</v>
      </c>
      <c r="N612" s="1">
        <f>Table1[[#This Row],[Cost]]*Table1[[#This Row],[Qty]]</f>
        <v>10004</v>
      </c>
      <c r="O612" s="1">
        <f>Table1[[#This Row],[Total Sales]]-Table1[[#This Row],[COGS]]</f>
        <v>3396</v>
      </c>
      <c r="P612" s="7">
        <f t="shared" si="18"/>
        <v>1</v>
      </c>
      <c r="Q612" s="10">
        <f t="shared" si="19"/>
        <v>2020</v>
      </c>
    </row>
    <row r="613" spans="1:17" x14ac:dyDescent="0.25">
      <c r="A613" s="1" t="s">
        <v>1259</v>
      </c>
      <c r="B613" s="2">
        <v>44060</v>
      </c>
      <c r="C613" s="1" t="s">
        <v>1260</v>
      </c>
      <c r="D613" s="1" t="s">
        <v>31</v>
      </c>
      <c r="E613" s="1" t="s">
        <v>25</v>
      </c>
      <c r="F613" s="1" t="s">
        <v>26</v>
      </c>
      <c r="G613" s="1" t="s">
        <v>53</v>
      </c>
      <c r="H613" s="1" t="s">
        <v>40</v>
      </c>
      <c r="I613" s="1">
        <v>1</v>
      </c>
      <c r="J613" s="1" t="s">
        <v>22</v>
      </c>
      <c r="K613" s="1">
        <v>22000</v>
      </c>
      <c r="L613" s="1">
        <v>20000</v>
      </c>
      <c r="M613" s="1">
        <f>Table1[[#This Row],[Price]]*Table1[[#This Row],[Qty]]</f>
        <v>22000</v>
      </c>
      <c r="N613" s="1">
        <f>Table1[[#This Row],[Cost]]*Table1[[#This Row],[Qty]]</f>
        <v>20000</v>
      </c>
      <c r="O613" s="1">
        <f>Table1[[#This Row],[Total Sales]]-Table1[[#This Row],[COGS]]</f>
        <v>2000</v>
      </c>
      <c r="P613" s="7">
        <f t="shared" si="18"/>
        <v>2</v>
      </c>
      <c r="Q613" s="10">
        <f t="shared" si="19"/>
        <v>2020</v>
      </c>
    </row>
    <row r="614" spans="1:17" x14ac:dyDescent="0.25">
      <c r="A614" s="1" t="s">
        <v>1261</v>
      </c>
      <c r="B614" s="2">
        <v>44061</v>
      </c>
      <c r="C614" s="1" t="s">
        <v>1262</v>
      </c>
      <c r="D614" s="1" t="s">
        <v>31</v>
      </c>
      <c r="E614" s="1" t="s">
        <v>32</v>
      </c>
      <c r="F614" s="1" t="s">
        <v>33</v>
      </c>
      <c r="G614" s="1" t="s">
        <v>56</v>
      </c>
      <c r="H614" s="1" t="s">
        <v>40</v>
      </c>
      <c r="I614" s="1">
        <v>1</v>
      </c>
      <c r="J614" s="1" t="s">
        <v>28</v>
      </c>
      <c r="K614" s="1">
        <v>10000</v>
      </c>
      <c r="L614" s="1">
        <v>9000</v>
      </c>
      <c r="M614" s="1">
        <f>Table1[[#This Row],[Price]]*Table1[[#This Row],[Qty]]</f>
        <v>10000</v>
      </c>
      <c r="N614" s="1">
        <f>Table1[[#This Row],[Cost]]*Table1[[#This Row],[Qty]]</f>
        <v>9000</v>
      </c>
      <c r="O614" s="1">
        <f>Table1[[#This Row],[Total Sales]]-Table1[[#This Row],[COGS]]</f>
        <v>1000</v>
      </c>
      <c r="P614" s="7">
        <f t="shared" si="18"/>
        <v>3</v>
      </c>
      <c r="Q614" s="10">
        <f t="shared" si="19"/>
        <v>2020</v>
      </c>
    </row>
    <row r="615" spans="1:17" x14ac:dyDescent="0.25">
      <c r="A615" s="1" t="s">
        <v>1263</v>
      </c>
      <c r="B615" s="2">
        <v>44062</v>
      </c>
      <c r="C615" s="1" t="s">
        <v>1264</v>
      </c>
      <c r="D615" s="1" t="s">
        <v>31</v>
      </c>
      <c r="E615" s="1" t="s">
        <v>37</v>
      </c>
      <c r="F615" s="1" t="s">
        <v>38</v>
      </c>
      <c r="G615" s="1" t="s">
        <v>87</v>
      </c>
      <c r="H615" s="1" t="s">
        <v>21</v>
      </c>
      <c r="I615" s="1">
        <v>1</v>
      </c>
      <c r="J615" s="1" t="s">
        <v>22</v>
      </c>
      <c r="K615" s="1">
        <v>8500</v>
      </c>
      <c r="L615" s="1">
        <v>7600</v>
      </c>
      <c r="M615" s="1">
        <f>Table1[[#This Row],[Price]]*Table1[[#This Row],[Qty]]</f>
        <v>8500</v>
      </c>
      <c r="N615" s="1">
        <f>Table1[[#This Row],[Cost]]*Table1[[#This Row],[Qty]]</f>
        <v>7600</v>
      </c>
      <c r="O615" s="1">
        <f>Table1[[#This Row],[Total Sales]]-Table1[[#This Row],[COGS]]</f>
        <v>900</v>
      </c>
      <c r="P615" s="7">
        <f t="shared" si="18"/>
        <v>4</v>
      </c>
      <c r="Q615" s="10">
        <f t="shared" si="19"/>
        <v>2020</v>
      </c>
    </row>
    <row r="616" spans="1:17" x14ac:dyDescent="0.25">
      <c r="A616" s="1" t="s">
        <v>1265</v>
      </c>
      <c r="B616" s="2">
        <v>44063</v>
      </c>
      <c r="C616" s="1" t="s">
        <v>1266</v>
      </c>
      <c r="D616" s="1" t="s">
        <v>31</v>
      </c>
      <c r="E616" s="1" t="s">
        <v>18</v>
      </c>
      <c r="F616" s="1" t="s">
        <v>19</v>
      </c>
      <c r="G616" s="1" t="s">
        <v>20</v>
      </c>
      <c r="H616" s="1" t="s">
        <v>21</v>
      </c>
      <c r="I616" s="1">
        <v>2</v>
      </c>
      <c r="J616" s="1" t="s">
        <v>22</v>
      </c>
      <c r="K616" s="1">
        <v>8500</v>
      </c>
      <c r="L616" s="1">
        <v>7600</v>
      </c>
      <c r="M616" s="1">
        <f>Table1[[#This Row],[Price]]*Table1[[#This Row],[Qty]]</f>
        <v>17000</v>
      </c>
      <c r="N616" s="1">
        <f>Table1[[#This Row],[Cost]]*Table1[[#This Row],[Qty]]</f>
        <v>15200</v>
      </c>
      <c r="O616" s="1">
        <f>Table1[[#This Row],[Total Sales]]-Table1[[#This Row],[COGS]]</f>
        <v>1800</v>
      </c>
      <c r="P616" s="7">
        <f t="shared" si="18"/>
        <v>5</v>
      </c>
      <c r="Q616" s="10">
        <f t="shared" si="19"/>
        <v>2020</v>
      </c>
    </row>
    <row r="617" spans="1:17" x14ac:dyDescent="0.25">
      <c r="A617" s="1" t="s">
        <v>1267</v>
      </c>
      <c r="B617" s="2">
        <v>44064</v>
      </c>
      <c r="C617" s="1" t="s">
        <v>1268</v>
      </c>
      <c r="D617" s="1" t="s">
        <v>31</v>
      </c>
      <c r="E617" s="1" t="s">
        <v>18</v>
      </c>
      <c r="F617" s="1" t="s">
        <v>19</v>
      </c>
      <c r="G617" s="1" t="s">
        <v>27</v>
      </c>
      <c r="H617" s="1" t="s">
        <v>21</v>
      </c>
      <c r="I617" s="1">
        <v>3</v>
      </c>
      <c r="J617" s="1" t="s">
        <v>22</v>
      </c>
      <c r="K617" s="1">
        <v>13200.000000000002</v>
      </c>
      <c r="L617" s="1">
        <v>12000</v>
      </c>
      <c r="M617" s="1">
        <f>Table1[[#This Row],[Price]]*Table1[[#This Row],[Qty]]</f>
        <v>39600.000000000007</v>
      </c>
      <c r="N617" s="1">
        <f>Table1[[#This Row],[Cost]]*Table1[[#This Row],[Qty]]</f>
        <v>36000</v>
      </c>
      <c r="O617" s="1">
        <f>Table1[[#This Row],[Total Sales]]-Table1[[#This Row],[COGS]]</f>
        <v>3600.0000000000073</v>
      </c>
      <c r="P617" s="7">
        <f t="shared" si="18"/>
        <v>6</v>
      </c>
      <c r="Q617" s="10">
        <f t="shared" si="19"/>
        <v>2020</v>
      </c>
    </row>
    <row r="618" spans="1:17" x14ac:dyDescent="0.25">
      <c r="A618" s="1" t="s">
        <v>1269</v>
      </c>
      <c r="B618" s="2">
        <v>44065</v>
      </c>
      <c r="C618" s="1" t="s">
        <v>1270</v>
      </c>
      <c r="D618" s="1" t="s">
        <v>31</v>
      </c>
      <c r="E618" s="1" t="s">
        <v>25</v>
      </c>
      <c r="F618" s="1" t="s">
        <v>26</v>
      </c>
      <c r="G618" s="1" t="s">
        <v>34</v>
      </c>
      <c r="H618" s="1" t="s">
        <v>21</v>
      </c>
      <c r="I618" s="1">
        <v>2</v>
      </c>
      <c r="J618" s="1" t="s">
        <v>22</v>
      </c>
      <c r="K618" s="1">
        <v>22000</v>
      </c>
      <c r="L618" s="1">
        <v>20000</v>
      </c>
      <c r="M618" s="1">
        <f>Table1[[#This Row],[Price]]*Table1[[#This Row],[Qty]]</f>
        <v>44000</v>
      </c>
      <c r="N618" s="1">
        <f>Table1[[#This Row],[Cost]]*Table1[[#This Row],[Qty]]</f>
        <v>40000</v>
      </c>
      <c r="O618" s="1">
        <f>Table1[[#This Row],[Total Sales]]-Table1[[#This Row],[COGS]]</f>
        <v>4000</v>
      </c>
      <c r="P618" s="7">
        <f t="shared" si="18"/>
        <v>7</v>
      </c>
      <c r="Q618" s="10">
        <f t="shared" si="19"/>
        <v>2020</v>
      </c>
    </row>
    <row r="619" spans="1:17" x14ac:dyDescent="0.25">
      <c r="A619" s="1" t="s">
        <v>1271</v>
      </c>
      <c r="B619" s="2">
        <v>44066</v>
      </c>
      <c r="C619" s="1" t="s">
        <v>1272</v>
      </c>
      <c r="D619" s="1" t="s">
        <v>31</v>
      </c>
      <c r="E619" s="1" t="s">
        <v>32</v>
      </c>
      <c r="F619" s="1" t="s">
        <v>33</v>
      </c>
      <c r="G619" s="1" t="s">
        <v>39</v>
      </c>
      <c r="H619" s="1" t="s">
        <v>40</v>
      </c>
      <c r="I619" s="1">
        <v>2</v>
      </c>
      <c r="J619" s="1" t="s">
        <v>22</v>
      </c>
      <c r="K619" s="1">
        <v>7700</v>
      </c>
      <c r="L619" s="1">
        <v>7000</v>
      </c>
      <c r="M619" s="1">
        <f>Table1[[#This Row],[Price]]*Table1[[#This Row],[Qty]]</f>
        <v>15400</v>
      </c>
      <c r="N619" s="1">
        <f>Table1[[#This Row],[Cost]]*Table1[[#This Row],[Qty]]</f>
        <v>14000</v>
      </c>
      <c r="O619" s="1">
        <f>Table1[[#This Row],[Total Sales]]-Table1[[#This Row],[COGS]]</f>
        <v>1400</v>
      </c>
      <c r="P619" s="7">
        <f t="shared" si="18"/>
        <v>1</v>
      </c>
      <c r="Q619" s="10">
        <f t="shared" si="19"/>
        <v>2020</v>
      </c>
    </row>
    <row r="620" spans="1:17" x14ac:dyDescent="0.25">
      <c r="A620" s="1" t="s">
        <v>1273</v>
      </c>
      <c r="B620" s="2">
        <v>44067</v>
      </c>
      <c r="C620" s="1" t="s">
        <v>1274</v>
      </c>
      <c r="D620" s="1" t="s">
        <v>31</v>
      </c>
      <c r="E620" s="1" t="s">
        <v>37</v>
      </c>
      <c r="F620" s="1" t="s">
        <v>38</v>
      </c>
      <c r="G620" s="1" t="s">
        <v>43</v>
      </c>
      <c r="H620" s="1" t="s">
        <v>21</v>
      </c>
      <c r="I620" s="1">
        <v>3</v>
      </c>
      <c r="J620" s="1" t="s">
        <v>22</v>
      </c>
      <c r="K620" s="1">
        <v>22000</v>
      </c>
      <c r="L620" s="1">
        <v>20000</v>
      </c>
      <c r="M620" s="1">
        <f>Table1[[#This Row],[Price]]*Table1[[#This Row],[Qty]]</f>
        <v>66000</v>
      </c>
      <c r="N620" s="1">
        <f>Table1[[#This Row],[Cost]]*Table1[[#This Row],[Qty]]</f>
        <v>60000</v>
      </c>
      <c r="O620" s="1">
        <f>Table1[[#This Row],[Total Sales]]-Table1[[#This Row],[COGS]]</f>
        <v>6000</v>
      </c>
      <c r="P620" s="7">
        <f t="shared" si="18"/>
        <v>2</v>
      </c>
      <c r="Q620" s="10">
        <f t="shared" si="19"/>
        <v>2020</v>
      </c>
    </row>
    <row r="621" spans="1:17" x14ac:dyDescent="0.25">
      <c r="A621" s="1" t="s">
        <v>1275</v>
      </c>
      <c r="B621" s="2">
        <v>44068</v>
      </c>
      <c r="C621" s="1" t="s">
        <v>1276</v>
      </c>
      <c r="D621" s="1" t="s">
        <v>17</v>
      </c>
      <c r="E621" s="1" t="s">
        <v>18</v>
      </c>
      <c r="F621" s="1" t="s">
        <v>19</v>
      </c>
      <c r="G621" s="1" t="s">
        <v>46</v>
      </c>
      <c r="H621" s="1" t="s">
        <v>47</v>
      </c>
      <c r="I621" s="1">
        <v>1</v>
      </c>
      <c r="J621" s="1" t="s">
        <v>22</v>
      </c>
      <c r="K621" s="1">
        <v>44000</v>
      </c>
      <c r="L621" s="1">
        <v>40000</v>
      </c>
      <c r="M621" s="1">
        <f>Table1[[#This Row],[Price]]*Table1[[#This Row],[Qty]]</f>
        <v>44000</v>
      </c>
      <c r="N621" s="1">
        <f>Table1[[#This Row],[Cost]]*Table1[[#This Row],[Qty]]</f>
        <v>40000</v>
      </c>
      <c r="O621" s="1">
        <f>Table1[[#This Row],[Total Sales]]-Table1[[#This Row],[COGS]]</f>
        <v>4000</v>
      </c>
      <c r="P621" s="7">
        <f t="shared" si="18"/>
        <v>3</v>
      </c>
      <c r="Q621" s="10">
        <f t="shared" si="19"/>
        <v>2020</v>
      </c>
    </row>
    <row r="622" spans="1:17" x14ac:dyDescent="0.25">
      <c r="A622" s="1" t="s">
        <v>1277</v>
      </c>
      <c r="B622" s="2">
        <v>44069</v>
      </c>
      <c r="C622" s="1" t="s">
        <v>1278</v>
      </c>
      <c r="D622" s="1" t="s">
        <v>17</v>
      </c>
      <c r="E622" s="1" t="s">
        <v>18</v>
      </c>
      <c r="F622" s="1" t="s">
        <v>19</v>
      </c>
      <c r="G622" s="1" t="s">
        <v>50</v>
      </c>
      <c r="H622" s="1" t="s">
        <v>21</v>
      </c>
      <c r="I622" s="1">
        <v>2</v>
      </c>
      <c r="J622" s="1" t="s">
        <v>22</v>
      </c>
      <c r="K622" s="1">
        <v>19800</v>
      </c>
      <c r="L622" s="1">
        <v>18000</v>
      </c>
      <c r="M622" s="1">
        <f>Table1[[#This Row],[Price]]*Table1[[#This Row],[Qty]]</f>
        <v>39600</v>
      </c>
      <c r="N622" s="1">
        <f>Table1[[#This Row],[Cost]]*Table1[[#This Row],[Qty]]</f>
        <v>36000</v>
      </c>
      <c r="O622" s="1">
        <f>Table1[[#This Row],[Total Sales]]-Table1[[#This Row],[COGS]]</f>
        <v>3600</v>
      </c>
      <c r="P622" s="7">
        <f t="shared" si="18"/>
        <v>4</v>
      </c>
      <c r="Q622" s="10">
        <f t="shared" si="19"/>
        <v>2020</v>
      </c>
    </row>
    <row r="623" spans="1:17" x14ac:dyDescent="0.25">
      <c r="A623" s="1" t="s">
        <v>1279</v>
      </c>
      <c r="B623" s="2">
        <v>44070</v>
      </c>
      <c r="C623" s="1" t="s">
        <v>1280</v>
      </c>
      <c r="D623" s="1" t="s">
        <v>17</v>
      </c>
      <c r="E623" s="1" t="s">
        <v>25</v>
      </c>
      <c r="F623" s="1" t="s">
        <v>26</v>
      </c>
      <c r="G623" s="1" t="s">
        <v>53</v>
      </c>
      <c r="H623" s="1" t="s">
        <v>40</v>
      </c>
      <c r="I623" s="1">
        <v>2</v>
      </c>
      <c r="J623" s="1" t="s">
        <v>22</v>
      </c>
      <c r="K623" s="1">
        <v>9950</v>
      </c>
      <c r="L623" s="1">
        <v>9000</v>
      </c>
      <c r="M623" s="1">
        <f>Table1[[#This Row],[Price]]*Table1[[#This Row],[Qty]]</f>
        <v>19900</v>
      </c>
      <c r="N623" s="1">
        <f>Table1[[#This Row],[Cost]]*Table1[[#This Row],[Qty]]</f>
        <v>18000</v>
      </c>
      <c r="O623" s="1">
        <f>Table1[[#This Row],[Total Sales]]-Table1[[#This Row],[COGS]]</f>
        <v>1900</v>
      </c>
      <c r="P623" s="7">
        <f t="shared" si="18"/>
        <v>5</v>
      </c>
      <c r="Q623" s="10">
        <f t="shared" si="19"/>
        <v>2020</v>
      </c>
    </row>
    <row r="624" spans="1:17" x14ac:dyDescent="0.25">
      <c r="A624" s="1" t="s">
        <v>1281</v>
      </c>
      <c r="B624" s="2">
        <v>44071</v>
      </c>
      <c r="C624" s="1"/>
      <c r="D624" s="1" t="s">
        <v>31</v>
      </c>
      <c r="E624" s="1" t="s">
        <v>32</v>
      </c>
      <c r="F624" s="1" t="s">
        <v>33</v>
      </c>
      <c r="G624" s="1" t="s">
        <v>56</v>
      </c>
      <c r="H624" s="1" t="s">
        <v>40</v>
      </c>
      <c r="I624" s="1">
        <v>2</v>
      </c>
      <c r="J624" s="1" t="s">
        <v>22</v>
      </c>
      <c r="K624" s="1">
        <v>7700</v>
      </c>
      <c r="L624" s="1">
        <v>7000</v>
      </c>
      <c r="M624" s="1">
        <f>Table1[[#This Row],[Price]]*Table1[[#This Row],[Qty]]</f>
        <v>15400</v>
      </c>
      <c r="N624" s="1">
        <f>Table1[[#This Row],[Cost]]*Table1[[#This Row],[Qty]]</f>
        <v>14000</v>
      </c>
      <c r="O624" s="1">
        <f>Table1[[#This Row],[Total Sales]]-Table1[[#This Row],[COGS]]</f>
        <v>1400</v>
      </c>
      <c r="P624" s="7">
        <f t="shared" si="18"/>
        <v>6</v>
      </c>
      <c r="Q624" s="10">
        <f t="shared" si="19"/>
        <v>2020</v>
      </c>
    </row>
    <row r="625" spans="1:17" x14ac:dyDescent="0.25">
      <c r="A625" s="1" t="s">
        <v>1282</v>
      </c>
      <c r="B625" s="2">
        <v>44072</v>
      </c>
      <c r="C625" s="1" t="s">
        <v>1283</v>
      </c>
      <c r="D625" s="1" t="s">
        <v>31</v>
      </c>
      <c r="E625" s="1" t="s">
        <v>37</v>
      </c>
      <c r="F625" s="1" t="s">
        <v>38</v>
      </c>
      <c r="G625" s="1" t="s">
        <v>59</v>
      </c>
      <c r="H625" s="1" t="s">
        <v>60</v>
      </c>
      <c r="I625" s="1">
        <v>4</v>
      </c>
      <c r="J625" s="1" t="s">
        <v>22</v>
      </c>
      <c r="K625" s="1">
        <v>11000</v>
      </c>
      <c r="L625" s="1">
        <v>10000</v>
      </c>
      <c r="M625" s="1">
        <f>Table1[[#This Row],[Price]]*Table1[[#This Row],[Qty]]</f>
        <v>44000</v>
      </c>
      <c r="N625" s="1">
        <f>Table1[[#This Row],[Cost]]*Table1[[#This Row],[Qty]]</f>
        <v>40000</v>
      </c>
      <c r="O625" s="1">
        <f>Table1[[#This Row],[Total Sales]]-Table1[[#This Row],[COGS]]</f>
        <v>4000</v>
      </c>
      <c r="P625" s="7">
        <f t="shared" si="18"/>
        <v>7</v>
      </c>
      <c r="Q625" s="10">
        <f t="shared" si="19"/>
        <v>2020</v>
      </c>
    </row>
    <row r="626" spans="1:17" x14ac:dyDescent="0.25">
      <c r="A626" s="1" t="s">
        <v>1284</v>
      </c>
      <c r="B626" s="2">
        <v>44073</v>
      </c>
      <c r="C626" s="1" t="s">
        <v>1285</v>
      </c>
      <c r="D626" s="1" t="s">
        <v>31</v>
      </c>
      <c r="E626" s="1" t="s">
        <v>18</v>
      </c>
      <c r="F626" s="1" t="s">
        <v>19</v>
      </c>
      <c r="G626" s="1" t="s">
        <v>63</v>
      </c>
      <c r="H626" s="1" t="s">
        <v>47</v>
      </c>
      <c r="I626" s="1">
        <v>1</v>
      </c>
      <c r="J626" s="1" t="s">
        <v>22</v>
      </c>
      <c r="K626" s="1">
        <v>13200.000000000002</v>
      </c>
      <c r="L626" s="1">
        <v>12000</v>
      </c>
      <c r="M626" s="1">
        <f>Table1[[#This Row],[Price]]*Table1[[#This Row],[Qty]]</f>
        <v>13200.000000000002</v>
      </c>
      <c r="N626" s="1">
        <f>Table1[[#This Row],[Cost]]*Table1[[#This Row],[Qty]]</f>
        <v>12000</v>
      </c>
      <c r="O626" s="1">
        <f>Table1[[#This Row],[Total Sales]]-Table1[[#This Row],[COGS]]</f>
        <v>1200.0000000000018</v>
      </c>
      <c r="P626" s="7">
        <f t="shared" si="18"/>
        <v>1</v>
      </c>
      <c r="Q626" s="10">
        <f t="shared" si="19"/>
        <v>2020</v>
      </c>
    </row>
    <row r="627" spans="1:17" x14ac:dyDescent="0.25">
      <c r="A627" s="1" t="s">
        <v>1286</v>
      </c>
      <c r="B627" s="2">
        <v>44074</v>
      </c>
      <c r="C627" s="1" t="s">
        <v>1287</v>
      </c>
      <c r="D627" s="1" t="s">
        <v>31</v>
      </c>
      <c r="E627" s="1" t="s">
        <v>18</v>
      </c>
      <c r="F627" s="1" t="s">
        <v>19</v>
      </c>
      <c r="G627" s="1" t="s">
        <v>66</v>
      </c>
      <c r="H627" s="1" t="s">
        <v>47</v>
      </c>
      <c r="I627" s="1">
        <v>2</v>
      </c>
      <c r="J627" s="1" t="s">
        <v>22</v>
      </c>
      <c r="K627" s="1">
        <v>9950</v>
      </c>
      <c r="L627" s="1">
        <v>9000</v>
      </c>
      <c r="M627" s="1">
        <f>Table1[[#This Row],[Price]]*Table1[[#This Row],[Qty]]</f>
        <v>19900</v>
      </c>
      <c r="N627" s="1">
        <f>Table1[[#This Row],[Cost]]*Table1[[#This Row],[Qty]]</f>
        <v>18000</v>
      </c>
      <c r="O627" s="1">
        <f>Table1[[#This Row],[Total Sales]]-Table1[[#This Row],[COGS]]</f>
        <v>1900</v>
      </c>
      <c r="P627" s="7">
        <f t="shared" si="18"/>
        <v>2</v>
      </c>
      <c r="Q627" s="10">
        <f t="shared" si="19"/>
        <v>2020</v>
      </c>
    </row>
    <row r="628" spans="1:17" x14ac:dyDescent="0.25">
      <c r="A628" s="1" t="s">
        <v>1288</v>
      </c>
      <c r="B628" s="2">
        <v>44044</v>
      </c>
      <c r="C628" s="1" t="s">
        <v>1289</v>
      </c>
      <c r="D628" s="1" t="s">
        <v>17</v>
      </c>
      <c r="E628" s="1" t="s">
        <v>25</v>
      </c>
      <c r="F628" s="1" t="s">
        <v>26</v>
      </c>
      <c r="G628" s="1" t="s">
        <v>69</v>
      </c>
      <c r="H628" s="1" t="s">
        <v>21</v>
      </c>
      <c r="I628" s="1">
        <v>2</v>
      </c>
      <c r="J628" s="1" t="s">
        <v>22</v>
      </c>
      <c r="K628" s="1">
        <v>7700</v>
      </c>
      <c r="L628" s="1">
        <v>7000</v>
      </c>
      <c r="M628" s="1">
        <f>Table1[[#This Row],[Price]]*Table1[[#This Row],[Qty]]</f>
        <v>15400</v>
      </c>
      <c r="N628" s="1">
        <f>Table1[[#This Row],[Cost]]*Table1[[#This Row],[Qty]]</f>
        <v>14000</v>
      </c>
      <c r="O628" s="1">
        <f>Table1[[#This Row],[Total Sales]]-Table1[[#This Row],[COGS]]</f>
        <v>1400</v>
      </c>
      <c r="P628" s="7">
        <f t="shared" si="18"/>
        <v>7</v>
      </c>
      <c r="Q628" s="10">
        <f t="shared" si="19"/>
        <v>2020</v>
      </c>
    </row>
    <row r="629" spans="1:17" x14ac:dyDescent="0.25">
      <c r="A629" s="1" t="s">
        <v>1290</v>
      </c>
      <c r="B629" s="2">
        <v>44045</v>
      </c>
      <c r="C629" s="1" t="s">
        <v>1291</v>
      </c>
      <c r="D629" s="1" t="s">
        <v>31</v>
      </c>
      <c r="E629" s="1" t="s">
        <v>32</v>
      </c>
      <c r="F629" s="1" t="s">
        <v>33</v>
      </c>
      <c r="G629" s="1" t="s">
        <v>72</v>
      </c>
      <c r="H629" s="1" t="s">
        <v>21</v>
      </c>
      <c r="I629" s="1">
        <v>4</v>
      </c>
      <c r="J629" s="1" t="s">
        <v>22</v>
      </c>
      <c r="K629" s="1">
        <v>11000</v>
      </c>
      <c r="L629" s="1">
        <v>10000</v>
      </c>
      <c r="M629" s="1">
        <f>Table1[[#This Row],[Price]]*Table1[[#This Row],[Qty]]</f>
        <v>44000</v>
      </c>
      <c r="N629" s="1">
        <f>Table1[[#This Row],[Cost]]*Table1[[#This Row],[Qty]]</f>
        <v>40000</v>
      </c>
      <c r="O629" s="1">
        <f>Table1[[#This Row],[Total Sales]]-Table1[[#This Row],[COGS]]</f>
        <v>4000</v>
      </c>
      <c r="P629" s="7">
        <f t="shared" si="18"/>
        <v>1</v>
      </c>
      <c r="Q629" s="10">
        <f t="shared" si="19"/>
        <v>2020</v>
      </c>
    </row>
    <row r="630" spans="1:17" x14ac:dyDescent="0.25">
      <c r="A630" s="1" t="s">
        <v>1292</v>
      </c>
      <c r="B630" s="2">
        <v>44046</v>
      </c>
      <c r="C630" s="1" t="s">
        <v>1293</v>
      </c>
      <c r="D630" s="1" t="s">
        <v>31</v>
      </c>
      <c r="E630" s="1" t="s">
        <v>37</v>
      </c>
      <c r="F630" s="1" t="s">
        <v>38</v>
      </c>
      <c r="G630" s="1" t="s">
        <v>75</v>
      </c>
      <c r="H630" s="1" t="s">
        <v>40</v>
      </c>
      <c r="I630" s="1">
        <v>1</v>
      </c>
      <c r="J630" s="1" t="s">
        <v>22</v>
      </c>
      <c r="K630" s="1">
        <v>13200.000000000002</v>
      </c>
      <c r="L630" s="1">
        <v>12000</v>
      </c>
      <c r="M630" s="1">
        <f>Table1[[#This Row],[Price]]*Table1[[#This Row],[Qty]]</f>
        <v>13200.000000000002</v>
      </c>
      <c r="N630" s="1">
        <f>Table1[[#This Row],[Cost]]*Table1[[#This Row],[Qty]]</f>
        <v>12000</v>
      </c>
      <c r="O630" s="1">
        <f>Table1[[#This Row],[Total Sales]]-Table1[[#This Row],[COGS]]</f>
        <v>1200.0000000000018</v>
      </c>
      <c r="P630" s="7">
        <f t="shared" si="18"/>
        <v>2</v>
      </c>
      <c r="Q630" s="10">
        <f t="shared" si="19"/>
        <v>2020</v>
      </c>
    </row>
    <row r="631" spans="1:17" x14ac:dyDescent="0.25">
      <c r="A631" s="1" t="s">
        <v>1294</v>
      </c>
      <c r="B631" s="2">
        <v>44047</v>
      </c>
      <c r="C631" s="1" t="s">
        <v>1295</v>
      </c>
      <c r="D631" s="1" t="s">
        <v>31</v>
      </c>
      <c r="E631" s="1" t="s">
        <v>18</v>
      </c>
      <c r="F631" s="1" t="s">
        <v>19</v>
      </c>
      <c r="G631" s="1" t="s">
        <v>46</v>
      </c>
      <c r="H631" s="1" t="s">
        <v>47</v>
      </c>
      <c r="I631" s="1">
        <v>2</v>
      </c>
      <c r="J631" s="1" t="s">
        <v>22</v>
      </c>
      <c r="K631" s="1">
        <v>9950</v>
      </c>
      <c r="L631" s="1">
        <v>9000</v>
      </c>
      <c r="M631" s="1">
        <f>Table1[[#This Row],[Price]]*Table1[[#This Row],[Qty]]</f>
        <v>19900</v>
      </c>
      <c r="N631" s="1">
        <f>Table1[[#This Row],[Cost]]*Table1[[#This Row],[Qty]]</f>
        <v>18000</v>
      </c>
      <c r="O631" s="1">
        <f>Table1[[#This Row],[Total Sales]]-Table1[[#This Row],[COGS]]</f>
        <v>1900</v>
      </c>
      <c r="P631" s="7">
        <f t="shared" si="18"/>
        <v>3</v>
      </c>
      <c r="Q631" s="10">
        <f t="shared" si="19"/>
        <v>2020</v>
      </c>
    </row>
    <row r="632" spans="1:17" x14ac:dyDescent="0.25">
      <c r="A632" s="1" t="s">
        <v>1296</v>
      </c>
      <c r="B632" s="2">
        <v>44048</v>
      </c>
      <c r="C632" s="1" t="s">
        <v>1297</v>
      </c>
      <c r="D632" s="1" t="s">
        <v>31</v>
      </c>
      <c r="E632" s="1" t="s">
        <v>18</v>
      </c>
      <c r="F632" s="1" t="s">
        <v>19</v>
      </c>
      <c r="G632" s="1" t="s">
        <v>50</v>
      </c>
      <c r="H632" s="1" t="s">
        <v>21</v>
      </c>
      <c r="I632" s="1">
        <v>2</v>
      </c>
      <c r="J632" s="1" t="s">
        <v>22</v>
      </c>
      <c r="K632" s="1">
        <v>7700</v>
      </c>
      <c r="L632" s="1">
        <v>7000</v>
      </c>
      <c r="M632" s="1">
        <f>Table1[[#This Row],[Price]]*Table1[[#This Row],[Qty]]</f>
        <v>15400</v>
      </c>
      <c r="N632" s="1">
        <f>Table1[[#This Row],[Cost]]*Table1[[#This Row],[Qty]]</f>
        <v>14000</v>
      </c>
      <c r="O632" s="1">
        <f>Table1[[#This Row],[Total Sales]]-Table1[[#This Row],[COGS]]</f>
        <v>1400</v>
      </c>
      <c r="P632" s="7">
        <f t="shared" si="18"/>
        <v>4</v>
      </c>
      <c r="Q632" s="10">
        <f t="shared" si="19"/>
        <v>2020</v>
      </c>
    </row>
    <row r="633" spans="1:17" x14ac:dyDescent="0.25">
      <c r="A633" s="1" t="s">
        <v>1298</v>
      </c>
      <c r="B633" s="2">
        <v>44049</v>
      </c>
      <c r="C633" s="1" t="s">
        <v>1299</v>
      </c>
      <c r="D633" s="1" t="s">
        <v>31</v>
      </c>
      <c r="E633" s="1" t="s">
        <v>25</v>
      </c>
      <c r="F633" s="1" t="s">
        <v>26</v>
      </c>
      <c r="G633" s="1" t="s">
        <v>53</v>
      </c>
      <c r="H633" s="1" t="s">
        <v>40</v>
      </c>
      <c r="I633" s="1">
        <v>1</v>
      </c>
      <c r="J633" s="1" t="s">
        <v>22</v>
      </c>
      <c r="K633" s="1">
        <v>11000</v>
      </c>
      <c r="L633" s="1">
        <v>10000</v>
      </c>
      <c r="M633" s="1">
        <f>Table1[[#This Row],[Price]]*Table1[[#This Row],[Qty]]</f>
        <v>11000</v>
      </c>
      <c r="N633" s="1">
        <f>Table1[[#This Row],[Cost]]*Table1[[#This Row],[Qty]]</f>
        <v>10000</v>
      </c>
      <c r="O633" s="1">
        <f>Table1[[#This Row],[Total Sales]]-Table1[[#This Row],[COGS]]</f>
        <v>1000</v>
      </c>
      <c r="P633" s="7">
        <f t="shared" si="18"/>
        <v>5</v>
      </c>
      <c r="Q633" s="10">
        <f t="shared" si="19"/>
        <v>2020</v>
      </c>
    </row>
    <row r="634" spans="1:17" x14ac:dyDescent="0.25">
      <c r="A634" s="1" t="s">
        <v>1300</v>
      </c>
      <c r="B634" s="2">
        <v>44050</v>
      </c>
      <c r="C634" s="1" t="s">
        <v>1301</v>
      </c>
      <c r="D634" s="1" t="s">
        <v>31</v>
      </c>
      <c r="E634" s="1" t="s">
        <v>32</v>
      </c>
      <c r="F634" s="1" t="s">
        <v>33</v>
      </c>
      <c r="G634" s="1" t="s">
        <v>56</v>
      </c>
      <c r="H634" s="1" t="s">
        <v>40</v>
      </c>
      <c r="I634" s="1">
        <v>1</v>
      </c>
      <c r="J634" s="1" t="s">
        <v>22</v>
      </c>
      <c r="K634" s="1">
        <v>7700.0000000000009</v>
      </c>
      <c r="L634" s="1">
        <v>7000</v>
      </c>
      <c r="M634" s="1">
        <f>Table1[[#This Row],[Price]]*Table1[[#This Row],[Qty]]</f>
        <v>7700.0000000000009</v>
      </c>
      <c r="N634" s="1">
        <f>Table1[[#This Row],[Cost]]*Table1[[#This Row],[Qty]]</f>
        <v>7000</v>
      </c>
      <c r="O634" s="1">
        <f>Table1[[#This Row],[Total Sales]]-Table1[[#This Row],[COGS]]</f>
        <v>700.00000000000091</v>
      </c>
      <c r="P634" s="7">
        <f t="shared" si="18"/>
        <v>6</v>
      </c>
      <c r="Q634" s="10">
        <f t="shared" si="19"/>
        <v>2020</v>
      </c>
    </row>
    <row r="635" spans="1:17" x14ac:dyDescent="0.25">
      <c r="A635" s="1" t="s">
        <v>1302</v>
      </c>
      <c r="B635" s="2">
        <v>44051</v>
      </c>
      <c r="C635" s="1" t="s">
        <v>1303</v>
      </c>
      <c r="D635" s="1" t="s">
        <v>31</v>
      </c>
      <c r="E635" s="1" t="s">
        <v>37</v>
      </c>
      <c r="F635" s="1" t="s">
        <v>38</v>
      </c>
      <c r="G635" s="1" t="s">
        <v>20</v>
      </c>
      <c r="H635" s="1" t="s">
        <v>21</v>
      </c>
      <c r="I635" s="1">
        <v>2</v>
      </c>
      <c r="J635" s="1" t="s">
        <v>22</v>
      </c>
      <c r="K635" s="1">
        <v>9950</v>
      </c>
      <c r="L635" s="1">
        <v>9000</v>
      </c>
      <c r="M635" s="1">
        <f>Table1[[#This Row],[Price]]*Table1[[#This Row],[Qty]]</f>
        <v>19900</v>
      </c>
      <c r="N635" s="1">
        <f>Table1[[#This Row],[Cost]]*Table1[[#This Row],[Qty]]</f>
        <v>18000</v>
      </c>
      <c r="O635" s="1">
        <f>Table1[[#This Row],[Total Sales]]-Table1[[#This Row],[COGS]]</f>
        <v>1900</v>
      </c>
      <c r="P635" s="7">
        <f t="shared" si="18"/>
        <v>7</v>
      </c>
      <c r="Q635" s="10">
        <f t="shared" si="19"/>
        <v>2020</v>
      </c>
    </row>
    <row r="636" spans="1:17" x14ac:dyDescent="0.25">
      <c r="A636" s="1" t="s">
        <v>1304</v>
      </c>
      <c r="B636" s="2">
        <v>44052</v>
      </c>
      <c r="C636" s="1" t="s">
        <v>1305</v>
      </c>
      <c r="D636" s="1" t="s">
        <v>31</v>
      </c>
      <c r="E636" s="1" t="s">
        <v>18</v>
      </c>
      <c r="F636" s="1" t="s">
        <v>19</v>
      </c>
      <c r="G636" s="1" t="s">
        <v>27</v>
      </c>
      <c r="H636" s="1" t="s">
        <v>21</v>
      </c>
      <c r="I636" s="1">
        <v>2</v>
      </c>
      <c r="J636" s="1" t="s">
        <v>22</v>
      </c>
      <c r="K636" s="1">
        <v>19800</v>
      </c>
      <c r="L636" s="1">
        <v>18000</v>
      </c>
      <c r="M636" s="1">
        <f>Table1[[#This Row],[Price]]*Table1[[#This Row],[Qty]]</f>
        <v>39600</v>
      </c>
      <c r="N636" s="1">
        <f>Table1[[#This Row],[Cost]]*Table1[[#This Row],[Qty]]</f>
        <v>36000</v>
      </c>
      <c r="O636" s="1">
        <f>Table1[[#This Row],[Total Sales]]-Table1[[#This Row],[COGS]]</f>
        <v>3600</v>
      </c>
      <c r="P636" s="7">
        <f t="shared" si="18"/>
        <v>1</v>
      </c>
      <c r="Q636" s="10">
        <f t="shared" si="19"/>
        <v>2020</v>
      </c>
    </row>
    <row r="637" spans="1:17" x14ac:dyDescent="0.25">
      <c r="A637" s="1" t="s">
        <v>1306</v>
      </c>
      <c r="B637" s="2">
        <v>44053</v>
      </c>
      <c r="C637" s="1" t="s">
        <v>1307</v>
      </c>
      <c r="D637" s="1" t="s">
        <v>31</v>
      </c>
      <c r="E637" s="1" t="s">
        <v>18</v>
      </c>
      <c r="F637" s="1" t="s">
        <v>19</v>
      </c>
      <c r="G637" s="1" t="s">
        <v>34</v>
      </c>
      <c r="H637" s="1" t="s">
        <v>21</v>
      </c>
      <c r="I637" s="1">
        <v>1</v>
      </c>
      <c r="J637" s="1" t="s">
        <v>22</v>
      </c>
      <c r="K637" s="1">
        <v>44000</v>
      </c>
      <c r="L637" s="1">
        <v>40000</v>
      </c>
      <c r="M637" s="1">
        <f>Table1[[#This Row],[Price]]*Table1[[#This Row],[Qty]]</f>
        <v>44000</v>
      </c>
      <c r="N637" s="1">
        <f>Table1[[#This Row],[Cost]]*Table1[[#This Row],[Qty]]</f>
        <v>40000</v>
      </c>
      <c r="O637" s="1">
        <f>Table1[[#This Row],[Total Sales]]-Table1[[#This Row],[COGS]]</f>
        <v>4000</v>
      </c>
      <c r="P637" s="7">
        <f t="shared" si="18"/>
        <v>2</v>
      </c>
      <c r="Q637" s="10">
        <f t="shared" si="19"/>
        <v>2020</v>
      </c>
    </row>
    <row r="638" spans="1:17" x14ac:dyDescent="0.25">
      <c r="A638" s="1" t="s">
        <v>1308</v>
      </c>
      <c r="B638" s="2">
        <v>44054</v>
      </c>
      <c r="C638" s="1" t="s">
        <v>1309</v>
      </c>
      <c r="D638" s="1" t="s">
        <v>31</v>
      </c>
      <c r="E638" s="1" t="s">
        <v>25</v>
      </c>
      <c r="F638" s="1" t="s">
        <v>26</v>
      </c>
      <c r="G638" s="1" t="s">
        <v>39</v>
      </c>
      <c r="H638" s="1" t="s">
        <v>40</v>
      </c>
      <c r="I638" s="1">
        <v>1</v>
      </c>
      <c r="J638" s="1" t="s">
        <v>22</v>
      </c>
      <c r="K638" s="1">
        <v>22000</v>
      </c>
      <c r="L638" s="1">
        <v>20000</v>
      </c>
      <c r="M638" s="1">
        <f>Table1[[#This Row],[Price]]*Table1[[#This Row],[Qty]]</f>
        <v>22000</v>
      </c>
      <c r="N638" s="1">
        <f>Table1[[#This Row],[Cost]]*Table1[[#This Row],[Qty]]</f>
        <v>20000</v>
      </c>
      <c r="O638" s="1">
        <f>Table1[[#This Row],[Total Sales]]-Table1[[#This Row],[COGS]]</f>
        <v>2000</v>
      </c>
      <c r="P638" s="7">
        <f t="shared" si="18"/>
        <v>3</v>
      </c>
      <c r="Q638" s="10">
        <f t="shared" si="19"/>
        <v>2020</v>
      </c>
    </row>
    <row r="639" spans="1:17" x14ac:dyDescent="0.25">
      <c r="A639" s="1" t="s">
        <v>1310</v>
      </c>
      <c r="B639" s="2">
        <v>44055</v>
      </c>
      <c r="C639" s="1" t="s">
        <v>1311</v>
      </c>
      <c r="D639" s="1" t="s">
        <v>31</v>
      </c>
      <c r="E639" s="1" t="s">
        <v>32</v>
      </c>
      <c r="F639" s="1" t="s">
        <v>33</v>
      </c>
      <c r="G639" s="1" t="s">
        <v>43</v>
      </c>
      <c r="H639" s="1" t="s">
        <v>21</v>
      </c>
      <c r="I639" s="1">
        <v>2</v>
      </c>
      <c r="J639" s="1" t="s">
        <v>22</v>
      </c>
      <c r="K639" s="1">
        <v>13000</v>
      </c>
      <c r="L639" s="1">
        <v>12000</v>
      </c>
      <c r="M639" s="1">
        <f>Table1[[#This Row],[Price]]*Table1[[#This Row],[Qty]]</f>
        <v>26000</v>
      </c>
      <c r="N639" s="1">
        <f>Table1[[#This Row],[Cost]]*Table1[[#This Row],[Qty]]</f>
        <v>24000</v>
      </c>
      <c r="O639" s="1">
        <f>Table1[[#This Row],[Total Sales]]-Table1[[#This Row],[COGS]]</f>
        <v>2000</v>
      </c>
      <c r="P639" s="7">
        <f t="shared" si="18"/>
        <v>4</v>
      </c>
      <c r="Q639" s="10">
        <f t="shared" si="19"/>
        <v>2020</v>
      </c>
    </row>
    <row r="640" spans="1:17" x14ac:dyDescent="0.25">
      <c r="A640" s="1" t="s">
        <v>1312</v>
      </c>
      <c r="B640" s="2">
        <v>44056</v>
      </c>
      <c r="C640" s="1" t="s">
        <v>1313</v>
      </c>
      <c r="D640" s="1" t="s">
        <v>31</v>
      </c>
      <c r="E640" s="1" t="s">
        <v>37</v>
      </c>
      <c r="F640" s="1" t="s">
        <v>38</v>
      </c>
      <c r="G640" s="1" t="s">
        <v>46</v>
      </c>
      <c r="H640" s="1" t="s">
        <v>47</v>
      </c>
      <c r="I640" s="1">
        <v>2</v>
      </c>
      <c r="J640" s="1" t="s">
        <v>22</v>
      </c>
      <c r="K640" s="1">
        <v>6700</v>
      </c>
      <c r="L640" s="1">
        <v>5000</v>
      </c>
      <c r="M640" s="1">
        <f>Table1[[#This Row],[Price]]*Table1[[#This Row],[Qty]]</f>
        <v>13400</v>
      </c>
      <c r="N640" s="1">
        <f>Table1[[#This Row],[Cost]]*Table1[[#This Row],[Qty]]</f>
        <v>10000</v>
      </c>
      <c r="O640" s="1">
        <f>Table1[[#This Row],[Total Sales]]-Table1[[#This Row],[COGS]]</f>
        <v>3400</v>
      </c>
      <c r="P640" s="7">
        <f t="shared" si="18"/>
        <v>5</v>
      </c>
      <c r="Q640" s="10">
        <f t="shared" si="19"/>
        <v>2020</v>
      </c>
    </row>
    <row r="641" spans="1:17" x14ac:dyDescent="0.25">
      <c r="A641" s="1" t="s">
        <v>1314</v>
      </c>
      <c r="B641" s="2">
        <v>44057</v>
      </c>
      <c r="C641" s="1" t="s">
        <v>1315</v>
      </c>
      <c r="D641" s="1" t="s">
        <v>31</v>
      </c>
      <c r="E641" s="1" t="s">
        <v>18</v>
      </c>
      <c r="F641" s="1" t="s">
        <v>19</v>
      </c>
      <c r="G641" s="1" t="s">
        <v>50</v>
      </c>
      <c r="H641" s="1" t="s">
        <v>21</v>
      </c>
      <c r="I641" s="1">
        <v>1</v>
      </c>
      <c r="J641" s="1" t="s">
        <v>22</v>
      </c>
      <c r="K641" s="1">
        <v>6700</v>
      </c>
      <c r="L641" s="1">
        <v>5001</v>
      </c>
      <c r="M641" s="1">
        <f>Table1[[#This Row],[Price]]*Table1[[#This Row],[Qty]]</f>
        <v>6700</v>
      </c>
      <c r="N641" s="1">
        <f>Table1[[#This Row],[Cost]]*Table1[[#This Row],[Qty]]</f>
        <v>5001</v>
      </c>
      <c r="O641" s="1">
        <f>Table1[[#This Row],[Total Sales]]-Table1[[#This Row],[COGS]]</f>
        <v>1699</v>
      </c>
      <c r="P641" s="7">
        <f t="shared" si="18"/>
        <v>6</v>
      </c>
      <c r="Q641" s="10">
        <f t="shared" si="19"/>
        <v>2020</v>
      </c>
    </row>
    <row r="642" spans="1:17" x14ac:dyDescent="0.25">
      <c r="A642" s="1" t="s">
        <v>1316</v>
      </c>
      <c r="B642" s="2">
        <v>44058</v>
      </c>
      <c r="C642" s="1" t="s">
        <v>1317</v>
      </c>
      <c r="D642" s="1" t="s">
        <v>17</v>
      </c>
      <c r="E642" s="1" t="s">
        <v>18</v>
      </c>
      <c r="F642" s="1" t="s">
        <v>19</v>
      </c>
      <c r="G642" s="1" t="s">
        <v>53</v>
      </c>
      <c r="H642" s="1" t="s">
        <v>40</v>
      </c>
      <c r="I642" s="1">
        <v>1</v>
      </c>
      <c r="J642" s="1" t="s">
        <v>22</v>
      </c>
      <c r="K642" s="1">
        <v>6700</v>
      </c>
      <c r="L642" s="1">
        <v>5002</v>
      </c>
      <c r="M642" s="1">
        <f>Table1[[#This Row],[Price]]*Table1[[#This Row],[Qty]]</f>
        <v>6700</v>
      </c>
      <c r="N642" s="1">
        <f>Table1[[#This Row],[Cost]]*Table1[[#This Row],[Qty]]</f>
        <v>5002</v>
      </c>
      <c r="O642" s="1">
        <f>Table1[[#This Row],[Total Sales]]-Table1[[#This Row],[COGS]]</f>
        <v>1698</v>
      </c>
      <c r="P642" s="7">
        <f t="shared" ref="P642:P705" si="20">WEEKDAY(B:B)</f>
        <v>7</v>
      </c>
      <c r="Q642" s="10">
        <f t="shared" ref="Q642:Q705" si="21">YEAR(B:B)</f>
        <v>2020</v>
      </c>
    </row>
    <row r="643" spans="1:17" x14ac:dyDescent="0.25">
      <c r="A643" s="1" t="s">
        <v>1318</v>
      </c>
      <c r="B643" s="2">
        <v>44059</v>
      </c>
      <c r="C643" s="1" t="s">
        <v>1319</v>
      </c>
      <c r="D643" s="1" t="s">
        <v>17</v>
      </c>
      <c r="E643" s="1" t="s">
        <v>25</v>
      </c>
      <c r="F643" s="1" t="s">
        <v>26</v>
      </c>
      <c r="G643" s="1" t="s">
        <v>56</v>
      </c>
      <c r="H643" s="1" t="s">
        <v>40</v>
      </c>
      <c r="I643" s="1">
        <v>2</v>
      </c>
      <c r="J643" s="1" t="s">
        <v>22</v>
      </c>
      <c r="K643" s="1">
        <v>6700</v>
      </c>
      <c r="L643" s="1">
        <v>5000</v>
      </c>
      <c r="M643" s="1">
        <f>Table1[[#This Row],[Price]]*Table1[[#This Row],[Qty]]</f>
        <v>13400</v>
      </c>
      <c r="N643" s="1">
        <f>Table1[[#This Row],[Cost]]*Table1[[#This Row],[Qty]]</f>
        <v>10000</v>
      </c>
      <c r="O643" s="1">
        <f>Table1[[#This Row],[Total Sales]]-Table1[[#This Row],[COGS]]</f>
        <v>3400</v>
      </c>
      <c r="P643" s="7">
        <f t="shared" si="20"/>
        <v>1</v>
      </c>
      <c r="Q643" s="10">
        <f t="shared" si="21"/>
        <v>2020</v>
      </c>
    </row>
    <row r="644" spans="1:17" x14ac:dyDescent="0.25">
      <c r="A644" s="1" t="s">
        <v>1320</v>
      </c>
      <c r="B644" s="2">
        <v>44060</v>
      </c>
      <c r="C644" s="1" t="s">
        <v>1321</v>
      </c>
      <c r="D644" s="1" t="s">
        <v>17</v>
      </c>
      <c r="E644" s="1" t="s">
        <v>32</v>
      </c>
      <c r="F644" s="1" t="s">
        <v>33</v>
      </c>
      <c r="G644" s="1" t="s">
        <v>46</v>
      </c>
      <c r="H644" s="1" t="s">
        <v>47</v>
      </c>
      <c r="I644" s="1">
        <v>2</v>
      </c>
      <c r="J644" s="1" t="s">
        <v>22</v>
      </c>
      <c r="K644" s="1">
        <v>6700</v>
      </c>
      <c r="L644" s="1">
        <v>5001</v>
      </c>
      <c r="M644" s="1">
        <f>Table1[[#This Row],[Price]]*Table1[[#This Row],[Qty]]</f>
        <v>13400</v>
      </c>
      <c r="N644" s="1">
        <f>Table1[[#This Row],[Cost]]*Table1[[#This Row],[Qty]]</f>
        <v>10002</v>
      </c>
      <c r="O644" s="1">
        <f>Table1[[#This Row],[Total Sales]]-Table1[[#This Row],[COGS]]</f>
        <v>3398</v>
      </c>
      <c r="P644" s="7">
        <f t="shared" si="20"/>
        <v>2</v>
      </c>
      <c r="Q644" s="10">
        <f t="shared" si="21"/>
        <v>2020</v>
      </c>
    </row>
    <row r="645" spans="1:17" x14ac:dyDescent="0.25">
      <c r="A645" s="1" t="s">
        <v>1322</v>
      </c>
      <c r="B645" s="2">
        <v>44061</v>
      </c>
      <c r="C645" s="1" t="s">
        <v>1323</v>
      </c>
      <c r="D645" s="1" t="s">
        <v>31</v>
      </c>
      <c r="E645" s="1" t="s">
        <v>37</v>
      </c>
      <c r="F645" s="1" t="s">
        <v>38</v>
      </c>
      <c r="G645" s="1" t="s">
        <v>50</v>
      </c>
      <c r="H645" s="1" t="s">
        <v>21</v>
      </c>
      <c r="I645" s="1">
        <v>1</v>
      </c>
      <c r="J645" s="1" t="s">
        <v>22</v>
      </c>
      <c r="K645" s="1">
        <v>6700</v>
      </c>
      <c r="L645" s="1">
        <v>5002</v>
      </c>
      <c r="M645" s="1">
        <f>Table1[[#This Row],[Price]]*Table1[[#This Row],[Qty]]</f>
        <v>6700</v>
      </c>
      <c r="N645" s="1">
        <f>Table1[[#This Row],[Cost]]*Table1[[#This Row],[Qty]]</f>
        <v>5002</v>
      </c>
      <c r="O645" s="1">
        <f>Table1[[#This Row],[Total Sales]]-Table1[[#This Row],[COGS]]</f>
        <v>1698</v>
      </c>
      <c r="P645" s="7">
        <f t="shared" si="20"/>
        <v>3</v>
      </c>
      <c r="Q645" s="10">
        <f t="shared" si="21"/>
        <v>2020</v>
      </c>
    </row>
    <row r="646" spans="1:17" x14ac:dyDescent="0.25">
      <c r="A646" s="1" t="s">
        <v>1324</v>
      </c>
      <c r="B646" s="2">
        <v>44062</v>
      </c>
      <c r="C646" s="1" t="s">
        <v>1325</v>
      </c>
      <c r="D646" s="1" t="s">
        <v>31</v>
      </c>
      <c r="E646" s="1" t="s">
        <v>18</v>
      </c>
      <c r="F646" s="1" t="s">
        <v>19</v>
      </c>
      <c r="G646" s="1" t="s">
        <v>53</v>
      </c>
      <c r="H646" s="1" t="s">
        <v>40</v>
      </c>
      <c r="I646" s="1">
        <v>1</v>
      </c>
      <c r="J646" s="1" t="s">
        <v>22</v>
      </c>
      <c r="K646" s="1">
        <v>6700</v>
      </c>
      <c r="L646" s="1">
        <v>5000</v>
      </c>
      <c r="M646" s="1">
        <f>Table1[[#This Row],[Price]]*Table1[[#This Row],[Qty]]</f>
        <v>6700</v>
      </c>
      <c r="N646" s="1">
        <f>Table1[[#This Row],[Cost]]*Table1[[#This Row],[Qty]]</f>
        <v>5000</v>
      </c>
      <c r="O646" s="1">
        <f>Table1[[#This Row],[Total Sales]]-Table1[[#This Row],[COGS]]</f>
        <v>1700</v>
      </c>
      <c r="P646" s="7">
        <f t="shared" si="20"/>
        <v>4</v>
      </c>
      <c r="Q646" s="10">
        <f t="shared" si="21"/>
        <v>2020</v>
      </c>
    </row>
    <row r="647" spans="1:17" x14ac:dyDescent="0.25">
      <c r="A647" s="1" t="s">
        <v>1326</v>
      </c>
      <c r="B647" s="2">
        <v>44063</v>
      </c>
      <c r="C647" s="1"/>
      <c r="D647" s="1" t="s">
        <v>31</v>
      </c>
      <c r="E647" s="1" t="s">
        <v>18</v>
      </c>
      <c r="F647" s="1" t="s">
        <v>19</v>
      </c>
      <c r="G647" s="1" t="s">
        <v>56</v>
      </c>
      <c r="H647" s="1" t="s">
        <v>40</v>
      </c>
      <c r="I647" s="1">
        <v>2</v>
      </c>
      <c r="J647" s="1" t="s">
        <v>22</v>
      </c>
      <c r="K647" s="1">
        <v>6700</v>
      </c>
      <c r="L647" s="1">
        <v>5001</v>
      </c>
      <c r="M647" s="1">
        <f>Table1[[#This Row],[Price]]*Table1[[#This Row],[Qty]]</f>
        <v>13400</v>
      </c>
      <c r="N647" s="1">
        <f>Table1[[#This Row],[Cost]]*Table1[[#This Row],[Qty]]</f>
        <v>10002</v>
      </c>
      <c r="O647" s="1">
        <f>Table1[[#This Row],[Total Sales]]-Table1[[#This Row],[COGS]]</f>
        <v>3398</v>
      </c>
      <c r="P647" s="7">
        <f t="shared" si="20"/>
        <v>5</v>
      </c>
      <c r="Q647" s="10">
        <f t="shared" si="21"/>
        <v>2020</v>
      </c>
    </row>
    <row r="648" spans="1:17" x14ac:dyDescent="0.25">
      <c r="A648" s="1" t="s">
        <v>1327</v>
      </c>
      <c r="B648" s="2">
        <v>44064</v>
      </c>
      <c r="C648" s="1" t="s">
        <v>1328</v>
      </c>
      <c r="D648" s="1" t="s">
        <v>31</v>
      </c>
      <c r="E648" s="1" t="s">
        <v>25</v>
      </c>
      <c r="F648" s="1" t="s">
        <v>26</v>
      </c>
      <c r="G648" s="1" t="s">
        <v>72</v>
      </c>
      <c r="H648" s="1" t="s">
        <v>21</v>
      </c>
      <c r="I648" s="1">
        <v>2</v>
      </c>
      <c r="J648" s="1" t="s">
        <v>22</v>
      </c>
      <c r="K648" s="1">
        <v>6700</v>
      </c>
      <c r="L648" s="1">
        <v>5002</v>
      </c>
      <c r="M648" s="1">
        <f>Table1[[#This Row],[Price]]*Table1[[#This Row],[Qty]]</f>
        <v>13400</v>
      </c>
      <c r="N648" s="1">
        <f>Table1[[#This Row],[Cost]]*Table1[[#This Row],[Qty]]</f>
        <v>10004</v>
      </c>
      <c r="O648" s="1">
        <f>Table1[[#This Row],[Total Sales]]-Table1[[#This Row],[COGS]]</f>
        <v>3396</v>
      </c>
      <c r="P648" s="7">
        <f t="shared" si="20"/>
        <v>6</v>
      </c>
      <c r="Q648" s="10">
        <f t="shared" si="21"/>
        <v>2020</v>
      </c>
    </row>
    <row r="649" spans="1:17" x14ac:dyDescent="0.25">
      <c r="A649" s="1" t="s">
        <v>1329</v>
      </c>
      <c r="B649" s="2">
        <v>44065</v>
      </c>
      <c r="C649" s="1" t="s">
        <v>1330</v>
      </c>
      <c r="D649" s="1" t="s">
        <v>17</v>
      </c>
      <c r="E649" s="1" t="s">
        <v>32</v>
      </c>
      <c r="F649" s="1" t="s">
        <v>33</v>
      </c>
      <c r="G649" s="1" t="s">
        <v>75</v>
      </c>
      <c r="H649" s="1" t="s">
        <v>40</v>
      </c>
      <c r="I649" s="1">
        <v>1</v>
      </c>
      <c r="J649" s="1" t="s">
        <v>22</v>
      </c>
      <c r="K649" s="1">
        <v>22000</v>
      </c>
      <c r="L649" s="1">
        <v>20000</v>
      </c>
      <c r="M649" s="1">
        <f>Table1[[#This Row],[Price]]*Table1[[#This Row],[Qty]]</f>
        <v>22000</v>
      </c>
      <c r="N649" s="1">
        <f>Table1[[#This Row],[Cost]]*Table1[[#This Row],[Qty]]</f>
        <v>20000</v>
      </c>
      <c r="O649" s="1">
        <f>Table1[[#This Row],[Total Sales]]-Table1[[#This Row],[COGS]]</f>
        <v>2000</v>
      </c>
      <c r="P649" s="7">
        <f t="shared" si="20"/>
        <v>7</v>
      </c>
      <c r="Q649" s="10">
        <f t="shared" si="21"/>
        <v>2020</v>
      </c>
    </row>
    <row r="650" spans="1:17" x14ac:dyDescent="0.25">
      <c r="A650" s="1" t="s">
        <v>1331</v>
      </c>
      <c r="B650" s="2">
        <v>44066</v>
      </c>
      <c r="C650" s="1" t="s">
        <v>1332</v>
      </c>
      <c r="D650" s="1" t="s">
        <v>31</v>
      </c>
      <c r="E650" s="1" t="s">
        <v>37</v>
      </c>
      <c r="F650" s="1" t="s">
        <v>38</v>
      </c>
      <c r="G650" s="1" t="s">
        <v>78</v>
      </c>
      <c r="H650" s="1" t="s">
        <v>21</v>
      </c>
      <c r="I650" s="1">
        <v>1</v>
      </c>
      <c r="J650" s="1" t="s">
        <v>28</v>
      </c>
      <c r="K650" s="1">
        <v>10000</v>
      </c>
      <c r="L650" s="1">
        <v>9000</v>
      </c>
      <c r="M650" s="1">
        <f>Table1[[#This Row],[Price]]*Table1[[#This Row],[Qty]]</f>
        <v>10000</v>
      </c>
      <c r="N650" s="1">
        <f>Table1[[#This Row],[Cost]]*Table1[[#This Row],[Qty]]</f>
        <v>9000</v>
      </c>
      <c r="O650" s="1">
        <f>Table1[[#This Row],[Total Sales]]-Table1[[#This Row],[COGS]]</f>
        <v>1000</v>
      </c>
      <c r="P650" s="7">
        <f t="shared" si="20"/>
        <v>1</v>
      </c>
      <c r="Q650" s="10">
        <f t="shared" si="21"/>
        <v>2020</v>
      </c>
    </row>
    <row r="651" spans="1:17" x14ac:dyDescent="0.25">
      <c r="A651" s="1" t="s">
        <v>1333</v>
      </c>
      <c r="B651" s="2">
        <v>44067</v>
      </c>
      <c r="C651" s="1" t="s">
        <v>1334</v>
      </c>
      <c r="D651" s="1" t="s">
        <v>31</v>
      </c>
      <c r="E651" s="1" t="s">
        <v>18</v>
      </c>
      <c r="F651" s="1" t="s">
        <v>19</v>
      </c>
      <c r="G651" s="1" t="s">
        <v>81</v>
      </c>
      <c r="H651" s="1" t="s">
        <v>21</v>
      </c>
      <c r="I651" s="1">
        <v>1</v>
      </c>
      <c r="J651" s="1" t="s">
        <v>22</v>
      </c>
      <c r="K651" s="1">
        <v>8500</v>
      </c>
      <c r="L651" s="1">
        <v>7600</v>
      </c>
      <c r="M651" s="1">
        <f>Table1[[#This Row],[Price]]*Table1[[#This Row],[Qty]]</f>
        <v>8500</v>
      </c>
      <c r="N651" s="1">
        <f>Table1[[#This Row],[Cost]]*Table1[[#This Row],[Qty]]</f>
        <v>7600</v>
      </c>
      <c r="O651" s="1">
        <f>Table1[[#This Row],[Total Sales]]-Table1[[#This Row],[COGS]]</f>
        <v>900</v>
      </c>
      <c r="P651" s="7">
        <f t="shared" si="20"/>
        <v>2</v>
      </c>
      <c r="Q651" s="10">
        <f t="shared" si="21"/>
        <v>2020</v>
      </c>
    </row>
    <row r="652" spans="1:17" x14ac:dyDescent="0.25">
      <c r="A652" s="1" t="s">
        <v>1335</v>
      </c>
      <c r="B652" s="2">
        <v>44068</v>
      </c>
      <c r="C652" s="1" t="s">
        <v>1336</v>
      </c>
      <c r="D652" s="1" t="s">
        <v>31</v>
      </c>
      <c r="E652" s="1" t="s">
        <v>18</v>
      </c>
      <c r="F652" s="1" t="s">
        <v>19</v>
      </c>
      <c r="G652" s="1" t="s">
        <v>84</v>
      </c>
      <c r="H652" s="1" t="s">
        <v>47</v>
      </c>
      <c r="I652" s="1">
        <v>2</v>
      </c>
      <c r="J652" s="1" t="s">
        <v>28</v>
      </c>
      <c r="K652" s="1">
        <v>8500</v>
      </c>
      <c r="L652" s="1">
        <v>7600</v>
      </c>
      <c r="M652" s="1">
        <f>Table1[[#This Row],[Price]]*Table1[[#This Row],[Qty]]</f>
        <v>17000</v>
      </c>
      <c r="N652" s="1">
        <f>Table1[[#This Row],[Cost]]*Table1[[#This Row],[Qty]]</f>
        <v>15200</v>
      </c>
      <c r="O652" s="1">
        <f>Table1[[#This Row],[Total Sales]]-Table1[[#This Row],[COGS]]</f>
        <v>1800</v>
      </c>
      <c r="P652" s="7">
        <f t="shared" si="20"/>
        <v>3</v>
      </c>
      <c r="Q652" s="10">
        <f t="shared" si="21"/>
        <v>2020</v>
      </c>
    </row>
    <row r="653" spans="1:17" x14ac:dyDescent="0.25">
      <c r="A653" s="1" t="s">
        <v>1337</v>
      </c>
      <c r="B653" s="2">
        <v>44069</v>
      </c>
      <c r="C653" s="1" t="s">
        <v>1338</v>
      </c>
      <c r="D653" s="1" t="s">
        <v>31</v>
      </c>
      <c r="E653" s="1" t="s">
        <v>25</v>
      </c>
      <c r="F653" s="1" t="s">
        <v>26</v>
      </c>
      <c r="G653" s="1" t="s">
        <v>87</v>
      </c>
      <c r="H653" s="1" t="s">
        <v>21</v>
      </c>
      <c r="I653" s="1">
        <v>3</v>
      </c>
      <c r="J653" s="1" t="s">
        <v>22</v>
      </c>
      <c r="K653" s="1">
        <v>13200.000000000002</v>
      </c>
      <c r="L653" s="1">
        <v>12000</v>
      </c>
      <c r="M653" s="1">
        <f>Table1[[#This Row],[Price]]*Table1[[#This Row],[Qty]]</f>
        <v>39600.000000000007</v>
      </c>
      <c r="N653" s="1">
        <f>Table1[[#This Row],[Cost]]*Table1[[#This Row],[Qty]]</f>
        <v>36000</v>
      </c>
      <c r="O653" s="1">
        <f>Table1[[#This Row],[Total Sales]]-Table1[[#This Row],[COGS]]</f>
        <v>3600.0000000000073</v>
      </c>
      <c r="P653" s="7">
        <f t="shared" si="20"/>
        <v>4</v>
      </c>
      <c r="Q653" s="10">
        <f t="shared" si="21"/>
        <v>2020</v>
      </c>
    </row>
    <row r="654" spans="1:17" x14ac:dyDescent="0.25">
      <c r="A654" s="1" t="s">
        <v>1339</v>
      </c>
      <c r="B654" s="2">
        <v>44070</v>
      </c>
      <c r="C654" s="1" t="s">
        <v>1340</v>
      </c>
      <c r="D654" s="1" t="s">
        <v>31</v>
      </c>
      <c r="E654" s="1" t="s">
        <v>32</v>
      </c>
      <c r="F654" s="1" t="s">
        <v>33</v>
      </c>
      <c r="G654" s="1" t="s">
        <v>20</v>
      </c>
      <c r="H654" s="1" t="s">
        <v>21</v>
      </c>
      <c r="I654" s="1">
        <v>2</v>
      </c>
      <c r="J654" s="1" t="s">
        <v>22</v>
      </c>
      <c r="K654" s="1">
        <v>22000</v>
      </c>
      <c r="L654" s="1">
        <v>20000</v>
      </c>
      <c r="M654" s="1">
        <f>Table1[[#This Row],[Price]]*Table1[[#This Row],[Qty]]</f>
        <v>44000</v>
      </c>
      <c r="N654" s="1">
        <f>Table1[[#This Row],[Cost]]*Table1[[#This Row],[Qty]]</f>
        <v>40000</v>
      </c>
      <c r="O654" s="1">
        <f>Table1[[#This Row],[Total Sales]]-Table1[[#This Row],[COGS]]</f>
        <v>4000</v>
      </c>
      <c r="P654" s="7">
        <f t="shared" si="20"/>
        <v>5</v>
      </c>
      <c r="Q654" s="10">
        <f t="shared" si="21"/>
        <v>2020</v>
      </c>
    </row>
    <row r="655" spans="1:17" x14ac:dyDescent="0.25">
      <c r="A655" s="1" t="s">
        <v>1341</v>
      </c>
      <c r="B655" s="2">
        <v>44071</v>
      </c>
      <c r="C655" s="1" t="s">
        <v>1342</v>
      </c>
      <c r="D655" s="1" t="s">
        <v>31</v>
      </c>
      <c r="E655" s="1" t="s">
        <v>37</v>
      </c>
      <c r="F655" s="1" t="s">
        <v>38</v>
      </c>
      <c r="G655" s="1" t="s">
        <v>27</v>
      </c>
      <c r="H655" s="1" t="s">
        <v>21</v>
      </c>
      <c r="I655" s="1">
        <v>2</v>
      </c>
      <c r="J655" s="1" t="s">
        <v>22</v>
      </c>
      <c r="K655" s="1">
        <v>7700</v>
      </c>
      <c r="L655" s="1">
        <v>7000</v>
      </c>
      <c r="M655" s="1">
        <f>Table1[[#This Row],[Price]]*Table1[[#This Row],[Qty]]</f>
        <v>15400</v>
      </c>
      <c r="N655" s="1">
        <f>Table1[[#This Row],[Cost]]*Table1[[#This Row],[Qty]]</f>
        <v>14000</v>
      </c>
      <c r="O655" s="1">
        <f>Table1[[#This Row],[Total Sales]]-Table1[[#This Row],[COGS]]</f>
        <v>1400</v>
      </c>
      <c r="P655" s="7">
        <f t="shared" si="20"/>
        <v>6</v>
      </c>
      <c r="Q655" s="10">
        <f t="shared" si="21"/>
        <v>2020</v>
      </c>
    </row>
    <row r="656" spans="1:17" x14ac:dyDescent="0.25">
      <c r="A656" s="1" t="s">
        <v>1343</v>
      </c>
      <c r="B656" s="2">
        <v>44072</v>
      </c>
      <c r="C656" s="1" t="s">
        <v>1344</v>
      </c>
      <c r="D656" s="1" t="s">
        <v>31</v>
      </c>
      <c r="E656" s="1" t="s">
        <v>18</v>
      </c>
      <c r="F656" s="1" t="s">
        <v>19</v>
      </c>
      <c r="G656" s="1" t="s">
        <v>46</v>
      </c>
      <c r="H656" s="1" t="s">
        <v>47</v>
      </c>
      <c r="I656" s="1">
        <v>3</v>
      </c>
      <c r="J656" s="1" t="s">
        <v>22</v>
      </c>
      <c r="K656" s="1">
        <v>22000</v>
      </c>
      <c r="L656" s="1">
        <v>20000</v>
      </c>
      <c r="M656" s="1">
        <f>Table1[[#This Row],[Price]]*Table1[[#This Row],[Qty]]</f>
        <v>66000</v>
      </c>
      <c r="N656" s="1">
        <f>Table1[[#This Row],[Cost]]*Table1[[#This Row],[Qty]]</f>
        <v>60000</v>
      </c>
      <c r="O656" s="1">
        <f>Table1[[#This Row],[Total Sales]]-Table1[[#This Row],[COGS]]</f>
        <v>6000</v>
      </c>
      <c r="P656" s="7">
        <f t="shared" si="20"/>
        <v>7</v>
      </c>
      <c r="Q656" s="10">
        <f t="shared" si="21"/>
        <v>2020</v>
      </c>
    </row>
    <row r="657" spans="1:17" x14ac:dyDescent="0.25">
      <c r="A657" s="1" t="s">
        <v>1345</v>
      </c>
      <c r="B657" s="2">
        <v>44073</v>
      </c>
      <c r="C657" s="1" t="s">
        <v>1346</v>
      </c>
      <c r="D657" s="1" t="s">
        <v>31</v>
      </c>
      <c r="E657" s="1" t="s">
        <v>18</v>
      </c>
      <c r="F657" s="1" t="s">
        <v>19</v>
      </c>
      <c r="G657" s="1" t="s">
        <v>50</v>
      </c>
      <c r="H657" s="1" t="s">
        <v>21</v>
      </c>
      <c r="I657" s="1">
        <v>1</v>
      </c>
      <c r="J657" s="1" t="s">
        <v>22</v>
      </c>
      <c r="K657" s="1">
        <v>44000</v>
      </c>
      <c r="L657" s="1">
        <v>40000</v>
      </c>
      <c r="M657" s="1">
        <f>Table1[[#This Row],[Price]]*Table1[[#This Row],[Qty]]</f>
        <v>44000</v>
      </c>
      <c r="N657" s="1">
        <f>Table1[[#This Row],[Cost]]*Table1[[#This Row],[Qty]]</f>
        <v>40000</v>
      </c>
      <c r="O657" s="1">
        <f>Table1[[#This Row],[Total Sales]]-Table1[[#This Row],[COGS]]</f>
        <v>4000</v>
      </c>
      <c r="P657" s="7">
        <f t="shared" si="20"/>
        <v>1</v>
      </c>
      <c r="Q657" s="10">
        <f t="shared" si="21"/>
        <v>2020</v>
      </c>
    </row>
    <row r="658" spans="1:17" x14ac:dyDescent="0.25">
      <c r="A658" s="1" t="s">
        <v>1347</v>
      </c>
      <c r="B658" s="2">
        <v>44074</v>
      </c>
      <c r="C658" s="1" t="s">
        <v>1348</v>
      </c>
      <c r="D658" s="1" t="s">
        <v>31</v>
      </c>
      <c r="E658" s="1" t="s">
        <v>25</v>
      </c>
      <c r="F658" s="1" t="s">
        <v>26</v>
      </c>
      <c r="G658" s="1" t="s">
        <v>53</v>
      </c>
      <c r="H658" s="1" t="s">
        <v>40</v>
      </c>
      <c r="I658" s="1">
        <v>2</v>
      </c>
      <c r="J658" s="1" t="s">
        <v>22</v>
      </c>
      <c r="K658" s="1">
        <v>19800</v>
      </c>
      <c r="L658" s="1">
        <v>18000</v>
      </c>
      <c r="M658" s="1">
        <f>Table1[[#This Row],[Price]]*Table1[[#This Row],[Qty]]</f>
        <v>39600</v>
      </c>
      <c r="N658" s="1">
        <f>Table1[[#This Row],[Cost]]*Table1[[#This Row],[Qty]]</f>
        <v>36000</v>
      </c>
      <c r="O658" s="1">
        <f>Table1[[#This Row],[Total Sales]]-Table1[[#This Row],[COGS]]</f>
        <v>3600</v>
      </c>
      <c r="P658" s="7">
        <f t="shared" si="20"/>
        <v>2</v>
      </c>
      <c r="Q658" s="10">
        <f t="shared" si="21"/>
        <v>2020</v>
      </c>
    </row>
    <row r="659" spans="1:17" x14ac:dyDescent="0.25">
      <c r="A659" s="1" t="s">
        <v>1349</v>
      </c>
      <c r="B659" s="2">
        <v>44044</v>
      </c>
      <c r="C659" s="1" t="s">
        <v>1350</v>
      </c>
      <c r="D659" s="1" t="s">
        <v>31</v>
      </c>
      <c r="E659" s="1" t="s">
        <v>32</v>
      </c>
      <c r="F659" s="1" t="s">
        <v>33</v>
      </c>
      <c r="G659" s="1" t="s">
        <v>56</v>
      </c>
      <c r="H659" s="1" t="s">
        <v>40</v>
      </c>
      <c r="I659" s="1">
        <v>2</v>
      </c>
      <c r="J659" s="1" t="s">
        <v>22</v>
      </c>
      <c r="K659" s="1">
        <v>9950</v>
      </c>
      <c r="L659" s="1">
        <v>9000</v>
      </c>
      <c r="M659" s="1">
        <f>Table1[[#This Row],[Price]]*Table1[[#This Row],[Qty]]</f>
        <v>19900</v>
      </c>
      <c r="N659" s="1">
        <f>Table1[[#This Row],[Cost]]*Table1[[#This Row],[Qty]]</f>
        <v>18000</v>
      </c>
      <c r="O659" s="1">
        <f>Table1[[#This Row],[Total Sales]]-Table1[[#This Row],[COGS]]</f>
        <v>1900</v>
      </c>
      <c r="P659" s="7">
        <f t="shared" si="20"/>
        <v>7</v>
      </c>
      <c r="Q659" s="10">
        <f t="shared" si="21"/>
        <v>2020</v>
      </c>
    </row>
    <row r="660" spans="1:17" x14ac:dyDescent="0.25">
      <c r="A660" s="1" t="s">
        <v>1351</v>
      </c>
      <c r="B660" s="2">
        <v>44045</v>
      </c>
      <c r="C660" s="1" t="s">
        <v>1352</v>
      </c>
      <c r="D660" s="1" t="s">
        <v>31</v>
      </c>
      <c r="E660" s="1" t="s">
        <v>37</v>
      </c>
      <c r="F660" s="1" t="s">
        <v>38</v>
      </c>
      <c r="G660" s="1" t="s">
        <v>50</v>
      </c>
      <c r="H660" s="1" t="s">
        <v>21</v>
      </c>
      <c r="I660" s="1">
        <v>2</v>
      </c>
      <c r="J660" s="1" t="s">
        <v>22</v>
      </c>
      <c r="K660" s="1">
        <v>7700</v>
      </c>
      <c r="L660" s="1">
        <v>7000</v>
      </c>
      <c r="M660" s="1">
        <f>Table1[[#This Row],[Price]]*Table1[[#This Row],[Qty]]</f>
        <v>15400</v>
      </c>
      <c r="N660" s="1">
        <f>Table1[[#This Row],[Cost]]*Table1[[#This Row],[Qty]]</f>
        <v>14000</v>
      </c>
      <c r="O660" s="1">
        <f>Table1[[#This Row],[Total Sales]]-Table1[[#This Row],[COGS]]</f>
        <v>1400</v>
      </c>
      <c r="P660" s="7">
        <f t="shared" si="20"/>
        <v>1</v>
      </c>
      <c r="Q660" s="10">
        <f t="shared" si="21"/>
        <v>2020</v>
      </c>
    </row>
    <row r="661" spans="1:17" x14ac:dyDescent="0.25">
      <c r="A661" s="1" t="s">
        <v>1353</v>
      </c>
      <c r="B661" s="2">
        <v>44046</v>
      </c>
      <c r="C661" s="1" t="s">
        <v>1354</v>
      </c>
      <c r="D661" s="1" t="s">
        <v>31</v>
      </c>
      <c r="E661" s="1" t="s">
        <v>18</v>
      </c>
      <c r="F661" s="1" t="s">
        <v>19</v>
      </c>
      <c r="G661" s="1" t="s">
        <v>53</v>
      </c>
      <c r="H661" s="1" t="s">
        <v>40</v>
      </c>
      <c r="I661" s="1">
        <v>4</v>
      </c>
      <c r="J661" s="1" t="s">
        <v>22</v>
      </c>
      <c r="K661" s="1">
        <v>11000</v>
      </c>
      <c r="L661" s="1">
        <v>10000</v>
      </c>
      <c r="M661" s="1">
        <f>Table1[[#This Row],[Price]]*Table1[[#This Row],[Qty]]</f>
        <v>44000</v>
      </c>
      <c r="N661" s="1">
        <f>Table1[[#This Row],[Cost]]*Table1[[#This Row],[Qty]]</f>
        <v>40000</v>
      </c>
      <c r="O661" s="1">
        <f>Table1[[#This Row],[Total Sales]]-Table1[[#This Row],[COGS]]</f>
        <v>4000</v>
      </c>
      <c r="P661" s="7">
        <f t="shared" si="20"/>
        <v>2</v>
      </c>
      <c r="Q661" s="10">
        <f t="shared" si="21"/>
        <v>2020</v>
      </c>
    </row>
    <row r="662" spans="1:17" x14ac:dyDescent="0.25">
      <c r="A662" s="1" t="s">
        <v>1355</v>
      </c>
      <c r="B662" s="2">
        <v>44047</v>
      </c>
      <c r="C662" s="1" t="s">
        <v>1356</v>
      </c>
      <c r="D662" s="1" t="s">
        <v>31</v>
      </c>
      <c r="E662" s="1" t="s">
        <v>18</v>
      </c>
      <c r="F662" s="1" t="s">
        <v>19</v>
      </c>
      <c r="G662" s="1" t="s">
        <v>56</v>
      </c>
      <c r="H662" s="1" t="s">
        <v>40</v>
      </c>
      <c r="I662" s="1">
        <v>1</v>
      </c>
      <c r="J662" s="1" t="s">
        <v>22</v>
      </c>
      <c r="K662" s="1">
        <v>13200.000000000002</v>
      </c>
      <c r="L662" s="1">
        <v>12000</v>
      </c>
      <c r="M662" s="1">
        <f>Table1[[#This Row],[Price]]*Table1[[#This Row],[Qty]]</f>
        <v>13200.000000000002</v>
      </c>
      <c r="N662" s="1">
        <f>Table1[[#This Row],[Cost]]*Table1[[#This Row],[Qty]]</f>
        <v>12000</v>
      </c>
      <c r="O662" s="1">
        <f>Table1[[#This Row],[Total Sales]]-Table1[[#This Row],[COGS]]</f>
        <v>1200.0000000000018</v>
      </c>
      <c r="P662" s="7">
        <f t="shared" si="20"/>
        <v>3</v>
      </c>
      <c r="Q662" s="10">
        <f t="shared" si="21"/>
        <v>2020</v>
      </c>
    </row>
    <row r="663" spans="1:17" x14ac:dyDescent="0.25">
      <c r="A663" s="1" t="s">
        <v>1357</v>
      </c>
      <c r="B663" s="2">
        <v>44048</v>
      </c>
      <c r="C663" s="1" t="s">
        <v>1358</v>
      </c>
      <c r="D663" s="1" t="s">
        <v>17</v>
      </c>
      <c r="E663" s="1" t="s">
        <v>25</v>
      </c>
      <c r="F663" s="1" t="s">
        <v>26</v>
      </c>
      <c r="G663" s="1" t="s">
        <v>59</v>
      </c>
      <c r="H663" s="1" t="s">
        <v>60</v>
      </c>
      <c r="I663" s="1">
        <v>2</v>
      </c>
      <c r="J663" s="1" t="s">
        <v>22</v>
      </c>
      <c r="K663" s="1">
        <v>9950</v>
      </c>
      <c r="L663" s="1">
        <v>9000</v>
      </c>
      <c r="M663" s="1">
        <f>Table1[[#This Row],[Price]]*Table1[[#This Row],[Qty]]</f>
        <v>19900</v>
      </c>
      <c r="N663" s="1">
        <f>Table1[[#This Row],[Cost]]*Table1[[#This Row],[Qty]]</f>
        <v>18000</v>
      </c>
      <c r="O663" s="1">
        <f>Table1[[#This Row],[Total Sales]]-Table1[[#This Row],[COGS]]</f>
        <v>1900</v>
      </c>
      <c r="P663" s="7">
        <f t="shared" si="20"/>
        <v>4</v>
      </c>
      <c r="Q663" s="10">
        <f t="shared" si="21"/>
        <v>2020</v>
      </c>
    </row>
    <row r="664" spans="1:17" x14ac:dyDescent="0.25">
      <c r="A664" s="1" t="s">
        <v>1359</v>
      </c>
      <c r="B664" s="2">
        <v>44049</v>
      </c>
      <c r="C664" s="1" t="s">
        <v>1360</v>
      </c>
      <c r="D664" s="1" t="s">
        <v>17</v>
      </c>
      <c r="E664" s="1" t="s">
        <v>32</v>
      </c>
      <c r="F664" s="1" t="s">
        <v>33</v>
      </c>
      <c r="G664" s="1" t="s">
        <v>63</v>
      </c>
      <c r="H664" s="1" t="s">
        <v>47</v>
      </c>
      <c r="I664" s="1">
        <v>2</v>
      </c>
      <c r="J664" s="1" t="s">
        <v>22</v>
      </c>
      <c r="K664" s="1">
        <v>7700</v>
      </c>
      <c r="L664" s="1">
        <v>7000</v>
      </c>
      <c r="M664" s="1">
        <f>Table1[[#This Row],[Price]]*Table1[[#This Row],[Qty]]</f>
        <v>15400</v>
      </c>
      <c r="N664" s="1">
        <f>Table1[[#This Row],[Cost]]*Table1[[#This Row],[Qty]]</f>
        <v>14000</v>
      </c>
      <c r="O664" s="1">
        <f>Table1[[#This Row],[Total Sales]]-Table1[[#This Row],[COGS]]</f>
        <v>1400</v>
      </c>
      <c r="P664" s="7">
        <f t="shared" si="20"/>
        <v>5</v>
      </c>
      <c r="Q664" s="10">
        <f t="shared" si="21"/>
        <v>2020</v>
      </c>
    </row>
    <row r="665" spans="1:17" x14ac:dyDescent="0.25">
      <c r="A665" s="1" t="s">
        <v>1361</v>
      </c>
      <c r="B665" s="2">
        <v>44050</v>
      </c>
      <c r="C665" s="1" t="s">
        <v>1362</v>
      </c>
      <c r="D665" s="1" t="s">
        <v>17</v>
      </c>
      <c r="E665" s="1" t="s">
        <v>37</v>
      </c>
      <c r="F665" s="1" t="s">
        <v>38</v>
      </c>
      <c r="G665" s="1" t="s">
        <v>66</v>
      </c>
      <c r="H665" s="1" t="s">
        <v>47</v>
      </c>
      <c r="I665" s="1">
        <v>4</v>
      </c>
      <c r="J665" s="1" t="s">
        <v>22</v>
      </c>
      <c r="K665" s="1">
        <v>11000</v>
      </c>
      <c r="L665" s="1">
        <v>10000</v>
      </c>
      <c r="M665" s="1">
        <f>Table1[[#This Row],[Price]]*Table1[[#This Row],[Qty]]</f>
        <v>44000</v>
      </c>
      <c r="N665" s="1">
        <f>Table1[[#This Row],[Cost]]*Table1[[#This Row],[Qty]]</f>
        <v>40000</v>
      </c>
      <c r="O665" s="1">
        <f>Table1[[#This Row],[Total Sales]]-Table1[[#This Row],[COGS]]</f>
        <v>4000</v>
      </c>
      <c r="P665" s="7">
        <f t="shared" si="20"/>
        <v>6</v>
      </c>
      <c r="Q665" s="10">
        <f t="shared" si="21"/>
        <v>2020</v>
      </c>
    </row>
    <row r="666" spans="1:17" x14ac:dyDescent="0.25">
      <c r="A666" s="1" t="s">
        <v>1363</v>
      </c>
      <c r="B666" s="2">
        <v>44051</v>
      </c>
      <c r="C666" s="1" t="s">
        <v>1364</v>
      </c>
      <c r="D666" s="1" t="s">
        <v>31</v>
      </c>
      <c r="E666" s="1" t="s">
        <v>18</v>
      </c>
      <c r="F666" s="1" t="s">
        <v>19</v>
      </c>
      <c r="G666" s="1" t="s">
        <v>69</v>
      </c>
      <c r="H666" s="1" t="s">
        <v>21</v>
      </c>
      <c r="I666" s="1">
        <v>1</v>
      </c>
      <c r="J666" s="1" t="s">
        <v>22</v>
      </c>
      <c r="K666" s="1">
        <v>13200.000000000002</v>
      </c>
      <c r="L666" s="1">
        <v>12000</v>
      </c>
      <c r="M666" s="1">
        <f>Table1[[#This Row],[Price]]*Table1[[#This Row],[Qty]]</f>
        <v>13200.000000000002</v>
      </c>
      <c r="N666" s="1">
        <f>Table1[[#This Row],[Cost]]*Table1[[#This Row],[Qty]]</f>
        <v>12000</v>
      </c>
      <c r="O666" s="1">
        <f>Table1[[#This Row],[Total Sales]]-Table1[[#This Row],[COGS]]</f>
        <v>1200.0000000000018</v>
      </c>
      <c r="P666" s="7">
        <f t="shared" si="20"/>
        <v>7</v>
      </c>
      <c r="Q666" s="10">
        <f t="shared" si="21"/>
        <v>2020</v>
      </c>
    </row>
    <row r="667" spans="1:17" x14ac:dyDescent="0.25">
      <c r="A667" s="1" t="s">
        <v>1365</v>
      </c>
      <c r="B667" s="2">
        <v>44052</v>
      </c>
      <c r="C667" s="1" t="s">
        <v>1366</v>
      </c>
      <c r="D667" s="1" t="s">
        <v>31</v>
      </c>
      <c r="E667" s="1" t="s">
        <v>18</v>
      </c>
      <c r="F667" s="1" t="s">
        <v>19</v>
      </c>
      <c r="G667" s="1" t="s">
        <v>72</v>
      </c>
      <c r="H667" s="1" t="s">
        <v>21</v>
      </c>
      <c r="I667" s="1">
        <v>2</v>
      </c>
      <c r="J667" s="1" t="s">
        <v>22</v>
      </c>
      <c r="K667" s="1">
        <v>1900</v>
      </c>
      <c r="L667" s="1">
        <v>1800</v>
      </c>
      <c r="M667" s="1">
        <f>Table1[[#This Row],[Price]]*Table1[[#This Row],[Qty]]</f>
        <v>3800</v>
      </c>
      <c r="N667" s="1">
        <f>Table1[[#This Row],[Cost]]*Table1[[#This Row],[Qty]]</f>
        <v>3600</v>
      </c>
      <c r="O667" s="1">
        <f>Table1[[#This Row],[Total Sales]]-Table1[[#This Row],[COGS]]</f>
        <v>200</v>
      </c>
      <c r="P667" s="7">
        <f t="shared" si="20"/>
        <v>1</v>
      </c>
      <c r="Q667" s="10">
        <f t="shared" si="21"/>
        <v>2020</v>
      </c>
    </row>
    <row r="668" spans="1:17" x14ac:dyDescent="0.25">
      <c r="A668" s="1" t="s">
        <v>1367</v>
      </c>
      <c r="B668" s="2">
        <v>44053</v>
      </c>
      <c r="C668" s="1" t="s">
        <v>1368</v>
      </c>
      <c r="D668" s="1" t="s">
        <v>31</v>
      </c>
      <c r="E668" s="1" t="s">
        <v>25</v>
      </c>
      <c r="F668" s="1" t="s">
        <v>26</v>
      </c>
      <c r="G668" s="1" t="s">
        <v>75</v>
      </c>
      <c r="H668" s="1" t="s">
        <v>40</v>
      </c>
      <c r="I668" s="1">
        <v>2</v>
      </c>
      <c r="J668" s="1" t="s">
        <v>22</v>
      </c>
      <c r="K668" s="1">
        <v>200</v>
      </c>
      <c r="L668" s="1">
        <v>190</v>
      </c>
      <c r="M668" s="1">
        <f>Table1[[#This Row],[Price]]*Table1[[#This Row],[Qty]]</f>
        <v>400</v>
      </c>
      <c r="N668" s="1">
        <f>Table1[[#This Row],[Cost]]*Table1[[#This Row],[Qty]]</f>
        <v>380</v>
      </c>
      <c r="O668" s="1">
        <f>Table1[[#This Row],[Total Sales]]-Table1[[#This Row],[COGS]]</f>
        <v>20</v>
      </c>
      <c r="P668" s="7">
        <f t="shared" si="20"/>
        <v>2</v>
      </c>
      <c r="Q668" s="10">
        <f t="shared" si="21"/>
        <v>2020</v>
      </c>
    </row>
    <row r="669" spans="1:17" x14ac:dyDescent="0.25">
      <c r="A669" s="1" t="s">
        <v>1369</v>
      </c>
      <c r="B669" s="2">
        <v>44054</v>
      </c>
      <c r="C669" s="1" t="s">
        <v>1370</v>
      </c>
      <c r="D669" s="1" t="s">
        <v>31</v>
      </c>
      <c r="E669" s="1" t="s">
        <v>32</v>
      </c>
      <c r="F669" s="1" t="s">
        <v>33</v>
      </c>
      <c r="G669" s="1" t="s">
        <v>78</v>
      </c>
      <c r="H669" s="1" t="s">
        <v>21</v>
      </c>
      <c r="I669" s="1">
        <v>1</v>
      </c>
      <c r="J669" s="1" t="s">
        <v>22</v>
      </c>
      <c r="K669" s="1">
        <v>2250</v>
      </c>
      <c r="L669" s="1">
        <v>2200</v>
      </c>
      <c r="M669" s="1">
        <f>Table1[[#This Row],[Price]]*Table1[[#This Row],[Qty]]</f>
        <v>2250</v>
      </c>
      <c r="N669" s="1">
        <f>Table1[[#This Row],[Cost]]*Table1[[#This Row],[Qty]]</f>
        <v>2200</v>
      </c>
      <c r="O669" s="1">
        <f>Table1[[#This Row],[Total Sales]]-Table1[[#This Row],[COGS]]</f>
        <v>50</v>
      </c>
      <c r="P669" s="7">
        <f t="shared" si="20"/>
        <v>3</v>
      </c>
      <c r="Q669" s="10">
        <f t="shared" si="21"/>
        <v>2020</v>
      </c>
    </row>
    <row r="670" spans="1:17" x14ac:dyDescent="0.25">
      <c r="A670" s="1" t="s">
        <v>1371</v>
      </c>
      <c r="B670" s="2">
        <v>44055</v>
      </c>
      <c r="C670" s="1" t="s">
        <v>1372</v>
      </c>
      <c r="D670" s="1" t="s">
        <v>17</v>
      </c>
      <c r="E670" s="1" t="s">
        <v>37</v>
      </c>
      <c r="F670" s="1" t="s">
        <v>38</v>
      </c>
      <c r="G670" s="1" t="s">
        <v>81</v>
      </c>
      <c r="H670" s="1" t="s">
        <v>21</v>
      </c>
      <c r="I670" s="1">
        <v>1</v>
      </c>
      <c r="J670" s="1" t="s">
        <v>22</v>
      </c>
      <c r="K670" s="1">
        <v>100</v>
      </c>
      <c r="L670" s="1">
        <v>90</v>
      </c>
      <c r="M670" s="1">
        <f>Table1[[#This Row],[Price]]*Table1[[#This Row],[Qty]]</f>
        <v>100</v>
      </c>
      <c r="N670" s="1">
        <f>Table1[[#This Row],[Cost]]*Table1[[#This Row],[Qty]]</f>
        <v>90</v>
      </c>
      <c r="O670" s="1">
        <f>Table1[[#This Row],[Total Sales]]-Table1[[#This Row],[COGS]]</f>
        <v>10</v>
      </c>
      <c r="P670" s="7">
        <f t="shared" si="20"/>
        <v>4</v>
      </c>
      <c r="Q670" s="10">
        <f t="shared" si="21"/>
        <v>2020</v>
      </c>
    </row>
    <row r="671" spans="1:17" x14ac:dyDescent="0.25">
      <c r="A671" s="1" t="s">
        <v>1373</v>
      </c>
      <c r="B671" s="2">
        <v>44056</v>
      </c>
      <c r="C671" s="1" t="s">
        <v>1374</v>
      </c>
      <c r="D671" s="1" t="s">
        <v>31</v>
      </c>
      <c r="E671" s="1" t="s">
        <v>18</v>
      </c>
      <c r="F671" s="1" t="s">
        <v>19</v>
      </c>
      <c r="G671" s="1" t="s">
        <v>84</v>
      </c>
      <c r="H671" s="1" t="s">
        <v>47</v>
      </c>
      <c r="I671" s="1">
        <v>2</v>
      </c>
      <c r="J671" s="1" t="s">
        <v>22</v>
      </c>
      <c r="K671" s="1">
        <v>100</v>
      </c>
      <c r="L671" s="1">
        <v>80</v>
      </c>
      <c r="M671" s="1">
        <f>Table1[[#This Row],[Price]]*Table1[[#This Row],[Qty]]</f>
        <v>200</v>
      </c>
      <c r="N671" s="1">
        <f>Table1[[#This Row],[Cost]]*Table1[[#This Row],[Qty]]</f>
        <v>160</v>
      </c>
      <c r="O671" s="1">
        <f>Table1[[#This Row],[Total Sales]]-Table1[[#This Row],[COGS]]</f>
        <v>40</v>
      </c>
      <c r="P671" s="7">
        <f t="shared" si="20"/>
        <v>5</v>
      </c>
      <c r="Q671" s="10">
        <f t="shared" si="21"/>
        <v>2020</v>
      </c>
    </row>
    <row r="672" spans="1:17" x14ac:dyDescent="0.25">
      <c r="A672" s="1" t="s">
        <v>1375</v>
      </c>
      <c r="B672" s="2">
        <v>44057</v>
      </c>
      <c r="C672" s="1" t="s">
        <v>1376</v>
      </c>
      <c r="D672" s="1" t="s">
        <v>31</v>
      </c>
      <c r="E672" s="1" t="s">
        <v>18</v>
      </c>
      <c r="F672" s="1" t="s">
        <v>19</v>
      </c>
      <c r="G672" s="1" t="s">
        <v>87</v>
      </c>
      <c r="H672" s="1" t="s">
        <v>21</v>
      </c>
      <c r="I672" s="1">
        <v>2</v>
      </c>
      <c r="J672" s="1" t="s">
        <v>22</v>
      </c>
      <c r="K672" s="1">
        <v>2000</v>
      </c>
      <c r="L672" s="1">
        <v>1850</v>
      </c>
      <c r="M672" s="1">
        <f>Table1[[#This Row],[Price]]*Table1[[#This Row],[Qty]]</f>
        <v>4000</v>
      </c>
      <c r="N672" s="1">
        <f>Table1[[#This Row],[Cost]]*Table1[[#This Row],[Qty]]</f>
        <v>3700</v>
      </c>
      <c r="O672" s="1">
        <f>Table1[[#This Row],[Total Sales]]-Table1[[#This Row],[COGS]]</f>
        <v>300</v>
      </c>
      <c r="P672" s="7">
        <f t="shared" si="20"/>
        <v>6</v>
      </c>
      <c r="Q672" s="10">
        <f t="shared" si="21"/>
        <v>2020</v>
      </c>
    </row>
    <row r="673" spans="1:17" x14ac:dyDescent="0.25">
      <c r="A673" s="1" t="s">
        <v>1377</v>
      </c>
      <c r="B673" s="2">
        <v>44058</v>
      </c>
      <c r="C673" s="1" t="s">
        <v>1378</v>
      </c>
      <c r="D673" s="1" t="s">
        <v>31</v>
      </c>
      <c r="E673" s="1" t="s">
        <v>25</v>
      </c>
      <c r="F673" s="1" t="s">
        <v>26</v>
      </c>
      <c r="G673" s="1" t="s">
        <v>20</v>
      </c>
      <c r="H673" s="1" t="s">
        <v>21</v>
      </c>
      <c r="I673" s="1">
        <v>1</v>
      </c>
      <c r="J673" s="1" t="s">
        <v>22</v>
      </c>
      <c r="K673" s="1">
        <v>9500</v>
      </c>
      <c r="L673" s="1">
        <v>8000</v>
      </c>
      <c r="M673" s="1">
        <f>Table1[[#This Row],[Price]]*Table1[[#This Row],[Qty]]</f>
        <v>9500</v>
      </c>
      <c r="N673" s="1">
        <f>Table1[[#This Row],[Cost]]*Table1[[#This Row],[Qty]]</f>
        <v>8000</v>
      </c>
      <c r="O673" s="1">
        <f>Table1[[#This Row],[Total Sales]]-Table1[[#This Row],[COGS]]</f>
        <v>1500</v>
      </c>
      <c r="P673" s="7">
        <f t="shared" si="20"/>
        <v>7</v>
      </c>
      <c r="Q673" s="10">
        <f t="shared" si="21"/>
        <v>2020</v>
      </c>
    </row>
    <row r="674" spans="1:17" x14ac:dyDescent="0.25">
      <c r="A674" s="1" t="s">
        <v>1379</v>
      </c>
      <c r="B674" s="2">
        <v>44059</v>
      </c>
      <c r="C674" s="1" t="s">
        <v>1380</v>
      </c>
      <c r="D674" s="1" t="s">
        <v>31</v>
      </c>
      <c r="E674" s="1" t="s">
        <v>32</v>
      </c>
      <c r="F674" s="1" t="s">
        <v>33</v>
      </c>
      <c r="G674" s="1" t="s">
        <v>27</v>
      </c>
      <c r="H674" s="1" t="s">
        <v>21</v>
      </c>
      <c r="I674" s="1">
        <v>1</v>
      </c>
      <c r="J674" s="1" t="s">
        <v>22</v>
      </c>
      <c r="K674" s="1">
        <v>4700</v>
      </c>
      <c r="L674" s="1">
        <v>4000</v>
      </c>
      <c r="M674" s="1">
        <f>Table1[[#This Row],[Price]]*Table1[[#This Row],[Qty]]</f>
        <v>4700</v>
      </c>
      <c r="N674" s="1">
        <f>Table1[[#This Row],[Cost]]*Table1[[#This Row],[Qty]]</f>
        <v>4000</v>
      </c>
      <c r="O674" s="1">
        <f>Table1[[#This Row],[Total Sales]]-Table1[[#This Row],[COGS]]</f>
        <v>700</v>
      </c>
      <c r="P674" s="7">
        <f t="shared" si="20"/>
        <v>1</v>
      </c>
      <c r="Q674" s="10">
        <f t="shared" si="21"/>
        <v>2020</v>
      </c>
    </row>
    <row r="675" spans="1:17" x14ac:dyDescent="0.25">
      <c r="A675" s="1" t="s">
        <v>1381</v>
      </c>
      <c r="B675" s="2">
        <v>44060</v>
      </c>
      <c r="C675" s="1" t="s">
        <v>1382</v>
      </c>
      <c r="D675" s="1" t="s">
        <v>31</v>
      </c>
      <c r="E675" s="1" t="s">
        <v>37</v>
      </c>
      <c r="F675" s="1" t="s">
        <v>38</v>
      </c>
      <c r="G675" s="1" t="s">
        <v>34</v>
      </c>
      <c r="H675" s="1" t="s">
        <v>21</v>
      </c>
      <c r="I675" s="1">
        <v>2</v>
      </c>
      <c r="J675" s="1" t="s">
        <v>22</v>
      </c>
      <c r="K675" s="1">
        <v>400</v>
      </c>
      <c r="L675" s="1">
        <v>360</v>
      </c>
      <c r="M675" s="1">
        <f>Table1[[#This Row],[Price]]*Table1[[#This Row],[Qty]]</f>
        <v>800</v>
      </c>
      <c r="N675" s="1">
        <f>Table1[[#This Row],[Cost]]*Table1[[#This Row],[Qty]]</f>
        <v>720</v>
      </c>
      <c r="O675" s="1">
        <f>Table1[[#This Row],[Total Sales]]-Table1[[#This Row],[COGS]]</f>
        <v>80</v>
      </c>
      <c r="P675" s="7">
        <f t="shared" si="20"/>
        <v>2</v>
      </c>
      <c r="Q675" s="10">
        <f t="shared" si="21"/>
        <v>2020</v>
      </c>
    </row>
    <row r="676" spans="1:17" x14ac:dyDescent="0.25">
      <c r="A676" s="1" t="s">
        <v>1383</v>
      </c>
      <c r="B676" s="2">
        <v>44061</v>
      </c>
      <c r="C676" s="1" t="s">
        <v>1384</v>
      </c>
      <c r="D676" s="1" t="s">
        <v>31</v>
      </c>
      <c r="E676" s="1" t="s">
        <v>18</v>
      </c>
      <c r="F676" s="1" t="s">
        <v>19</v>
      </c>
      <c r="G676" s="1" t="s">
        <v>39</v>
      </c>
      <c r="H676" s="1" t="s">
        <v>40</v>
      </c>
      <c r="I676" s="1">
        <v>2</v>
      </c>
      <c r="J676" s="1" t="s">
        <v>22</v>
      </c>
      <c r="K676" s="1">
        <v>100</v>
      </c>
      <c r="L676" s="1">
        <v>90</v>
      </c>
      <c r="M676" s="1">
        <f>Table1[[#This Row],[Price]]*Table1[[#This Row],[Qty]]</f>
        <v>200</v>
      </c>
      <c r="N676" s="1">
        <f>Table1[[#This Row],[Cost]]*Table1[[#This Row],[Qty]]</f>
        <v>180</v>
      </c>
      <c r="O676" s="1">
        <f>Table1[[#This Row],[Total Sales]]-Table1[[#This Row],[COGS]]</f>
        <v>20</v>
      </c>
      <c r="P676" s="7">
        <f t="shared" si="20"/>
        <v>3</v>
      </c>
      <c r="Q676" s="10">
        <f t="shared" si="21"/>
        <v>2020</v>
      </c>
    </row>
    <row r="677" spans="1:17" x14ac:dyDescent="0.25">
      <c r="A677" s="1" t="s">
        <v>1385</v>
      </c>
      <c r="B677" s="2">
        <v>44062</v>
      </c>
      <c r="C677" s="1" t="s">
        <v>1386</v>
      </c>
      <c r="D677" s="1" t="s">
        <v>31</v>
      </c>
      <c r="E677" s="1" t="s">
        <v>18</v>
      </c>
      <c r="F677" s="1" t="s">
        <v>19</v>
      </c>
      <c r="G677" s="1" t="s">
        <v>43</v>
      </c>
      <c r="H677" s="1" t="s">
        <v>21</v>
      </c>
      <c r="I677" s="1">
        <v>1</v>
      </c>
      <c r="J677" s="1" t="s">
        <v>22</v>
      </c>
      <c r="K677" s="1">
        <v>1600</v>
      </c>
      <c r="L677" s="1">
        <v>1590</v>
      </c>
      <c r="M677" s="1">
        <f>Table1[[#This Row],[Price]]*Table1[[#This Row],[Qty]]</f>
        <v>1600</v>
      </c>
      <c r="N677" s="1">
        <f>Table1[[#This Row],[Cost]]*Table1[[#This Row],[Qty]]</f>
        <v>1590</v>
      </c>
      <c r="O677" s="1">
        <f>Table1[[#This Row],[Total Sales]]-Table1[[#This Row],[COGS]]</f>
        <v>10</v>
      </c>
      <c r="P677" s="7">
        <f t="shared" si="20"/>
        <v>4</v>
      </c>
      <c r="Q677" s="10">
        <f t="shared" si="21"/>
        <v>2020</v>
      </c>
    </row>
    <row r="678" spans="1:17" x14ac:dyDescent="0.25">
      <c r="A678" s="1" t="s">
        <v>1387</v>
      </c>
      <c r="B678" s="2">
        <v>44063</v>
      </c>
      <c r="C678" s="1" t="s">
        <v>1388</v>
      </c>
      <c r="D678" s="1" t="s">
        <v>31</v>
      </c>
      <c r="E678" s="1" t="s">
        <v>25</v>
      </c>
      <c r="F678" s="1" t="s">
        <v>26</v>
      </c>
      <c r="G678" s="1" t="s">
        <v>46</v>
      </c>
      <c r="H678" s="1" t="s">
        <v>47</v>
      </c>
      <c r="I678" s="1">
        <v>1</v>
      </c>
      <c r="J678" s="1" t="s">
        <v>22</v>
      </c>
      <c r="K678" s="1">
        <v>50</v>
      </c>
      <c r="L678" s="1">
        <v>45</v>
      </c>
      <c r="M678" s="1">
        <f>Table1[[#This Row],[Price]]*Table1[[#This Row],[Qty]]</f>
        <v>50</v>
      </c>
      <c r="N678" s="1">
        <f>Table1[[#This Row],[Cost]]*Table1[[#This Row],[Qty]]</f>
        <v>45</v>
      </c>
      <c r="O678" s="1">
        <f>Table1[[#This Row],[Total Sales]]-Table1[[#This Row],[COGS]]</f>
        <v>5</v>
      </c>
      <c r="P678" s="7">
        <f t="shared" si="20"/>
        <v>5</v>
      </c>
      <c r="Q678" s="10">
        <f t="shared" si="21"/>
        <v>2020</v>
      </c>
    </row>
    <row r="679" spans="1:17" x14ac:dyDescent="0.25">
      <c r="A679" s="1" t="s">
        <v>1389</v>
      </c>
      <c r="B679" s="2">
        <v>44064</v>
      </c>
      <c r="C679" s="1" t="s">
        <v>1390</v>
      </c>
      <c r="D679" s="1" t="s">
        <v>31</v>
      </c>
      <c r="E679" s="1" t="s">
        <v>32</v>
      </c>
      <c r="F679" s="1" t="s">
        <v>33</v>
      </c>
      <c r="G679" s="1" t="s">
        <v>50</v>
      </c>
      <c r="H679" s="1" t="s">
        <v>21</v>
      </c>
      <c r="I679" s="1">
        <v>2</v>
      </c>
      <c r="J679" s="1" t="s">
        <v>22</v>
      </c>
      <c r="K679" s="1">
        <v>600</v>
      </c>
      <c r="L679" s="1">
        <v>450</v>
      </c>
      <c r="M679" s="1">
        <f>Table1[[#This Row],[Price]]*Table1[[#This Row],[Qty]]</f>
        <v>1200</v>
      </c>
      <c r="N679" s="1">
        <f>Table1[[#This Row],[Cost]]*Table1[[#This Row],[Qty]]</f>
        <v>900</v>
      </c>
      <c r="O679" s="1">
        <f>Table1[[#This Row],[Total Sales]]-Table1[[#This Row],[COGS]]</f>
        <v>300</v>
      </c>
      <c r="P679" s="7">
        <f t="shared" si="20"/>
        <v>6</v>
      </c>
      <c r="Q679" s="10">
        <f t="shared" si="21"/>
        <v>2020</v>
      </c>
    </row>
    <row r="680" spans="1:17" x14ac:dyDescent="0.25">
      <c r="A680" s="1" t="s">
        <v>1391</v>
      </c>
      <c r="B680" s="2">
        <v>44065</v>
      </c>
      <c r="C680" s="1" t="s">
        <v>1392</v>
      </c>
      <c r="D680" s="1" t="s">
        <v>31</v>
      </c>
      <c r="E680" s="1" t="s">
        <v>37</v>
      </c>
      <c r="F680" s="1" t="s">
        <v>38</v>
      </c>
      <c r="G680" s="1" t="s">
        <v>53</v>
      </c>
      <c r="H680" s="1" t="s">
        <v>40</v>
      </c>
      <c r="I680" s="1">
        <v>2</v>
      </c>
      <c r="J680" s="1" t="s">
        <v>22</v>
      </c>
      <c r="K680" s="1">
        <v>170</v>
      </c>
      <c r="L680" s="1">
        <v>150</v>
      </c>
      <c r="M680" s="1">
        <f>Table1[[#This Row],[Price]]*Table1[[#This Row],[Qty]]</f>
        <v>340</v>
      </c>
      <c r="N680" s="1">
        <f>Table1[[#This Row],[Cost]]*Table1[[#This Row],[Qty]]</f>
        <v>300</v>
      </c>
      <c r="O680" s="1">
        <f>Table1[[#This Row],[Total Sales]]-Table1[[#This Row],[COGS]]</f>
        <v>40</v>
      </c>
      <c r="P680" s="7">
        <f t="shared" si="20"/>
        <v>7</v>
      </c>
      <c r="Q680" s="10">
        <f t="shared" si="21"/>
        <v>2020</v>
      </c>
    </row>
    <row r="681" spans="1:17" x14ac:dyDescent="0.25">
      <c r="A681" s="1" t="s">
        <v>1393</v>
      </c>
      <c r="B681" s="2">
        <v>44066</v>
      </c>
      <c r="C681" s="1" t="s">
        <v>1394</v>
      </c>
      <c r="D681" s="1" t="s">
        <v>31</v>
      </c>
      <c r="E681" s="1" t="s">
        <v>18</v>
      </c>
      <c r="F681" s="1" t="s">
        <v>19</v>
      </c>
      <c r="G681" s="1" t="s">
        <v>56</v>
      </c>
      <c r="H681" s="1" t="s">
        <v>40</v>
      </c>
      <c r="I681" s="1">
        <v>1</v>
      </c>
      <c r="J681" s="1" t="s">
        <v>22</v>
      </c>
      <c r="K681" s="1">
        <v>25</v>
      </c>
      <c r="L681" s="1">
        <v>20</v>
      </c>
      <c r="M681" s="1">
        <f>Table1[[#This Row],[Price]]*Table1[[#This Row],[Qty]]</f>
        <v>25</v>
      </c>
      <c r="N681" s="1">
        <f>Table1[[#This Row],[Cost]]*Table1[[#This Row],[Qty]]</f>
        <v>20</v>
      </c>
      <c r="O681" s="1">
        <f>Table1[[#This Row],[Total Sales]]-Table1[[#This Row],[COGS]]</f>
        <v>5</v>
      </c>
      <c r="P681" s="7">
        <f t="shared" si="20"/>
        <v>1</v>
      </c>
      <c r="Q681" s="10">
        <f t="shared" si="21"/>
        <v>2020</v>
      </c>
    </row>
    <row r="682" spans="1:17" x14ac:dyDescent="0.25">
      <c r="A682" s="1" t="s">
        <v>1395</v>
      </c>
      <c r="B682" s="2">
        <v>44067</v>
      </c>
      <c r="C682" s="1" t="s">
        <v>1396</v>
      </c>
      <c r="D682" s="1" t="s">
        <v>31</v>
      </c>
      <c r="E682" s="1" t="s">
        <v>18</v>
      </c>
      <c r="F682" s="1" t="s">
        <v>19</v>
      </c>
      <c r="G682" s="1" t="s">
        <v>59</v>
      </c>
      <c r="H682" s="1" t="s">
        <v>60</v>
      </c>
      <c r="I682" s="1">
        <v>1</v>
      </c>
      <c r="J682" s="1" t="s">
        <v>22</v>
      </c>
      <c r="K682" s="1">
        <v>6700</v>
      </c>
      <c r="L682" s="1">
        <v>5000</v>
      </c>
      <c r="M682" s="1">
        <f>Table1[[#This Row],[Price]]*Table1[[#This Row],[Qty]]</f>
        <v>6700</v>
      </c>
      <c r="N682" s="1">
        <f>Table1[[#This Row],[Cost]]*Table1[[#This Row],[Qty]]</f>
        <v>5000</v>
      </c>
      <c r="O682" s="1">
        <f>Table1[[#This Row],[Total Sales]]-Table1[[#This Row],[COGS]]</f>
        <v>1700</v>
      </c>
      <c r="P682" s="7">
        <f t="shared" si="20"/>
        <v>2</v>
      </c>
      <c r="Q682" s="10">
        <f t="shared" si="21"/>
        <v>2020</v>
      </c>
    </row>
    <row r="683" spans="1:17" x14ac:dyDescent="0.25">
      <c r="A683" s="1" t="s">
        <v>1397</v>
      </c>
      <c r="B683" s="2">
        <v>44068</v>
      </c>
      <c r="C683" s="1" t="s">
        <v>1398</v>
      </c>
      <c r="D683" s="1" t="s">
        <v>31</v>
      </c>
      <c r="E683" s="1" t="s">
        <v>25</v>
      </c>
      <c r="F683" s="1" t="s">
        <v>26</v>
      </c>
      <c r="G683" s="1" t="s">
        <v>63</v>
      </c>
      <c r="H683" s="1" t="s">
        <v>47</v>
      </c>
      <c r="I683" s="1">
        <v>2</v>
      </c>
      <c r="J683" s="1" t="s">
        <v>22</v>
      </c>
      <c r="K683" s="1">
        <v>6700</v>
      </c>
      <c r="L683" s="1">
        <v>5001</v>
      </c>
      <c r="M683" s="1">
        <f>Table1[[#This Row],[Price]]*Table1[[#This Row],[Qty]]</f>
        <v>13400</v>
      </c>
      <c r="N683" s="1">
        <f>Table1[[#This Row],[Cost]]*Table1[[#This Row],[Qty]]</f>
        <v>10002</v>
      </c>
      <c r="O683" s="1">
        <f>Table1[[#This Row],[Total Sales]]-Table1[[#This Row],[COGS]]</f>
        <v>3398</v>
      </c>
      <c r="P683" s="7">
        <f t="shared" si="20"/>
        <v>3</v>
      </c>
      <c r="Q683" s="10">
        <f t="shared" si="21"/>
        <v>2020</v>
      </c>
    </row>
    <row r="684" spans="1:17" x14ac:dyDescent="0.25">
      <c r="A684" s="1" t="s">
        <v>1399</v>
      </c>
      <c r="B684" s="2">
        <v>44069</v>
      </c>
      <c r="C684" s="1" t="s">
        <v>1400</v>
      </c>
      <c r="D684" s="1" t="s">
        <v>17</v>
      </c>
      <c r="E684" s="1" t="s">
        <v>32</v>
      </c>
      <c r="F684" s="1" t="s">
        <v>33</v>
      </c>
      <c r="G684" s="1" t="s">
        <v>66</v>
      </c>
      <c r="H684" s="1" t="s">
        <v>47</v>
      </c>
      <c r="I684" s="1">
        <v>2</v>
      </c>
      <c r="J684" s="1" t="s">
        <v>22</v>
      </c>
      <c r="K684" s="1">
        <v>6700</v>
      </c>
      <c r="L684" s="1">
        <v>5002</v>
      </c>
      <c r="M684" s="1">
        <f>Table1[[#This Row],[Price]]*Table1[[#This Row],[Qty]]</f>
        <v>13400</v>
      </c>
      <c r="N684" s="1">
        <f>Table1[[#This Row],[Cost]]*Table1[[#This Row],[Qty]]</f>
        <v>10004</v>
      </c>
      <c r="O684" s="1">
        <f>Table1[[#This Row],[Total Sales]]-Table1[[#This Row],[COGS]]</f>
        <v>3396</v>
      </c>
      <c r="P684" s="7">
        <f t="shared" si="20"/>
        <v>4</v>
      </c>
      <c r="Q684" s="10">
        <f t="shared" si="21"/>
        <v>2020</v>
      </c>
    </row>
    <row r="685" spans="1:17" x14ac:dyDescent="0.25">
      <c r="A685" s="1" t="s">
        <v>1401</v>
      </c>
      <c r="B685" s="2">
        <v>44070</v>
      </c>
      <c r="C685" s="1" t="s">
        <v>1402</v>
      </c>
      <c r="D685" s="1" t="s">
        <v>17</v>
      </c>
      <c r="E685" s="1" t="s">
        <v>37</v>
      </c>
      <c r="F685" s="1" t="s">
        <v>38</v>
      </c>
      <c r="G685" s="1" t="s">
        <v>69</v>
      </c>
      <c r="H685" s="1" t="s">
        <v>21</v>
      </c>
      <c r="I685" s="1">
        <v>1</v>
      </c>
      <c r="J685" s="1" t="s">
        <v>22</v>
      </c>
      <c r="K685" s="1">
        <v>22000</v>
      </c>
      <c r="L685" s="1">
        <v>20000</v>
      </c>
      <c r="M685" s="1">
        <f>Table1[[#This Row],[Price]]*Table1[[#This Row],[Qty]]</f>
        <v>22000</v>
      </c>
      <c r="N685" s="1">
        <f>Table1[[#This Row],[Cost]]*Table1[[#This Row],[Qty]]</f>
        <v>20000</v>
      </c>
      <c r="O685" s="1">
        <f>Table1[[#This Row],[Total Sales]]-Table1[[#This Row],[COGS]]</f>
        <v>2000</v>
      </c>
      <c r="P685" s="7">
        <f t="shared" si="20"/>
        <v>5</v>
      </c>
      <c r="Q685" s="10">
        <f t="shared" si="21"/>
        <v>2020</v>
      </c>
    </row>
    <row r="686" spans="1:17" x14ac:dyDescent="0.25">
      <c r="A686" s="1" t="s">
        <v>1403</v>
      </c>
      <c r="B686" s="2">
        <v>44071</v>
      </c>
      <c r="C686" s="1" t="s">
        <v>1404</v>
      </c>
      <c r="D686" s="1" t="s">
        <v>17</v>
      </c>
      <c r="E686" s="1" t="s">
        <v>18</v>
      </c>
      <c r="F686" s="1" t="s">
        <v>19</v>
      </c>
      <c r="G686" s="1" t="s">
        <v>72</v>
      </c>
      <c r="H686" s="1" t="s">
        <v>21</v>
      </c>
      <c r="I686" s="1">
        <v>1</v>
      </c>
      <c r="J686" s="1" t="s">
        <v>28</v>
      </c>
      <c r="K686" s="1">
        <v>11000</v>
      </c>
      <c r="L686" s="1">
        <v>10000</v>
      </c>
      <c r="M686" s="1">
        <f>Table1[[#This Row],[Price]]*Table1[[#This Row],[Qty]]</f>
        <v>11000</v>
      </c>
      <c r="N686" s="1">
        <f>Table1[[#This Row],[Cost]]*Table1[[#This Row],[Qty]]</f>
        <v>10000</v>
      </c>
      <c r="O686" s="1">
        <f>Table1[[#This Row],[Total Sales]]-Table1[[#This Row],[COGS]]</f>
        <v>1000</v>
      </c>
      <c r="P686" s="7">
        <f t="shared" si="20"/>
        <v>6</v>
      </c>
      <c r="Q686" s="10">
        <f t="shared" si="21"/>
        <v>2020</v>
      </c>
    </row>
    <row r="687" spans="1:17" x14ac:dyDescent="0.25">
      <c r="A687" s="1" t="s">
        <v>1405</v>
      </c>
      <c r="B687" s="2">
        <v>44072</v>
      </c>
      <c r="C687" s="1" t="s">
        <v>1406</v>
      </c>
      <c r="D687" s="1" t="s">
        <v>31</v>
      </c>
      <c r="E687" s="1" t="s">
        <v>18</v>
      </c>
      <c r="F687" s="1" t="s">
        <v>19</v>
      </c>
      <c r="G687" s="1" t="s">
        <v>75</v>
      </c>
      <c r="H687" s="1" t="s">
        <v>40</v>
      </c>
      <c r="I687" s="1">
        <v>1</v>
      </c>
      <c r="J687" s="1" t="s">
        <v>22</v>
      </c>
      <c r="K687" s="1">
        <v>8500</v>
      </c>
      <c r="L687" s="1">
        <v>7600</v>
      </c>
      <c r="M687" s="1">
        <f>Table1[[#This Row],[Price]]*Table1[[#This Row],[Qty]]</f>
        <v>8500</v>
      </c>
      <c r="N687" s="1">
        <f>Table1[[#This Row],[Cost]]*Table1[[#This Row],[Qty]]</f>
        <v>7600</v>
      </c>
      <c r="O687" s="1">
        <f>Table1[[#This Row],[Total Sales]]-Table1[[#This Row],[COGS]]</f>
        <v>900</v>
      </c>
      <c r="P687" s="7">
        <f t="shared" si="20"/>
        <v>7</v>
      </c>
      <c r="Q687" s="10">
        <f t="shared" si="21"/>
        <v>2020</v>
      </c>
    </row>
    <row r="688" spans="1:17" x14ac:dyDescent="0.25">
      <c r="A688" s="1" t="s">
        <v>1407</v>
      </c>
      <c r="B688" s="2">
        <v>44073</v>
      </c>
      <c r="C688" s="1" t="s">
        <v>1408</v>
      </c>
      <c r="D688" s="1" t="s">
        <v>31</v>
      </c>
      <c r="E688" s="1" t="s">
        <v>25</v>
      </c>
      <c r="F688" s="1" t="s">
        <v>26</v>
      </c>
      <c r="G688" s="1" t="s">
        <v>46</v>
      </c>
      <c r="H688" s="1" t="s">
        <v>47</v>
      </c>
      <c r="I688" s="1">
        <v>2</v>
      </c>
      <c r="J688" s="1" t="s">
        <v>22</v>
      </c>
      <c r="K688" s="1">
        <v>8500</v>
      </c>
      <c r="L688" s="1">
        <v>7600</v>
      </c>
      <c r="M688" s="1">
        <f>Table1[[#This Row],[Price]]*Table1[[#This Row],[Qty]]</f>
        <v>17000</v>
      </c>
      <c r="N688" s="1">
        <f>Table1[[#This Row],[Cost]]*Table1[[#This Row],[Qty]]</f>
        <v>15200</v>
      </c>
      <c r="O688" s="1">
        <f>Table1[[#This Row],[Total Sales]]-Table1[[#This Row],[COGS]]</f>
        <v>1800</v>
      </c>
      <c r="P688" s="7">
        <f t="shared" si="20"/>
        <v>1</v>
      </c>
      <c r="Q688" s="10">
        <f t="shared" si="21"/>
        <v>2020</v>
      </c>
    </row>
    <row r="689" spans="1:17" x14ac:dyDescent="0.25">
      <c r="A689" s="1" t="s">
        <v>1409</v>
      </c>
      <c r="B689" s="2">
        <v>44074</v>
      </c>
      <c r="C689" s="1" t="s">
        <v>1410</v>
      </c>
      <c r="D689" s="1" t="s">
        <v>31</v>
      </c>
      <c r="E689" s="1" t="s">
        <v>32</v>
      </c>
      <c r="F689" s="1" t="s">
        <v>33</v>
      </c>
      <c r="G689" s="1" t="s">
        <v>50</v>
      </c>
      <c r="H689" s="1" t="s">
        <v>21</v>
      </c>
      <c r="I689" s="1">
        <v>3</v>
      </c>
      <c r="J689" s="1" t="s">
        <v>22</v>
      </c>
      <c r="K689" s="1">
        <v>13200.000000000002</v>
      </c>
      <c r="L689" s="1">
        <v>12000</v>
      </c>
      <c r="M689" s="1">
        <f>Table1[[#This Row],[Price]]*Table1[[#This Row],[Qty]]</f>
        <v>39600.000000000007</v>
      </c>
      <c r="N689" s="1">
        <f>Table1[[#This Row],[Cost]]*Table1[[#This Row],[Qty]]</f>
        <v>36000</v>
      </c>
      <c r="O689" s="1">
        <f>Table1[[#This Row],[Total Sales]]-Table1[[#This Row],[COGS]]</f>
        <v>3600.0000000000073</v>
      </c>
      <c r="P689" s="7">
        <f t="shared" si="20"/>
        <v>2</v>
      </c>
      <c r="Q689" s="10">
        <f t="shared" si="21"/>
        <v>2020</v>
      </c>
    </row>
    <row r="690" spans="1:17" x14ac:dyDescent="0.25">
      <c r="A690" s="1" t="s">
        <v>1411</v>
      </c>
      <c r="B690" s="2">
        <v>44044</v>
      </c>
      <c r="C690" s="1" t="s">
        <v>1412</v>
      </c>
      <c r="D690" s="1" t="s">
        <v>31</v>
      </c>
      <c r="E690" s="1" t="s">
        <v>37</v>
      </c>
      <c r="F690" s="1" t="s">
        <v>38</v>
      </c>
      <c r="G690" s="1" t="s">
        <v>53</v>
      </c>
      <c r="H690" s="1" t="s">
        <v>40</v>
      </c>
      <c r="I690" s="1">
        <v>2</v>
      </c>
      <c r="J690" s="1" t="s">
        <v>22</v>
      </c>
      <c r="K690" s="1">
        <v>22000</v>
      </c>
      <c r="L690" s="1">
        <v>20000</v>
      </c>
      <c r="M690" s="1">
        <f>Table1[[#This Row],[Price]]*Table1[[#This Row],[Qty]]</f>
        <v>44000</v>
      </c>
      <c r="N690" s="1">
        <f>Table1[[#This Row],[Cost]]*Table1[[#This Row],[Qty]]</f>
        <v>40000</v>
      </c>
      <c r="O690" s="1">
        <f>Table1[[#This Row],[Total Sales]]-Table1[[#This Row],[COGS]]</f>
        <v>4000</v>
      </c>
      <c r="P690" s="7">
        <f t="shared" si="20"/>
        <v>7</v>
      </c>
      <c r="Q690" s="10">
        <f t="shared" si="21"/>
        <v>2020</v>
      </c>
    </row>
    <row r="691" spans="1:17" x14ac:dyDescent="0.25">
      <c r="A691" s="1" t="s">
        <v>1413</v>
      </c>
      <c r="B691" s="2">
        <v>44045</v>
      </c>
      <c r="C691" s="1" t="s">
        <v>1414</v>
      </c>
      <c r="D691" s="1" t="s">
        <v>17</v>
      </c>
      <c r="E691" s="1" t="s">
        <v>18</v>
      </c>
      <c r="F691" s="1" t="s">
        <v>19</v>
      </c>
      <c r="G691" s="1" t="s">
        <v>56</v>
      </c>
      <c r="H691" s="1" t="s">
        <v>40</v>
      </c>
      <c r="I691" s="1">
        <v>2</v>
      </c>
      <c r="J691" s="1" t="s">
        <v>22</v>
      </c>
      <c r="K691" s="1">
        <v>7700</v>
      </c>
      <c r="L691" s="1">
        <v>7000</v>
      </c>
      <c r="M691" s="1">
        <f>Table1[[#This Row],[Price]]*Table1[[#This Row],[Qty]]</f>
        <v>15400</v>
      </c>
      <c r="N691" s="1">
        <f>Table1[[#This Row],[Cost]]*Table1[[#This Row],[Qty]]</f>
        <v>14000</v>
      </c>
      <c r="O691" s="1">
        <f>Table1[[#This Row],[Total Sales]]-Table1[[#This Row],[COGS]]</f>
        <v>1400</v>
      </c>
      <c r="P691" s="7">
        <f t="shared" si="20"/>
        <v>1</v>
      </c>
      <c r="Q691" s="10">
        <f t="shared" si="21"/>
        <v>2020</v>
      </c>
    </row>
    <row r="692" spans="1:17" x14ac:dyDescent="0.25">
      <c r="A692" s="1" t="s">
        <v>1415</v>
      </c>
      <c r="B692" s="2">
        <v>44046</v>
      </c>
      <c r="C692" s="1" t="s">
        <v>1416</v>
      </c>
      <c r="D692" s="1" t="s">
        <v>31</v>
      </c>
      <c r="E692" s="1" t="s">
        <v>18</v>
      </c>
      <c r="F692" s="1" t="s">
        <v>19</v>
      </c>
      <c r="G692" s="1" t="s">
        <v>20</v>
      </c>
      <c r="H692" s="1" t="s">
        <v>21</v>
      </c>
      <c r="I692" s="1">
        <v>3</v>
      </c>
      <c r="J692" s="1" t="s">
        <v>22</v>
      </c>
      <c r="K692" s="1">
        <v>22000</v>
      </c>
      <c r="L692" s="1">
        <v>20000</v>
      </c>
      <c r="M692" s="1">
        <f>Table1[[#This Row],[Price]]*Table1[[#This Row],[Qty]]</f>
        <v>66000</v>
      </c>
      <c r="N692" s="1">
        <f>Table1[[#This Row],[Cost]]*Table1[[#This Row],[Qty]]</f>
        <v>60000</v>
      </c>
      <c r="O692" s="1">
        <f>Table1[[#This Row],[Total Sales]]-Table1[[#This Row],[COGS]]</f>
        <v>6000</v>
      </c>
      <c r="P692" s="7">
        <f t="shared" si="20"/>
        <v>2</v>
      </c>
      <c r="Q692" s="10">
        <f t="shared" si="21"/>
        <v>2020</v>
      </c>
    </row>
    <row r="693" spans="1:17" x14ac:dyDescent="0.25">
      <c r="A693" s="1" t="s">
        <v>1417</v>
      </c>
      <c r="B693" s="2">
        <v>44047</v>
      </c>
      <c r="C693" s="1" t="s">
        <v>1418</v>
      </c>
      <c r="D693" s="1" t="s">
        <v>31</v>
      </c>
      <c r="E693" s="1" t="s">
        <v>25</v>
      </c>
      <c r="F693" s="1" t="s">
        <v>26</v>
      </c>
      <c r="G693" s="1" t="s">
        <v>27</v>
      </c>
      <c r="H693" s="1" t="s">
        <v>21</v>
      </c>
      <c r="I693" s="1">
        <v>1</v>
      </c>
      <c r="J693" s="1" t="s">
        <v>22</v>
      </c>
      <c r="K693" s="1">
        <v>44000</v>
      </c>
      <c r="L693" s="1">
        <v>40000</v>
      </c>
      <c r="M693" s="1">
        <f>Table1[[#This Row],[Price]]*Table1[[#This Row],[Qty]]</f>
        <v>44000</v>
      </c>
      <c r="N693" s="1">
        <f>Table1[[#This Row],[Cost]]*Table1[[#This Row],[Qty]]</f>
        <v>40000</v>
      </c>
      <c r="O693" s="1">
        <f>Table1[[#This Row],[Total Sales]]-Table1[[#This Row],[COGS]]</f>
        <v>4000</v>
      </c>
      <c r="P693" s="7">
        <f t="shared" si="20"/>
        <v>3</v>
      </c>
      <c r="Q693" s="10">
        <f t="shared" si="21"/>
        <v>2020</v>
      </c>
    </row>
    <row r="694" spans="1:17" x14ac:dyDescent="0.25">
      <c r="A694" s="1" t="s">
        <v>1419</v>
      </c>
      <c r="B694" s="2">
        <v>44048</v>
      </c>
      <c r="C694" s="1" t="s">
        <v>1420</v>
      </c>
      <c r="D694" s="1" t="s">
        <v>31</v>
      </c>
      <c r="E694" s="1" t="s">
        <v>32</v>
      </c>
      <c r="F694" s="1" t="s">
        <v>33</v>
      </c>
      <c r="G694" s="1" t="s">
        <v>34</v>
      </c>
      <c r="H694" s="1" t="s">
        <v>21</v>
      </c>
      <c r="I694" s="1">
        <v>2</v>
      </c>
      <c r="J694" s="1" t="s">
        <v>22</v>
      </c>
      <c r="K694" s="1">
        <v>19800</v>
      </c>
      <c r="L694" s="1">
        <v>18000</v>
      </c>
      <c r="M694" s="1">
        <f>Table1[[#This Row],[Price]]*Table1[[#This Row],[Qty]]</f>
        <v>39600</v>
      </c>
      <c r="N694" s="1">
        <f>Table1[[#This Row],[Cost]]*Table1[[#This Row],[Qty]]</f>
        <v>36000</v>
      </c>
      <c r="O694" s="1">
        <f>Table1[[#This Row],[Total Sales]]-Table1[[#This Row],[COGS]]</f>
        <v>3600</v>
      </c>
      <c r="P694" s="7">
        <f t="shared" si="20"/>
        <v>4</v>
      </c>
      <c r="Q694" s="10">
        <f t="shared" si="21"/>
        <v>2020</v>
      </c>
    </row>
    <row r="695" spans="1:17" x14ac:dyDescent="0.25">
      <c r="A695" s="1" t="s">
        <v>1421</v>
      </c>
      <c r="B695" s="2">
        <v>44049</v>
      </c>
      <c r="C695" s="1" t="s">
        <v>1422</v>
      </c>
      <c r="D695" s="1" t="s">
        <v>31</v>
      </c>
      <c r="E695" s="1" t="s">
        <v>37</v>
      </c>
      <c r="F695" s="1" t="s">
        <v>38</v>
      </c>
      <c r="G695" s="1" t="s">
        <v>39</v>
      </c>
      <c r="H695" s="1" t="s">
        <v>40</v>
      </c>
      <c r="I695" s="1">
        <v>2</v>
      </c>
      <c r="J695" s="1" t="s">
        <v>22</v>
      </c>
      <c r="K695" s="1">
        <v>9950</v>
      </c>
      <c r="L695" s="1">
        <v>9000</v>
      </c>
      <c r="M695" s="1">
        <f>Table1[[#This Row],[Price]]*Table1[[#This Row],[Qty]]</f>
        <v>19900</v>
      </c>
      <c r="N695" s="1">
        <f>Table1[[#This Row],[Cost]]*Table1[[#This Row],[Qty]]</f>
        <v>18000</v>
      </c>
      <c r="O695" s="1">
        <f>Table1[[#This Row],[Total Sales]]-Table1[[#This Row],[COGS]]</f>
        <v>1900</v>
      </c>
      <c r="P695" s="7">
        <f t="shared" si="20"/>
        <v>5</v>
      </c>
      <c r="Q695" s="10">
        <f t="shared" si="21"/>
        <v>2020</v>
      </c>
    </row>
    <row r="696" spans="1:17" x14ac:dyDescent="0.25">
      <c r="A696" s="1" t="s">
        <v>1423</v>
      </c>
      <c r="B696" s="2">
        <v>44050</v>
      </c>
      <c r="C696" s="1" t="s">
        <v>1424</v>
      </c>
      <c r="D696" s="1" t="s">
        <v>31</v>
      </c>
      <c r="E696" s="1" t="s">
        <v>18</v>
      </c>
      <c r="F696" s="1" t="s">
        <v>19</v>
      </c>
      <c r="G696" s="1" t="s">
        <v>43</v>
      </c>
      <c r="H696" s="1" t="s">
        <v>21</v>
      </c>
      <c r="I696" s="1">
        <v>2</v>
      </c>
      <c r="J696" s="1" t="s">
        <v>22</v>
      </c>
      <c r="K696" s="1">
        <v>7700</v>
      </c>
      <c r="L696" s="1">
        <v>7000</v>
      </c>
      <c r="M696" s="1">
        <f>Table1[[#This Row],[Price]]*Table1[[#This Row],[Qty]]</f>
        <v>15400</v>
      </c>
      <c r="N696" s="1">
        <f>Table1[[#This Row],[Cost]]*Table1[[#This Row],[Qty]]</f>
        <v>14000</v>
      </c>
      <c r="O696" s="1">
        <f>Table1[[#This Row],[Total Sales]]-Table1[[#This Row],[COGS]]</f>
        <v>1400</v>
      </c>
      <c r="P696" s="7">
        <f t="shared" si="20"/>
        <v>6</v>
      </c>
      <c r="Q696" s="10">
        <f t="shared" si="21"/>
        <v>2020</v>
      </c>
    </row>
    <row r="697" spans="1:17" x14ac:dyDescent="0.25">
      <c r="A697" s="1" t="s">
        <v>1425</v>
      </c>
      <c r="B697" s="2">
        <v>44051</v>
      </c>
      <c r="C697" s="1" t="s">
        <v>1426</v>
      </c>
      <c r="D697" s="1" t="s">
        <v>31</v>
      </c>
      <c r="E697" s="1" t="s">
        <v>18</v>
      </c>
      <c r="F697" s="1" t="s">
        <v>19</v>
      </c>
      <c r="G697" s="1" t="s">
        <v>46</v>
      </c>
      <c r="H697" s="1" t="s">
        <v>47</v>
      </c>
      <c r="I697" s="1">
        <v>4</v>
      </c>
      <c r="J697" s="1" t="s">
        <v>22</v>
      </c>
      <c r="K697" s="1">
        <v>11000</v>
      </c>
      <c r="L697" s="1">
        <v>10000</v>
      </c>
      <c r="M697" s="1">
        <f>Table1[[#This Row],[Price]]*Table1[[#This Row],[Qty]]</f>
        <v>44000</v>
      </c>
      <c r="N697" s="1">
        <f>Table1[[#This Row],[Cost]]*Table1[[#This Row],[Qty]]</f>
        <v>40000</v>
      </c>
      <c r="O697" s="1">
        <f>Table1[[#This Row],[Total Sales]]-Table1[[#This Row],[COGS]]</f>
        <v>4000</v>
      </c>
      <c r="P697" s="7">
        <f t="shared" si="20"/>
        <v>7</v>
      </c>
      <c r="Q697" s="10">
        <f t="shared" si="21"/>
        <v>2020</v>
      </c>
    </row>
    <row r="698" spans="1:17" x14ac:dyDescent="0.25">
      <c r="A698" s="1" t="s">
        <v>1427</v>
      </c>
      <c r="B698" s="2">
        <v>44052</v>
      </c>
      <c r="C698" s="1" t="s">
        <v>1428</v>
      </c>
      <c r="D698" s="1" t="s">
        <v>31</v>
      </c>
      <c r="E698" s="1" t="s">
        <v>25</v>
      </c>
      <c r="F698" s="1" t="s">
        <v>26</v>
      </c>
      <c r="G698" s="1" t="s">
        <v>50</v>
      </c>
      <c r="H698" s="1" t="s">
        <v>21</v>
      </c>
      <c r="I698" s="1">
        <v>1</v>
      </c>
      <c r="J698" s="1" t="s">
        <v>22</v>
      </c>
      <c r="K698" s="1">
        <v>13200.000000000002</v>
      </c>
      <c r="L698" s="1">
        <v>12000</v>
      </c>
      <c r="M698" s="1">
        <f>Table1[[#This Row],[Price]]*Table1[[#This Row],[Qty]]</f>
        <v>13200.000000000002</v>
      </c>
      <c r="N698" s="1">
        <f>Table1[[#This Row],[Cost]]*Table1[[#This Row],[Qty]]</f>
        <v>12000</v>
      </c>
      <c r="O698" s="1">
        <f>Table1[[#This Row],[Total Sales]]-Table1[[#This Row],[COGS]]</f>
        <v>1200.0000000000018</v>
      </c>
      <c r="P698" s="7">
        <f t="shared" si="20"/>
        <v>1</v>
      </c>
      <c r="Q698" s="10">
        <f t="shared" si="21"/>
        <v>2020</v>
      </c>
    </row>
    <row r="699" spans="1:17" x14ac:dyDescent="0.25">
      <c r="A699" s="1" t="s">
        <v>1429</v>
      </c>
      <c r="B699" s="2">
        <v>44053</v>
      </c>
      <c r="C699" s="1" t="s">
        <v>1430</v>
      </c>
      <c r="D699" s="1" t="s">
        <v>31</v>
      </c>
      <c r="E699" s="1" t="s">
        <v>32</v>
      </c>
      <c r="F699" s="1" t="s">
        <v>33</v>
      </c>
      <c r="G699" s="1" t="s">
        <v>53</v>
      </c>
      <c r="H699" s="1" t="s">
        <v>40</v>
      </c>
      <c r="I699" s="1">
        <v>2</v>
      </c>
      <c r="J699" s="1" t="s">
        <v>22</v>
      </c>
      <c r="K699" s="1">
        <v>1900</v>
      </c>
      <c r="L699" s="1">
        <v>1800</v>
      </c>
      <c r="M699" s="1">
        <f>Table1[[#This Row],[Price]]*Table1[[#This Row],[Qty]]</f>
        <v>3800</v>
      </c>
      <c r="N699" s="1">
        <f>Table1[[#This Row],[Cost]]*Table1[[#This Row],[Qty]]</f>
        <v>3600</v>
      </c>
      <c r="O699" s="1">
        <f>Table1[[#This Row],[Total Sales]]-Table1[[#This Row],[COGS]]</f>
        <v>200</v>
      </c>
      <c r="P699" s="7">
        <f t="shared" si="20"/>
        <v>2</v>
      </c>
      <c r="Q699" s="10">
        <f t="shared" si="21"/>
        <v>2020</v>
      </c>
    </row>
    <row r="700" spans="1:17" x14ac:dyDescent="0.25">
      <c r="A700" s="1" t="s">
        <v>1431</v>
      </c>
      <c r="B700" s="2">
        <v>44054</v>
      </c>
      <c r="C700" s="1" t="s">
        <v>1432</v>
      </c>
      <c r="D700" s="1" t="s">
        <v>31</v>
      </c>
      <c r="E700" s="1" t="s">
        <v>37</v>
      </c>
      <c r="F700" s="1" t="s">
        <v>38</v>
      </c>
      <c r="G700" s="1" t="s">
        <v>56</v>
      </c>
      <c r="H700" s="1" t="s">
        <v>40</v>
      </c>
      <c r="I700" s="1">
        <v>2</v>
      </c>
      <c r="J700" s="1" t="s">
        <v>22</v>
      </c>
      <c r="K700" s="1">
        <v>200</v>
      </c>
      <c r="L700" s="1">
        <v>190</v>
      </c>
      <c r="M700" s="1">
        <f>Table1[[#This Row],[Price]]*Table1[[#This Row],[Qty]]</f>
        <v>400</v>
      </c>
      <c r="N700" s="1">
        <f>Table1[[#This Row],[Cost]]*Table1[[#This Row],[Qty]]</f>
        <v>380</v>
      </c>
      <c r="O700" s="1">
        <f>Table1[[#This Row],[Total Sales]]-Table1[[#This Row],[COGS]]</f>
        <v>20</v>
      </c>
      <c r="P700" s="7">
        <f t="shared" si="20"/>
        <v>3</v>
      </c>
      <c r="Q700" s="10">
        <f t="shared" si="21"/>
        <v>2020</v>
      </c>
    </row>
    <row r="701" spans="1:17" x14ac:dyDescent="0.25">
      <c r="A701" s="1" t="s">
        <v>1433</v>
      </c>
      <c r="B701" s="2">
        <v>44055</v>
      </c>
      <c r="C701" s="1" t="s">
        <v>1434</v>
      </c>
      <c r="D701" s="1" t="s">
        <v>31</v>
      </c>
      <c r="E701" s="1" t="s">
        <v>18</v>
      </c>
      <c r="F701" s="1" t="s">
        <v>19</v>
      </c>
      <c r="G701" s="1" t="s">
        <v>46</v>
      </c>
      <c r="H701" s="1" t="s">
        <v>47</v>
      </c>
      <c r="I701" s="1">
        <v>4</v>
      </c>
      <c r="J701" s="1" t="s">
        <v>22</v>
      </c>
      <c r="K701" s="1">
        <v>2250</v>
      </c>
      <c r="L701" s="1">
        <v>2200</v>
      </c>
      <c r="M701" s="1">
        <f>Table1[[#This Row],[Price]]*Table1[[#This Row],[Qty]]</f>
        <v>9000</v>
      </c>
      <c r="N701" s="1">
        <f>Table1[[#This Row],[Cost]]*Table1[[#This Row],[Qty]]</f>
        <v>8800</v>
      </c>
      <c r="O701" s="1">
        <f>Table1[[#This Row],[Total Sales]]-Table1[[#This Row],[COGS]]</f>
        <v>200</v>
      </c>
      <c r="P701" s="7">
        <f t="shared" si="20"/>
        <v>4</v>
      </c>
      <c r="Q701" s="10">
        <f t="shared" si="21"/>
        <v>2020</v>
      </c>
    </row>
    <row r="702" spans="1:17" x14ac:dyDescent="0.25">
      <c r="A702" s="1" t="s">
        <v>1435</v>
      </c>
      <c r="B702" s="2">
        <v>44056</v>
      </c>
      <c r="C702" s="1" t="s">
        <v>1436</v>
      </c>
      <c r="D702" s="1" t="s">
        <v>31</v>
      </c>
      <c r="E702" s="1" t="s">
        <v>18</v>
      </c>
      <c r="F702" s="1" t="s">
        <v>19</v>
      </c>
      <c r="G702" s="1" t="s">
        <v>50</v>
      </c>
      <c r="H702" s="1" t="s">
        <v>21</v>
      </c>
      <c r="I702" s="1">
        <v>1</v>
      </c>
      <c r="J702" s="1" t="s">
        <v>22</v>
      </c>
      <c r="K702" s="1">
        <v>100</v>
      </c>
      <c r="L702" s="1">
        <v>90</v>
      </c>
      <c r="M702" s="1">
        <f>Table1[[#This Row],[Price]]*Table1[[#This Row],[Qty]]</f>
        <v>100</v>
      </c>
      <c r="N702" s="1">
        <f>Table1[[#This Row],[Cost]]*Table1[[#This Row],[Qty]]</f>
        <v>90</v>
      </c>
      <c r="O702" s="1">
        <f>Table1[[#This Row],[Total Sales]]-Table1[[#This Row],[COGS]]</f>
        <v>10</v>
      </c>
      <c r="P702" s="7">
        <f t="shared" si="20"/>
        <v>5</v>
      </c>
      <c r="Q702" s="10">
        <f t="shared" si="21"/>
        <v>2020</v>
      </c>
    </row>
    <row r="703" spans="1:17" x14ac:dyDescent="0.25">
      <c r="A703" s="1" t="s">
        <v>1437</v>
      </c>
      <c r="B703" s="2">
        <v>44057</v>
      </c>
      <c r="C703" s="1" t="s">
        <v>1438</v>
      </c>
      <c r="D703" s="1" t="s">
        <v>31</v>
      </c>
      <c r="E703" s="1" t="s">
        <v>25</v>
      </c>
      <c r="F703" s="1" t="s">
        <v>26</v>
      </c>
      <c r="G703" s="1" t="s">
        <v>53</v>
      </c>
      <c r="H703" s="1" t="s">
        <v>40</v>
      </c>
      <c r="I703" s="1">
        <v>2</v>
      </c>
      <c r="J703" s="1" t="s">
        <v>22</v>
      </c>
      <c r="K703" s="1">
        <v>100</v>
      </c>
      <c r="L703" s="1">
        <v>80</v>
      </c>
      <c r="M703" s="1">
        <f>Table1[[#This Row],[Price]]*Table1[[#This Row],[Qty]]</f>
        <v>200</v>
      </c>
      <c r="N703" s="1">
        <f>Table1[[#This Row],[Cost]]*Table1[[#This Row],[Qty]]</f>
        <v>160</v>
      </c>
      <c r="O703" s="1">
        <f>Table1[[#This Row],[Total Sales]]-Table1[[#This Row],[COGS]]</f>
        <v>40</v>
      </c>
      <c r="P703" s="7">
        <f t="shared" si="20"/>
        <v>6</v>
      </c>
      <c r="Q703" s="10">
        <f t="shared" si="21"/>
        <v>2020</v>
      </c>
    </row>
    <row r="704" spans="1:17" x14ac:dyDescent="0.25">
      <c r="A704" s="1" t="s">
        <v>1439</v>
      </c>
      <c r="B704" s="2">
        <v>44058</v>
      </c>
      <c r="C704" s="1" t="s">
        <v>1440</v>
      </c>
      <c r="D704" s="1" t="s">
        <v>31</v>
      </c>
      <c r="E704" s="1" t="s">
        <v>32</v>
      </c>
      <c r="F704" s="1" t="s">
        <v>33</v>
      </c>
      <c r="G704" s="1" t="s">
        <v>56</v>
      </c>
      <c r="H704" s="1" t="s">
        <v>40</v>
      </c>
      <c r="I704" s="1">
        <v>2</v>
      </c>
      <c r="J704" s="1" t="s">
        <v>22</v>
      </c>
      <c r="K704" s="1">
        <v>2000</v>
      </c>
      <c r="L704" s="1">
        <v>1850</v>
      </c>
      <c r="M704" s="1">
        <f>Table1[[#This Row],[Price]]*Table1[[#This Row],[Qty]]</f>
        <v>4000</v>
      </c>
      <c r="N704" s="1">
        <f>Table1[[#This Row],[Cost]]*Table1[[#This Row],[Qty]]</f>
        <v>3700</v>
      </c>
      <c r="O704" s="1">
        <f>Table1[[#This Row],[Total Sales]]-Table1[[#This Row],[COGS]]</f>
        <v>300</v>
      </c>
      <c r="P704" s="7">
        <f t="shared" si="20"/>
        <v>7</v>
      </c>
      <c r="Q704" s="10">
        <f t="shared" si="21"/>
        <v>2020</v>
      </c>
    </row>
    <row r="705" spans="1:17" x14ac:dyDescent="0.25">
      <c r="A705" s="1" t="s">
        <v>1441</v>
      </c>
      <c r="B705" s="2">
        <v>44059</v>
      </c>
      <c r="C705" s="1" t="s">
        <v>1442</v>
      </c>
      <c r="D705" s="1" t="s">
        <v>17</v>
      </c>
      <c r="E705" s="1" t="s">
        <v>37</v>
      </c>
      <c r="F705" s="1" t="s">
        <v>38</v>
      </c>
      <c r="G705" s="1" t="s">
        <v>72</v>
      </c>
      <c r="H705" s="1" t="s">
        <v>21</v>
      </c>
      <c r="I705" s="1">
        <v>1</v>
      </c>
      <c r="J705" s="1" t="s">
        <v>22</v>
      </c>
      <c r="K705" s="1">
        <v>9500</v>
      </c>
      <c r="L705" s="1">
        <v>8000</v>
      </c>
      <c r="M705" s="1">
        <f>Table1[[#This Row],[Price]]*Table1[[#This Row],[Qty]]</f>
        <v>9500</v>
      </c>
      <c r="N705" s="1">
        <f>Table1[[#This Row],[Cost]]*Table1[[#This Row],[Qty]]</f>
        <v>8000</v>
      </c>
      <c r="O705" s="1">
        <f>Table1[[#This Row],[Total Sales]]-Table1[[#This Row],[COGS]]</f>
        <v>1500</v>
      </c>
      <c r="P705" s="7">
        <f t="shared" si="20"/>
        <v>1</v>
      </c>
      <c r="Q705" s="10">
        <f t="shared" si="21"/>
        <v>2020</v>
      </c>
    </row>
    <row r="706" spans="1:17" x14ac:dyDescent="0.25">
      <c r="A706" s="1" t="s">
        <v>1443</v>
      </c>
      <c r="B706" s="2">
        <v>44060</v>
      </c>
      <c r="C706" s="1" t="s">
        <v>1444</v>
      </c>
      <c r="D706" s="1" t="s">
        <v>17</v>
      </c>
      <c r="E706" s="1" t="s">
        <v>18</v>
      </c>
      <c r="F706" s="1" t="s">
        <v>19</v>
      </c>
      <c r="G706" s="1" t="s">
        <v>75</v>
      </c>
      <c r="H706" s="1" t="s">
        <v>40</v>
      </c>
      <c r="I706" s="1">
        <v>1</v>
      </c>
      <c r="J706" s="1" t="s">
        <v>22</v>
      </c>
      <c r="K706" s="1">
        <v>4700</v>
      </c>
      <c r="L706" s="1">
        <v>4000</v>
      </c>
      <c r="M706" s="1">
        <f>Table1[[#This Row],[Price]]*Table1[[#This Row],[Qty]]</f>
        <v>4700</v>
      </c>
      <c r="N706" s="1">
        <f>Table1[[#This Row],[Cost]]*Table1[[#This Row],[Qty]]</f>
        <v>4000</v>
      </c>
      <c r="O706" s="1">
        <f>Table1[[#This Row],[Total Sales]]-Table1[[#This Row],[COGS]]</f>
        <v>700</v>
      </c>
      <c r="P706" s="7">
        <f t="shared" ref="P706:P769" si="22">WEEKDAY(B:B)</f>
        <v>2</v>
      </c>
      <c r="Q706" s="10">
        <f t="shared" ref="Q706:Q769" si="23">YEAR(B:B)</f>
        <v>2020</v>
      </c>
    </row>
    <row r="707" spans="1:17" x14ac:dyDescent="0.25">
      <c r="A707" s="1" t="s">
        <v>1445</v>
      </c>
      <c r="B707" s="2">
        <v>44061</v>
      </c>
      <c r="C707" s="1" t="s">
        <v>1446</v>
      </c>
      <c r="D707" s="1" t="s">
        <v>17</v>
      </c>
      <c r="E707" s="1" t="s">
        <v>18</v>
      </c>
      <c r="F707" s="1" t="s">
        <v>19</v>
      </c>
      <c r="G707" s="1" t="s">
        <v>78</v>
      </c>
      <c r="H707" s="1" t="s">
        <v>21</v>
      </c>
      <c r="I707" s="1">
        <v>2</v>
      </c>
      <c r="J707" s="1" t="s">
        <v>22</v>
      </c>
      <c r="K707" s="1">
        <v>400</v>
      </c>
      <c r="L707" s="1">
        <v>360</v>
      </c>
      <c r="M707" s="1">
        <f>Table1[[#This Row],[Price]]*Table1[[#This Row],[Qty]]</f>
        <v>800</v>
      </c>
      <c r="N707" s="1">
        <f>Table1[[#This Row],[Cost]]*Table1[[#This Row],[Qty]]</f>
        <v>720</v>
      </c>
      <c r="O707" s="1">
        <f>Table1[[#This Row],[Total Sales]]-Table1[[#This Row],[COGS]]</f>
        <v>80</v>
      </c>
      <c r="P707" s="7">
        <f t="shared" si="22"/>
        <v>3</v>
      </c>
      <c r="Q707" s="10">
        <f t="shared" si="23"/>
        <v>2020</v>
      </c>
    </row>
    <row r="708" spans="1:17" x14ac:dyDescent="0.25">
      <c r="A708" s="1" t="s">
        <v>1447</v>
      </c>
      <c r="B708" s="2">
        <v>44062</v>
      </c>
      <c r="C708" s="1"/>
      <c r="D708" s="1" t="s">
        <v>31</v>
      </c>
      <c r="E708" s="1" t="s">
        <v>25</v>
      </c>
      <c r="F708" s="1" t="s">
        <v>26</v>
      </c>
      <c r="G708" s="1" t="s">
        <v>81</v>
      </c>
      <c r="H708" s="1" t="s">
        <v>21</v>
      </c>
      <c r="I708" s="1">
        <v>2</v>
      </c>
      <c r="J708" s="1" t="s">
        <v>22</v>
      </c>
      <c r="K708" s="1">
        <v>100</v>
      </c>
      <c r="L708" s="1">
        <v>90</v>
      </c>
      <c r="M708" s="1">
        <f>Table1[[#This Row],[Price]]*Table1[[#This Row],[Qty]]</f>
        <v>200</v>
      </c>
      <c r="N708" s="1">
        <f>Table1[[#This Row],[Cost]]*Table1[[#This Row],[Qty]]</f>
        <v>180</v>
      </c>
      <c r="O708" s="1">
        <f>Table1[[#This Row],[Total Sales]]-Table1[[#This Row],[COGS]]</f>
        <v>20</v>
      </c>
      <c r="P708" s="7">
        <f t="shared" si="22"/>
        <v>4</v>
      </c>
      <c r="Q708" s="10">
        <f t="shared" si="23"/>
        <v>2020</v>
      </c>
    </row>
    <row r="709" spans="1:17" x14ac:dyDescent="0.25">
      <c r="A709" s="1" t="s">
        <v>1448</v>
      </c>
      <c r="B709" s="2">
        <v>44063</v>
      </c>
      <c r="C709" s="1" t="s">
        <v>1449</v>
      </c>
      <c r="D709" s="1" t="s">
        <v>31</v>
      </c>
      <c r="E709" s="1" t="s">
        <v>32</v>
      </c>
      <c r="F709" s="1" t="s">
        <v>33</v>
      </c>
      <c r="G709" s="1" t="s">
        <v>84</v>
      </c>
      <c r="H709" s="1" t="s">
        <v>47</v>
      </c>
      <c r="I709" s="1">
        <v>1</v>
      </c>
      <c r="J709" s="1" t="s">
        <v>22</v>
      </c>
      <c r="K709" s="1">
        <v>1600</v>
      </c>
      <c r="L709" s="1">
        <v>1590</v>
      </c>
      <c r="M709" s="1">
        <f>Table1[[#This Row],[Price]]*Table1[[#This Row],[Qty]]</f>
        <v>1600</v>
      </c>
      <c r="N709" s="1">
        <f>Table1[[#This Row],[Cost]]*Table1[[#This Row],[Qty]]</f>
        <v>1590</v>
      </c>
      <c r="O709" s="1">
        <f>Table1[[#This Row],[Total Sales]]-Table1[[#This Row],[COGS]]</f>
        <v>10</v>
      </c>
      <c r="P709" s="7">
        <f t="shared" si="22"/>
        <v>5</v>
      </c>
      <c r="Q709" s="10">
        <f t="shared" si="23"/>
        <v>2020</v>
      </c>
    </row>
    <row r="710" spans="1:17" x14ac:dyDescent="0.25">
      <c r="A710" s="1" t="s">
        <v>1450</v>
      </c>
      <c r="B710" s="2">
        <v>44064</v>
      </c>
      <c r="C710" s="1" t="s">
        <v>1451</v>
      </c>
      <c r="D710" s="1" t="s">
        <v>31</v>
      </c>
      <c r="E710" s="1" t="s">
        <v>37</v>
      </c>
      <c r="F710" s="1" t="s">
        <v>38</v>
      </c>
      <c r="G710" s="1" t="s">
        <v>87</v>
      </c>
      <c r="H710" s="1" t="s">
        <v>21</v>
      </c>
      <c r="I710" s="1">
        <v>1</v>
      </c>
      <c r="J710" s="1" t="s">
        <v>22</v>
      </c>
      <c r="K710" s="1">
        <v>50</v>
      </c>
      <c r="L710" s="1">
        <v>45</v>
      </c>
      <c r="M710" s="1">
        <f>Table1[[#This Row],[Price]]*Table1[[#This Row],[Qty]]</f>
        <v>50</v>
      </c>
      <c r="N710" s="1">
        <f>Table1[[#This Row],[Cost]]*Table1[[#This Row],[Qty]]</f>
        <v>45</v>
      </c>
      <c r="O710" s="1">
        <f>Table1[[#This Row],[Total Sales]]-Table1[[#This Row],[COGS]]</f>
        <v>5</v>
      </c>
      <c r="P710" s="7">
        <f t="shared" si="22"/>
        <v>6</v>
      </c>
      <c r="Q710" s="10">
        <f t="shared" si="23"/>
        <v>2020</v>
      </c>
    </row>
    <row r="711" spans="1:17" x14ac:dyDescent="0.25">
      <c r="A711" s="1" t="s">
        <v>1452</v>
      </c>
      <c r="B711" s="2">
        <v>44065</v>
      </c>
      <c r="C711" s="1" t="s">
        <v>1453</v>
      </c>
      <c r="D711" s="1" t="s">
        <v>31</v>
      </c>
      <c r="E711" s="1" t="s">
        <v>18</v>
      </c>
      <c r="F711" s="1" t="s">
        <v>19</v>
      </c>
      <c r="G711" s="1" t="s">
        <v>20</v>
      </c>
      <c r="H711" s="1" t="s">
        <v>21</v>
      </c>
      <c r="I711" s="1">
        <v>2</v>
      </c>
      <c r="J711" s="1" t="s">
        <v>22</v>
      </c>
      <c r="K711" s="1">
        <v>600</v>
      </c>
      <c r="L711" s="1">
        <v>450</v>
      </c>
      <c r="M711" s="1">
        <f>Table1[[#This Row],[Price]]*Table1[[#This Row],[Qty]]</f>
        <v>1200</v>
      </c>
      <c r="N711" s="1">
        <f>Table1[[#This Row],[Cost]]*Table1[[#This Row],[Qty]]</f>
        <v>900</v>
      </c>
      <c r="O711" s="1">
        <f>Table1[[#This Row],[Total Sales]]-Table1[[#This Row],[COGS]]</f>
        <v>300</v>
      </c>
      <c r="P711" s="7">
        <f t="shared" si="22"/>
        <v>7</v>
      </c>
      <c r="Q711" s="10">
        <f t="shared" si="23"/>
        <v>2020</v>
      </c>
    </row>
    <row r="712" spans="1:17" x14ac:dyDescent="0.25">
      <c r="A712" s="1" t="s">
        <v>1454</v>
      </c>
      <c r="B712" s="2">
        <v>44066</v>
      </c>
      <c r="C712" s="1" t="s">
        <v>1455</v>
      </c>
      <c r="D712" s="1" t="s">
        <v>17</v>
      </c>
      <c r="E712" s="1" t="s">
        <v>18</v>
      </c>
      <c r="F712" s="1" t="s">
        <v>19</v>
      </c>
      <c r="G712" s="1" t="s">
        <v>27</v>
      </c>
      <c r="H712" s="1" t="s">
        <v>21</v>
      </c>
      <c r="I712" s="1">
        <v>2</v>
      </c>
      <c r="J712" s="1" t="s">
        <v>22</v>
      </c>
      <c r="K712" s="1">
        <v>170</v>
      </c>
      <c r="L712" s="1">
        <v>150</v>
      </c>
      <c r="M712" s="1">
        <f>Table1[[#This Row],[Price]]*Table1[[#This Row],[Qty]]</f>
        <v>340</v>
      </c>
      <c r="N712" s="1">
        <f>Table1[[#This Row],[Cost]]*Table1[[#This Row],[Qty]]</f>
        <v>300</v>
      </c>
      <c r="O712" s="1">
        <f>Table1[[#This Row],[Total Sales]]-Table1[[#This Row],[COGS]]</f>
        <v>40</v>
      </c>
      <c r="P712" s="7">
        <f t="shared" si="22"/>
        <v>1</v>
      </c>
      <c r="Q712" s="10">
        <f t="shared" si="23"/>
        <v>2020</v>
      </c>
    </row>
    <row r="713" spans="1:17" x14ac:dyDescent="0.25">
      <c r="A713" s="1" t="s">
        <v>1456</v>
      </c>
      <c r="B713" s="2">
        <v>44067</v>
      </c>
      <c r="C713" s="1" t="s">
        <v>1457</v>
      </c>
      <c r="D713" s="1" t="s">
        <v>31</v>
      </c>
      <c r="E713" s="1" t="s">
        <v>25</v>
      </c>
      <c r="F713" s="1" t="s">
        <v>26</v>
      </c>
      <c r="G713" s="1" t="s">
        <v>34</v>
      </c>
      <c r="H713" s="1" t="s">
        <v>21</v>
      </c>
      <c r="I713" s="1">
        <v>1</v>
      </c>
      <c r="J713" s="1" t="s">
        <v>22</v>
      </c>
      <c r="K713" s="1">
        <v>25</v>
      </c>
      <c r="L713" s="1">
        <v>20</v>
      </c>
      <c r="M713" s="1">
        <f>Table1[[#This Row],[Price]]*Table1[[#This Row],[Qty]]</f>
        <v>25</v>
      </c>
      <c r="N713" s="1">
        <f>Table1[[#This Row],[Cost]]*Table1[[#This Row],[Qty]]</f>
        <v>20</v>
      </c>
      <c r="O713" s="1">
        <f>Table1[[#This Row],[Total Sales]]-Table1[[#This Row],[COGS]]</f>
        <v>5</v>
      </c>
      <c r="P713" s="7">
        <f t="shared" si="22"/>
        <v>2</v>
      </c>
      <c r="Q713" s="10">
        <f t="shared" si="23"/>
        <v>2020</v>
      </c>
    </row>
    <row r="714" spans="1:17" x14ac:dyDescent="0.25">
      <c r="A714" s="1" t="s">
        <v>1458</v>
      </c>
      <c r="B714" s="2">
        <v>44068</v>
      </c>
      <c r="C714" s="1"/>
      <c r="D714" s="1" t="s">
        <v>31</v>
      </c>
      <c r="E714" s="1" t="s">
        <v>32</v>
      </c>
      <c r="F714" s="1" t="s">
        <v>33</v>
      </c>
      <c r="G714" s="1" t="s">
        <v>39</v>
      </c>
      <c r="H714" s="1" t="s">
        <v>40</v>
      </c>
      <c r="I714" s="1">
        <v>1</v>
      </c>
      <c r="J714" s="1" t="s">
        <v>22</v>
      </c>
      <c r="K714" s="1">
        <v>6700</v>
      </c>
      <c r="L714" s="1">
        <v>5002</v>
      </c>
      <c r="M714" s="1">
        <f>Table1[[#This Row],[Price]]*Table1[[#This Row],[Qty]]</f>
        <v>6700</v>
      </c>
      <c r="N714" s="1">
        <f>Table1[[#This Row],[Cost]]*Table1[[#This Row],[Qty]]</f>
        <v>5002</v>
      </c>
      <c r="O714" s="1">
        <f>Table1[[#This Row],[Total Sales]]-Table1[[#This Row],[COGS]]</f>
        <v>1698</v>
      </c>
      <c r="P714" s="7">
        <f t="shared" si="22"/>
        <v>3</v>
      </c>
      <c r="Q714" s="10">
        <f t="shared" si="23"/>
        <v>2020</v>
      </c>
    </row>
    <row r="715" spans="1:17" x14ac:dyDescent="0.25">
      <c r="A715" s="1" t="s">
        <v>1459</v>
      </c>
      <c r="B715" s="2">
        <v>44069</v>
      </c>
      <c r="C715" s="1" t="s">
        <v>1460</v>
      </c>
      <c r="D715" s="1" t="s">
        <v>31</v>
      </c>
      <c r="E715" s="1" t="s">
        <v>37</v>
      </c>
      <c r="F715" s="1" t="s">
        <v>38</v>
      </c>
      <c r="G715" s="1" t="s">
        <v>43</v>
      </c>
      <c r="H715" s="1" t="s">
        <v>21</v>
      </c>
      <c r="I715" s="1">
        <v>2</v>
      </c>
      <c r="J715" s="1" t="s">
        <v>22</v>
      </c>
      <c r="K715" s="1">
        <v>6700</v>
      </c>
      <c r="L715" s="1">
        <v>5000</v>
      </c>
      <c r="M715" s="1">
        <f>Table1[[#This Row],[Price]]*Table1[[#This Row],[Qty]]</f>
        <v>13400</v>
      </c>
      <c r="N715" s="1">
        <f>Table1[[#This Row],[Cost]]*Table1[[#This Row],[Qty]]</f>
        <v>10000</v>
      </c>
      <c r="O715" s="1">
        <f>Table1[[#This Row],[Total Sales]]-Table1[[#This Row],[COGS]]</f>
        <v>3400</v>
      </c>
      <c r="P715" s="7">
        <f t="shared" si="22"/>
        <v>4</v>
      </c>
      <c r="Q715" s="10">
        <f t="shared" si="23"/>
        <v>2020</v>
      </c>
    </row>
    <row r="716" spans="1:17" x14ac:dyDescent="0.25">
      <c r="A716" s="1" t="s">
        <v>1461</v>
      </c>
      <c r="B716" s="2">
        <v>44070</v>
      </c>
      <c r="C716" s="1" t="s">
        <v>1462</v>
      </c>
      <c r="D716" s="1" t="s">
        <v>31</v>
      </c>
      <c r="E716" s="1" t="s">
        <v>18</v>
      </c>
      <c r="F716" s="1" t="s">
        <v>19</v>
      </c>
      <c r="G716" s="1" t="s">
        <v>46</v>
      </c>
      <c r="H716" s="1" t="s">
        <v>47</v>
      </c>
      <c r="I716" s="1">
        <v>2</v>
      </c>
      <c r="J716" s="1" t="s">
        <v>22</v>
      </c>
      <c r="K716" s="1">
        <v>6700</v>
      </c>
      <c r="L716" s="1">
        <v>5001</v>
      </c>
      <c r="M716" s="1">
        <f>Table1[[#This Row],[Price]]*Table1[[#This Row],[Qty]]</f>
        <v>13400</v>
      </c>
      <c r="N716" s="1">
        <f>Table1[[#This Row],[Cost]]*Table1[[#This Row],[Qty]]</f>
        <v>10002</v>
      </c>
      <c r="O716" s="1">
        <f>Table1[[#This Row],[Total Sales]]-Table1[[#This Row],[COGS]]</f>
        <v>3398</v>
      </c>
      <c r="P716" s="7">
        <f t="shared" si="22"/>
        <v>5</v>
      </c>
      <c r="Q716" s="10">
        <f t="shared" si="23"/>
        <v>2020</v>
      </c>
    </row>
    <row r="717" spans="1:17" x14ac:dyDescent="0.25">
      <c r="A717" s="1" t="s">
        <v>1463</v>
      </c>
      <c r="B717" s="2">
        <v>44071</v>
      </c>
      <c r="C717" s="1" t="s">
        <v>1464</v>
      </c>
      <c r="D717" s="1" t="s">
        <v>31</v>
      </c>
      <c r="E717" s="1" t="s">
        <v>18</v>
      </c>
      <c r="F717" s="1" t="s">
        <v>19</v>
      </c>
      <c r="G717" s="1" t="s">
        <v>50</v>
      </c>
      <c r="H717" s="1" t="s">
        <v>21</v>
      </c>
      <c r="I717" s="1">
        <v>1</v>
      </c>
      <c r="J717" s="1" t="s">
        <v>22</v>
      </c>
      <c r="K717" s="1">
        <v>6700</v>
      </c>
      <c r="L717" s="1">
        <v>5002</v>
      </c>
      <c r="M717" s="1">
        <f>Table1[[#This Row],[Price]]*Table1[[#This Row],[Qty]]</f>
        <v>6700</v>
      </c>
      <c r="N717" s="1">
        <f>Table1[[#This Row],[Cost]]*Table1[[#This Row],[Qty]]</f>
        <v>5002</v>
      </c>
      <c r="O717" s="1">
        <f>Table1[[#This Row],[Total Sales]]-Table1[[#This Row],[COGS]]</f>
        <v>1698</v>
      </c>
      <c r="P717" s="7">
        <f t="shared" si="22"/>
        <v>6</v>
      </c>
      <c r="Q717" s="10">
        <f t="shared" si="23"/>
        <v>2020</v>
      </c>
    </row>
    <row r="718" spans="1:17" x14ac:dyDescent="0.25">
      <c r="A718" s="1" t="s">
        <v>1465</v>
      </c>
      <c r="B718" s="2">
        <v>44072</v>
      </c>
      <c r="C718" s="1" t="s">
        <v>1466</v>
      </c>
      <c r="D718" s="1" t="s">
        <v>31</v>
      </c>
      <c r="E718" s="1" t="s">
        <v>25</v>
      </c>
      <c r="F718" s="1" t="s">
        <v>26</v>
      </c>
      <c r="G718" s="1" t="s">
        <v>53</v>
      </c>
      <c r="H718" s="1" t="s">
        <v>40</v>
      </c>
      <c r="I718" s="1">
        <v>1</v>
      </c>
      <c r="J718" s="1" t="s">
        <v>22</v>
      </c>
      <c r="K718" s="1">
        <v>6700</v>
      </c>
      <c r="L718" s="1">
        <v>5000</v>
      </c>
      <c r="M718" s="1">
        <f>Table1[[#This Row],[Price]]*Table1[[#This Row],[Qty]]</f>
        <v>6700</v>
      </c>
      <c r="N718" s="1">
        <f>Table1[[#This Row],[Cost]]*Table1[[#This Row],[Qty]]</f>
        <v>5000</v>
      </c>
      <c r="O718" s="1">
        <f>Table1[[#This Row],[Total Sales]]-Table1[[#This Row],[COGS]]</f>
        <v>1700</v>
      </c>
      <c r="P718" s="7">
        <f t="shared" si="22"/>
        <v>7</v>
      </c>
      <c r="Q718" s="10">
        <f t="shared" si="23"/>
        <v>2020</v>
      </c>
    </row>
    <row r="719" spans="1:17" x14ac:dyDescent="0.25">
      <c r="A719" s="1" t="s">
        <v>1467</v>
      </c>
      <c r="B719" s="2">
        <v>44073</v>
      </c>
      <c r="C719" s="1" t="s">
        <v>1468</v>
      </c>
      <c r="D719" s="1" t="s">
        <v>31</v>
      </c>
      <c r="E719" s="1" t="s">
        <v>32</v>
      </c>
      <c r="F719" s="1" t="s">
        <v>33</v>
      </c>
      <c r="G719" s="1" t="s">
        <v>56</v>
      </c>
      <c r="H719" s="1" t="s">
        <v>40</v>
      </c>
      <c r="I719" s="1">
        <v>2</v>
      </c>
      <c r="J719" s="1" t="s">
        <v>22</v>
      </c>
      <c r="K719" s="1">
        <v>6700</v>
      </c>
      <c r="L719" s="1">
        <v>5001</v>
      </c>
      <c r="M719" s="1">
        <f>Table1[[#This Row],[Price]]*Table1[[#This Row],[Qty]]</f>
        <v>13400</v>
      </c>
      <c r="N719" s="1">
        <f>Table1[[#This Row],[Cost]]*Table1[[#This Row],[Qty]]</f>
        <v>10002</v>
      </c>
      <c r="O719" s="1">
        <f>Table1[[#This Row],[Total Sales]]-Table1[[#This Row],[COGS]]</f>
        <v>3398</v>
      </c>
      <c r="P719" s="7">
        <f t="shared" si="22"/>
        <v>1</v>
      </c>
      <c r="Q719" s="10">
        <f t="shared" si="23"/>
        <v>2020</v>
      </c>
    </row>
    <row r="720" spans="1:17" x14ac:dyDescent="0.25">
      <c r="A720" s="1" t="s">
        <v>1469</v>
      </c>
      <c r="B720" s="2">
        <v>44074</v>
      </c>
      <c r="C720" s="1" t="s">
        <v>1470</v>
      </c>
      <c r="D720" s="1" t="s">
        <v>31</v>
      </c>
      <c r="E720" s="1" t="s">
        <v>37</v>
      </c>
      <c r="F720" s="1" t="s">
        <v>38</v>
      </c>
      <c r="G720" s="1" t="s">
        <v>59</v>
      </c>
      <c r="H720" s="1" t="s">
        <v>60</v>
      </c>
      <c r="I720" s="1">
        <v>2</v>
      </c>
      <c r="J720" s="1" t="s">
        <v>22</v>
      </c>
      <c r="K720" s="1">
        <v>6700</v>
      </c>
      <c r="L720" s="1">
        <v>5002</v>
      </c>
      <c r="M720" s="1">
        <f>Table1[[#This Row],[Price]]*Table1[[#This Row],[Qty]]</f>
        <v>13400</v>
      </c>
      <c r="N720" s="1">
        <f>Table1[[#This Row],[Cost]]*Table1[[#This Row],[Qty]]</f>
        <v>10004</v>
      </c>
      <c r="O720" s="1">
        <f>Table1[[#This Row],[Total Sales]]-Table1[[#This Row],[COGS]]</f>
        <v>3396</v>
      </c>
      <c r="P720" s="7">
        <f t="shared" si="22"/>
        <v>2</v>
      </c>
      <c r="Q720" s="10">
        <f t="shared" si="23"/>
        <v>2020</v>
      </c>
    </row>
    <row r="721" spans="1:17" x14ac:dyDescent="0.25">
      <c r="A721" s="1" t="s">
        <v>1471</v>
      </c>
      <c r="B721" s="2">
        <v>44044</v>
      </c>
      <c r="C721" s="1" t="s">
        <v>1472</v>
      </c>
      <c r="D721" s="1" t="s">
        <v>31</v>
      </c>
      <c r="E721" s="1" t="s">
        <v>18</v>
      </c>
      <c r="F721" s="1" t="s">
        <v>19</v>
      </c>
      <c r="G721" s="1" t="s">
        <v>63</v>
      </c>
      <c r="H721" s="1" t="s">
        <v>47</v>
      </c>
      <c r="I721" s="1">
        <v>1</v>
      </c>
      <c r="J721" s="1" t="s">
        <v>22</v>
      </c>
      <c r="K721" s="1">
        <v>22000</v>
      </c>
      <c r="L721" s="1">
        <v>20000</v>
      </c>
      <c r="M721" s="1">
        <f>Table1[[#This Row],[Price]]*Table1[[#This Row],[Qty]]</f>
        <v>22000</v>
      </c>
      <c r="N721" s="1">
        <f>Table1[[#This Row],[Cost]]*Table1[[#This Row],[Qty]]</f>
        <v>20000</v>
      </c>
      <c r="O721" s="1">
        <f>Table1[[#This Row],[Total Sales]]-Table1[[#This Row],[COGS]]</f>
        <v>2000</v>
      </c>
      <c r="P721" s="7">
        <f t="shared" si="22"/>
        <v>7</v>
      </c>
      <c r="Q721" s="10">
        <f t="shared" si="23"/>
        <v>2020</v>
      </c>
    </row>
    <row r="722" spans="1:17" x14ac:dyDescent="0.25">
      <c r="A722" s="1" t="s">
        <v>1473</v>
      </c>
      <c r="B722" s="2">
        <v>44045</v>
      </c>
      <c r="C722" s="1" t="s">
        <v>1474</v>
      </c>
      <c r="D722" s="1" t="s">
        <v>31</v>
      </c>
      <c r="E722" s="1" t="s">
        <v>18</v>
      </c>
      <c r="F722" s="1" t="s">
        <v>19</v>
      </c>
      <c r="G722" s="1" t="s">
        <v>66</v>
      </c>
      <c r="H722" s="1" t="s">
        <v>47</v>
      </c>
      <c r="I722" s="1">
        <v>1</v>
      </c>
      <c r="J722" s="1" t="s">
        <v>28</v>
      </c>
      <c r="K722" s="1">
        <v>11000</v>
      </c>
      <c r="L722" s="1">
        <v>10000</v>
      </c>
      <c r="M722" s="1">
        <f>Table1[[#This Row],[Price]]*Table1[[#This Row],[Qty]]</f>
        <v>11000</v>
      </c>
      <c r="N722" s="1">
        <f>Table1[[#This Row],[Cost]]*Table1[[#This Row],[Qty]]</f>
        <v>10000</v>
      </c>
      <c r="O722" s="1">
        <f>Table1[[#This Row],[Total Sales]]-Table1[[#This Row],[COGS]]</f>
        <v>1000</v>
      </c>
      <c r="P722" s="7">
        <f t="shared" si="22"/>
        <v>1</v>
      </c>
      <c r="Q722" s="10">
        <f t="shared" si="23"/>
        <v>2020</v>
      </c>
    </row>
    <row r="723" spans="1:17" x14ac:dyDescent="0.25">
      <c r="A723" s="1" t="s">
        <v>1475</v>
      </c>
      <c r="B723" s="2">
        <v>44046</v>
      </c>
      <c r="C723" s="1" t="s">
        <v>1476</v>
      </c>
      <c r="D723" s="1" t="s">
        <v>31</v>
      </c>
      <c r="E723" s="1" t="s">
        <v>25</v>
      </c>
      <c r="F723" s="1" t="s">
        <v>26</v>
      </c>
      <c r="G723" s="1" t="s">
        <v>69</v>
      </c>
      <c r="H723" s="1" t="s">
        <v>21</v>
      </c>
      <c r="I723" s="1">
        <v>1</v>
      </c>
      <c r="J723" s="1" t="s">
        <v>22</v>
      </c>
      <c r="K723" s="1">
        <v>8500</v>
      </c>
      <c r="L723" s="1">
        <v>7600</v>
      </c>
      <c r="M723" s="1">
        <f>Table1[[#This Row],[Price]]*Table1[[#This Row],[Qty]]</f>
        <v>8500</v>
      </c>
      <c r="N723" s="1">
        <f>Table1[[#This Row],[Cost]]*Table1[[#This Row],[Qty]]</f>
        <v>7600</v>
      </c>
      <c r="O723" s="1">
        <f>Table1[[#This Row],[Total Sales]]-Table1[[#This Row],[COGS]]</f>
        <v>900</v>
      </c>
      <c r="P723" s="7">
        <f t="shared" si="22"/>
        <v>2</v>
      </c>
      <c r="Q723" s="10">
        <f t="shared" si="23"/>
        <v>2020</v>
      </c>
    </row>
    <row r="724" spans="1:17" x14ac:dyDescent="0.25">
      <c r="A724" s="1" t="s">
        <v>1477</v>
      </c>
      <c r="B724" s="2">
        <v>44047</v>
      </c>
      <c r="C724" s="1" t="s">
        <v>1478</v>
      </c>
      <c r="D724" s="1" t="s">
        <v>31</v>
      </c>
      <c r="E724" s="1" t="s">
        <v>32</v>
      </c>
      <c r="F724" s="1" t="s">
        <v>33</v>
      </c>
      <c r="G724" s="1" t="s">
        <v>72</v>
      </c>
      <c r="H724" s="1" t="s">
        <v>21</v>
      </c>
      <c r="I724" s="1">
        <v>2</v>
      </c>
      <c r="J724" s="1" t="s">
        <v>28</v>
      </c>
      <c r="K724" s="1">
        <v>8500</v>
      </c>
      <c r="L724" s="1">
        <v>7600</v>
      </c>
      <c r="M724" s="1">
        <f>Table1[[#This Row],[Price]]*Table1[[#This Row],[Qty]]</f>
        <v>17000</v>
      </c>
      <c r="N724" s="1">
        <f>Table1[[#This Row],[Cost]]*Table1[[#This Row],[Qty]]</f>
        <v>15200</v>
      </c>
      <c r="O724" s="1">
        <f>Table1[[#This Row],[Total Sales]]-Table1[[#This Row],[COGS]]</f>
        <v>1800</v>
      </c>
      <c r="P724" s="7">
        <f t="shared" si="22"/>
        <v>3</v>
      </c>
      <c r="Q724" s="10">
        <f t="shared" si="23"/>
        <v>2020</v>
      </c>
    </row>
    <row r="725" spans="1:17" x14ac:dyDescent="0.25">
      <c r="A725" s="1" t="s">
        <v>1479</v>
      </c>
      <c r="B725" s="2">
        <v>44048</v>
      </c>
      <c r="C725" s="1" t="s">
        <v>1480</v>
      </c>
      <c r="D725" s="1" t="s">
        <v>31</v>
      </c>
      <c r="E725" s="1" t="s">
        <v>37</v>
      </c>
      <c r="F725" s="1" t="s">
        <v>38</v>
      </c>
      <c r="G725" s="1" t="s">
        <v>75</v>
      </c>
      <c r="H725" s="1" t="s">
        <v>40</v>
      </c>
      <c r="I725" s="1">
        <v>3</v>
      </c>
      <c r="J725" s="1" t="s">
        <v>22</v>
      </c>
      <c r="K725" s="1">
        <v>13200.000000000002</v>
      </c>
      <c r="L725" s="1">
        <v>12000</v>
      </c>
      <c r="M725" s="1">
        <f>Table1[[#This Row],[Price]]*Table1[[#This Row],[Qty]]</f>
        <v>39600.000000000007</v>
      </c>
      <c r="N725" s="1">
        <f>Table1[[#This Row],[Cost]]*Table1[[#This Row],[Qty]]</f>
        <v>36000</v>
      </c>
      <c r="O725" s="1">
        <f>Table1[[#This Row],[Total Sales]]-Table1[[#This Row],[COGS]]</f>
        <v>3600.0000000000073</v>
      </c>
      <c r="P725" s="7">
        <f t="shared" si="22"/>
        <v>4</v>
      </c>
      <c r="Q725" s="10">
        <f t="shared" si="23"/>
        <v>2020</v>
      </c>
    </row>
    <row r="726" spans="1:17" x14ac:dyDescent="0.25">
      <c r="A726" s="1" t="s">
        <v>1481</v>
      </c>
      <c r="B726" s="2">
        <v>44049</v>
      </c>
      <c r="C726" s="1" t="s">
        <v>1482</v>
      </c>
      <c r="D726" s="1" t="s">
        <v>17</v>
      </c>
      <c r="E726" s="1" t="s">
        <v>18</v>
      </c>
      <c r="F726" s="1" t="s">
        <v>19</v>
      </c>
      <c r="G726" s="1" t="s">
        <v>78</v>
      </c>
      <c r="H726" s="1" t="s">
        <v>21</v>
      </c>
      <c r="I726" s="1">
        <v>2</v>
      </c>
      <c r="J726" s="1" t="s">
        <v>22</v>
      </c>
      <c r="K726" s="1">
        <v>22000</v>
      </c>
      <c r="L726" s="1">
        <v>20000</v>
      </c>
      <c r="M726" s="1">
        <f>Table1[[#This Row],[Price]]*Table1[[#This Row],[Qty]]</f>
        <v>44000</v>
      </c>
      <c r="N726" s="1">
        <f>Table1[[#This Row],[Cost]]*Table1[[#This Row],[Qty]]</f>
        <v>40000</v>
      </c>
      <c r="O726" s="1">
        <f>Table1[[#This Row],[Total Sales]]-Table1[[#This Row],[COGS]]</f>
        <v>4000</v>
      </c>
      <c r="P726" s="7">
        <f t="shared" si="22"/>
        <v>5</v>
      </c>
      <c r="Q726" s="10">
        <f t="shared" si="23"/>
        <v>2020</v>
      </c>
    </row>
    <row r="727" spans="1:17" x14ac:dyDescent="0.25">
      <c r="A727" s="1" t="s">
        <v>1483</v>
      </c>
      <c r="B727" s="2">
        <v>44050</v>
      </c>
      <c r="C727" s="1" t="s">
        <v>1484</v>
      </c>
      <c r="D727" s="1" t="s">
        <v>17</v>
      </c>
      <c r="E727" s="1" t="s">
        <v>18</v>
      </c>
      <c r="F727" s="1" t="s">
        <v>19</v>
      </c>
      <c r="G727" s="1" t="s">
        <v>81</v>
      </c>
      <c r="H727" s="1" t="s">
        <v>21</v>
      </c>
      <c r="I727" s="1">
        <v>2</v>
      </c>
      <c r="J727" s="1" t="s">
        <v>22</v>
      </c>
      <c r="K727" s="1">
        <v>7700</v>
      </c>
      <c r="L727" s="1">
        <v>7000</v>
      </c>
      <c r="M727" s="1">
        <f>Table1[[#This Row],[Price]]*Table1[[#This Row],[Qty]]</f>
        <v>15400</v>
      </c>
      <c r="N727" s="1">
        <f>Table1[[#This Row],[Cost]]*Table1[[#This Row],[Qty]]</f>
        <v>14000</v>
      </c>
      <c r="O727" s="1">
        <f>Table1[[#This Row],[Total Sales]]-Table1[[#This Row],[COGS]]</f>
        <v>1400</v>
      </c>
      <c r="P727" s="7">
        <f t="shared" si="22"/>
        <v>6</v>
      </c>
      <c r="Q727" s="10">
        <f t="shared" si="23"/>
        <v>2020</v>
      </c>
    </row>
    <row r="728" spans="1:17" x14ac:dyDescent="0.25">
      <c r="A728" s="1" t="s">
        <v>1485</v>
      </c>
      <c r="B728" s="2">
        <v>44051</v>
      </c>
      <c r="C728" s="1" t="s">
        <v>1486</v>
      </c>
      <c r="D728" s="1" t="s">
        <v>17</v>
      </c>
      <c r="E728" s="1" t="s">
        <v>25</v>
      </c>
      <c r="F728" s="1" t="s">
        <v>26</v>
      </c>
      <c r="G728" s="1" t="s">
        <v>84</v>
      </c>
      <c r="H728" s="1" t="s">
        <v>47</v>
      </c>
      <c r="I728" s="1">
        <v>3</v>
      </c>
      <c r="J728" s="1" t="s">
        <v>22</v>
      </c>
      <c r="K728" s="1">
        <v>22000</v>
      </c>
      <c r="L728" s="1">
        <v>20000</v>
      </c>
      <c r="M728" s="1">
        <f>Table1[[#This Row],[Price]]*Table1[[#This Row],[Qty]]</f>
        <v>66000</v>
      </c>
      <c r="N728" s="1">
        <f>Table1[[#This Row],[Cost]]*Table1[[#This Row],[Qty]]</f>
        <v>60000</v>
      </c>
      <c r="O728" s="1">
        <f>Table1[[#This Row],[Total Sales]]-Table1[[#This Row],[COGS]]</f>
        <v>6000</v>
      </c>
      <c r="P728" s="7">
        <f t="shared" si="22"/>
        <v>7</v>
      </c>
      <c r="Q728" s="10">
        <f t="shared" si="23"/>
        <v>2020</v>
      </c>
    </row>
    <row r="729" spans="1:17" x14ac:dyDescent="0.25">
      <c r="A729" s="1" t="s">
        <v>1487</v>
      </c>
      <c r="B729" s="2">
        <v>44052</v>
      </c>
      <c r="C729" s="1" t="s">
        <v>1488</v>
      </c>
      <c r="D729" s="1" t="s">
        <v>31</v>
      </c>
      <c r="E729" s="1" t="s">
        <v>32</v>
      </c>
      <c r="F729" s="1" t="s">
        <v>33</v>
      </c>
      <c r="G729" s="1" t="s">
        <v>87</v>
      </c>
      <c r="H729" s="1" t="s">
        <v>21</v>
      </c>
      <c r="I729" s="1">
        <v>1</v>
      </c>
      <c r="J729" s="1" t="s">
        <v>22</v>
      </c>
      <c r="K729" s="1">
        <v>44000</v>
      </c>
      <c r="L729" s="1">
        <v>40000</v>
      </c>
      <c r="M729" s="1">
        <f>Table1[[#This Row],[Price]]*Table1[[#This Row],[Qty]]</f>
        <v>44000</v>
      </c>
      <c r="N729" s="1">
        <f>Table1[[#This Row],[Cost]]*Table1[[#This Row],[Qty]]</f>
        <v>40000</v>
      </c>
      <c r="O729" s="1">
        <f>Table1[[#This Row],[Total Sales]]-Table1[[#This Row],[COGS]]</f>
        <v>4000</v>
      </c>
      <c r="P729" s="7">
        <f t="shared" si="22"/>
        <v>1</v>
      </c>
      <c r="Q729" s="10">
        <f t="shared" si="23"/>
        <v>2020</v>
      </c>
    </row>
    <row r="730" spans="1:17" x14ac:dyDescent="0.25">
      <c r="A730" s="1" t="s">
        <v>1489</v>
      </c>
      <c r="B730" s="2">
        <v>44053</v>
      </c>
      <c r="C730" s="1" t="s">
        <v>1490</v>
      </c>
      <c r="D730" s="1" t="s">
        <v>31</v>
      </c>
      <c r="E730" s="1" t="s">
        <v>37</v>
      </c>
      <c r="F730" s="1" t="s">
        <v>38</v>
      </c>
      <c r="G730" s="1" t="s">
        <v>20</v>
      </c>
      <c r="H730" s="1" t="s">
        <v>21</v>
      </c>
      <c r="I730" s="1">
        <v>2</v>
      </c>
      <c r="J730" s="1" t="s">
        <v>22</v>
      </c>
      <c r="K730" s="1">
        <v>19800</v>
      </c>
      <c r="L730" s="1">
        <v>18000</v>
      </c>
      <c r="M730" s="1">
        <f>Table1[[#This Row],[Price]]*Table1[[#This Row],[Qty]]</f>
        <v>39600</v>
      </c>
      <c r="N730" s="1">
        <f>Table1[[#This Row],[Cost]]*Table1[[#This Row],[Qty]]</f>
        <v>36000</v>
      </c>
      <c r="O730" s="1">
        <f>Table1[[#This Row],[Total Sales]]-Table1[[#This Row],[COGS]]</f>
        <v>3600</v>
      </c>
      <c r="P730" s="7">
        <f t="shared" si="22"/>
        <v>2</v>
      </c>
      <c r="Q730" s="10">
        <f t="shared" si="23"/>
        <v>2020</v>
      </c>
    </row>
    <row r="731" spans="1:17" x14ac:dyDescent="0.25">
      <c r="A731" s="1" t="s">
        <v>1491</v>
      </c>
      <c r="B731" s="2">
        <v>44054</v>
      </c>
      <c r="C731" s="1" t="s">
        <v>1492</v>
      </c>
      <c r="D731" s="1" t="s">
        <v>31</v>
      </c>
      <c r="E731" s="1" t="s">
        <v>18</v>
      </c>
      <c r="F731" s="1" t="s">
        <v>19</v>
      </c>
      <c r="G731" s="1" t="s">
        <v>27</v>
      </c>
      <c r="H731" s="1" t="s">
        <v>21</v>
      </c>
      <c r="I731" s="1">
        <v>2</v>
      </c>
      <c r="J731" s="1" t="s">
        <v>22</v>
      </c>
      <c r="K731" s="1">
        <v>9950</v>
      </c>
      <c r="L731" s="1">
        <v>9000</v>
      </c>
      <c r="M731" s="1">
        <f>Table1[[#This Row],[Price]]*Table1[[#This Row],[Qty]]</f>
        <v>19900</v>
      </c>
      <c r="N731" s="1">
        <f>Table1[[#This Row],[Cost]]*Table1[[#This Row],[Qty]]</f>
        <v>18000</v>
      </c>
      <c r="O731" s="1">
        <f>Table1[[#This Row],[Total Sales]]-Table1[[#This Row],[COGS]]</f>
        <v>1900</v>
      </c>
      <c r="P731" s="7">
        <f t="shared" si="22"/>
        <v>3</v>
      </c>
      <c r="Q731" s="10">
        <f t="shared" si="23"/>
        <v>2020</v>
      </c>
    </row>
    <row r="732" spans="1:17" x14ac:dyDescent="0.25">
      <c r="A732" s="1" t="s">
        <v>1493</v>
      </c>
      <c r="B732" s="2">
        <v>44055</v>
      </c>
      <c r="C732" s="1" t="s">
        <v>1494</v>
      </c>
      <c r="D732" s="1" t="s">
        <v>31</v>
      </c>
      <c r="E732" s="1" t="s">
        <v>18</v>
      </c>
      <c r="F732" s="1" t="s">
        <v>19</v>
      </c>
      <c r="G732" s="1" t="s">
        <v>34</v>
      </c>
      <c r="H732" s="1" t="s">
        <v>21</v>
      </c>
      <c r="I732" s="1">
        <v>2</v>
      </c>
      <c r="J732" s="1" t="s">
        <v>22</v>
      </c>
      <c r="K732" s="1">
        <v>7700</v>
      </c>
      <c r="L732" s="1">
        <v>7000</v>
      </c>
      <c r="M732" s="1">
        <f>Table1[[#This Row],[Price]]*Table1[[#This Row],[Qty]]</f>
        <v>15400</v>
      </c>
      <c r="N732" s="1">
        <f>Table1[[#This Row],[Cost]]*Table1[[#This Row],[Qty]]</f>
        <v>14000</v>
      </c>
      <c r="O732" s="1">
        <f>Table1[[#This Row],[Total Sales]]-Table1[[#This Row],[COGS]]</f>
        <v>1400</v>
      </c>
      <c r="P732" s="7">
        <f t="shared" si="22"/>
        <v>4</v>
      </c>
      <c r="Q732" s="10">
        <f t="shared" si="23"/>
        <v>2020</v>
      </c>
    </row>
    <row r="733" spans="1:17" x14ac:dyDescent="0.25">
      <c r="A733" s="1" t="s">
        <v>1495</v>
      </c>
      <c r="B733" s="2">
        <v>44056</v>
      </c>
      <c r="C733" s="1" t="s">
        <v>1496</v>
      </c>
      <c r="D733" s="1" t="s">
        <v>17</v>
      </c>
      <c r="E733" s="1" t="s">
        <v>25</v>
      </c>
      <c r="F733" s="1" t="s">
        <v>26</v>
      </c>
      <c r="G733" s="1" t="s">
        <v>39</v>
      </c>
      <c r="H733" s="1" t="s">
        <v>40</v>
      </c>
      <c r="I733" s="1">
        <v>4</v>
      </c>
      <c r="J733" s="1" t="s">
        <v>22</v>
      </c>
      <c r="K733" s="1">
        <v>11000</v>
      </c>
      <c r="L733" s="1">
        <v>10000</v>
      </c>
      <c r="M733" s="1">
        <f>Table1[[#This Row],[Price]]*Table1[[#This Row],[Qty]]</f>
        <v>44000</v>
      </c>
      <c r="N733" s="1">
        <f>Table1[[#This Row],[Cost]]*Table1[[#This Row],[Qty]]</f>
        <v>40000</v>
      </c>
      <c r="O733" s="1">
        <f>Table1[[#This Row],[Total Sales]]-Table1[[#This Row],[COGS]]</f>
        <v>4000</v>
      </c>
      <c r="P733" s="7">
        <f t="shared" si="22"/>
        <v>5</v>
      </c>
      <c r="Q733" s="10">
        <f t="shared" si="23"/>
        <v>2020</v>
      </c>
    </row>
    <row r="734" spans="1:17" x14ac:dyDescent="0.25">
      <c r="A734" s="1" t="s">
        <v>1497</v>
      </c>
      <c r="B734" s="2">
        <v>44057</v>
      </c>
      <c r="C734" s="1" t="s">
        <v>1498</v>
      </c>
      <c r="D734" s="1" t="s">
        <v>31</v>
      </c>
      <c r="E734" s="1" t="s">
        <v>32</v>
      </c>
      <c r="F734" s="1" t="s">
        <v>33</v>
      </c>
      <c r="G734" s="1" t="s">
        <v>43</v>
      </c>
      <c r="H734" s="1" t="s">
        <v>21</v>
      </c>
      <c r="I734" s="1">
        <v>1</v>
      </c>
      <c r="J734" s="1" t="s">
        <v>22</v>
      </c>
      <c r="K734" s="1">
        <v>13200.000000000002</v>
      </c>
      <c r="L734" s="1">
        <v>12000</v>
      </c>
      <c r="M734" s="1">
        <f>Table1[[#This Row],[Price]]*Table1[[#This Row],[Qty]]</f>
        <v>13200.000000000002</v>
      </c>
      <c r="N734" s="1">
        <f>Table1[[#This Row],[Cost]]*Table1[[#This Row],[Qty]]</f>
        <v>12000</v>
      </c>
      <c r="O734" s="1">
        <f>Table1[[#This Row],[Total Sales]]-Table1[[#This Row],[COGS]]</f>
        <v>1200.0000000000018</v>
      </c>
      <c r="P734" s="7">
        <f t="shared" si="22"/>
        <v>6</v>
      </c>
      <c r="Q734" s="10">
        <f t="shared" si="23"/>
        <v>2020</v>
      </c>
    </row>
    <row r="735" spans="1:17" x14ac:dyDescent="0.25">
      <c r="A735" s="1" t="s">
        <v>1499</v>
      </c>
      <c r="B735" s="2">
        <v>44058</v>
      </c>
      <c r="C735" s="1" t="s">
        <v>1500</v>
      </c>
      <c r="D735" s="1" t="s">
        <v>31</v>
      </c>
      <c r="E735" s="1" t="s">
        <v>37</v>
      </c>
      <c r="F735" s="1" t="s">
        <v>38</v>
      </c>
      <c r="G735" s="1" t="s">
        <v>46</v>
      </c>
      <c r="H735" s="1" t="s">
        <v>47</v>
      </c>
      <c r="I735" s="1">
        <v>2</v>
      </c>
      <c r="J735" s="1" t="s">
        <v>22</v>
      </c>
      <c r="K735" s="1">
        <v>9950</v>
      </c>
      <c r="L735" s="1">
        <v>9000</v>
      </c>
      <c r="M735" s="1">
        <f>Table1[[#This Row],[Price]]*Table1[[#This Row],[Qty]]</f>
        <v>19900</v>
      </c>
      <c r="N735" s="1">
        <f>Table1[[#This Row],[Cost]]*Table1[[#This Row],[Qty]]</f>
        <v>18000</v>
      </c>
      <c r="O735" s="1">
        <f>Table1[[#This Row],[Total Sales]]-Table1[[#This Row],[COGS]]</f>
        <v>1900</v>
      </c>
      <c r="P735" s="7">
        <f t="shared" si="22"/>
        <v>7</v>
      </c>
      <c r="Q735" s="10">
        <f t="shared" si="23"/>
        <v>2020</v>
      </c>
    </row>
    <row r="736" spans="1:17" x14ac:dyDescent="0.25">
      <c r="A736" s="1" t="s">
        <v>1501</v>
      </c>
      <c r="B736" s="2">
        <v>44059</v>
      </c>
      <c r="C736" s="1" t="s">
        <v>1502</v>
      </c>
      <c r="D736" s="1" t="s">
        <v>31</v>
      </c>
      <c r="E736" s="1" t="s">
        <v>18</v>
      </c>
      <c r="F736" s="1" t="s">
        <v>19</v>
      </c>
      <c r="G736" s="1" t="s">
        <v>50</v>
      </c>
      <c r="H736" s="1" t="s">
        <v>21</v>
      </c>
      <c r="I736" s="1">
        <v>2</v>
      </c>
      <c r="J736" s="1" t="s">
        <v>22</v>
      </c>
      <c r="K736" s="1">
        <v>7700</v>
      </c>
      <c r="L736" s="1">
        <v>7000</v>
      </c>
      <c r="M736" s="1">
        <f>Table1[[#This Row],[Price]]*Table1[[#This Row],[Qty]]</f>
        <v>15400</v>
      </c>
      <c r="N736" s="1">
        <f>Table1[[#This Row],[Cost]]*Table1[[#This Row],[Qty]]</f>
        <v>14000</v>
      </c>
      <c r="O736" s="1">
        <f>Table1[[#This Row],[Total Sales]]-Table1[[#This Row],[COGS]]</f>
        <v>1400</v>
      </c>
      <c r="P736" s="7">
        <f t="shared" si="22"/>
        <v>1</v>
      </c>
      <c r="Q736" s="10">
        <f t="shared" si="23"/>
        <v>2020</v>
      </c>
    </row>
    <row r="737" spans="1:17" x14ac:dyDescent="0.25">
      <c r="A737" s="1" t="s">
        <v>1503</v>
      </c>
      <c r="B737" s="2">
        <v>44060</v>
      </c>
      <c r="C737" s="1" t="s">
        <v>1504</v>
      </c>
      <c r="D737" s="1" t="s">
        <v>31</v>
      </c>
      <c r="E737" s="1" t="s">
        <v>18</v>
      </c>
      <c r="F737" s="1" t="s">
        <v>19</v>
      </c>
      <c r="G737" s="1" t="s">
        <v>53</v>
      </c>
      <c r="H737" s="1" t="s">
        <v>40</v>
      </c>
      <c r="I737" s="1">
        <v>4</v>
      </c>
      <c r="J737" s="1" t="s">
        <v>22</v>
      </c>
      <c r="K737" s="1">
        <v>11000</v>
      </c>
      <c r="L737" s="1">
        <v>10000</v>
      </c>
      <c r="M737" s="1">
        <f>Table1[[#This Row],[Price]]*Table1[[#This Row],[Qty]]</f>
        <v>44000</v>
      </c>
      <c r="N737" s="1">
        <f>Table1[[#This Row],[Cost]]*Table1[[#This Row],[Qty]]</f>
        <v>40000</v>
      </c>
      <c r="O737" s="1">
        <f>Table1[[#This Row],[Total Sales]]-Table1[[#This Row],[COGS]]</f>
        <v>4000</v>
      </c>
      <c r="P737" s="7">
        <f t="shared" si="22"/>
        <v>2</v>
      </c>
      <c r="Q737" s="10">
        <f t="shared" si="23"/>
        <v>2020</v>
      </c>
    </row>
    <row r="738" spans="1:17" x14ac:dyDescent="0.25">
      <c r="A738" s="1" t="s">
        <v>1505</v>
      </c>
      <c r="B738" s="2">
        <v>44061</v>
      </c>
      <c r="C738" s="1" t="s">
        <v>1506</v>
      </c>
      <c r="D738" s="1" t="s">
        <v>31</v>
      </c>
      <c r="E738" s="1" t="s">
        <v>25</v>
      </c>
      <c r="F738" s="1" t="s">
        <v>26</v>
      </c>
      <c r="G738" s="1" t="s">
        <v>56</v>
      </c>
      <c r="H738" s="1" t="s">
        <v>40</v>
      </c>
      <c r="I738" s="1">
        <v>1</v>
      </c>
      <c r="J738" s="1" t="s">
        <v>22</v>
      </c>
      <c r="K738" s="1">
        <v>13200.000000000002</v>
      </c>
      <c r="L738" s="1">
        <v>12000</v>
      </c>
      <c r="M738" s="1">
        <f>Table1[[#This Row],[Price]]*Table1[[#This Row],[Qty]]</f>
        <v>13200.000000000002</v>
      </c>
      <c r="N738" s="1">
        <f>Table1[[#This Row],[Cost]]*Table1[[#This Row],[Qty]]</f>
        <v>12000</v>
      </c>
      <c r="O738" s="1">
        <f>Table1[[#This Row],[Total Sales]]-Table1[[#This Row],[COGS]]</f>
        <v>1200.0000000000018</v>
      </c>
      <c r="P738" s="7">
        <f t="shared" si="22"/>
        <v>3</v>
      </c>
      <c r="Q738" s="10">
        <f t="shared" si="23"/>
        <v>2020</v>
      </c>
    </row>
    <row r="739" spans="1:17" x14ac:dyDescent="0.25">
      <c r="A739" s="1" t="s">
        <v>1507</v>
      </c>
      <c r="B739" s="2">
        <v>44062</v>
      </c>
      <c r="C739" s="1" t="s">
        <v>1508</v>
      </c>
      <c r="D739" s="1" t="s">
        <v>31</v>
      </c>
      <c r="E739" s="1" t="s">
        <v>32</v>
      </c>
      <c r="F739" s="1" t="s">
        <v>33</v>
      </c>
      <c r="G739" s="1" t="s">
        <v>59</v>
      </c>
      <c r="H739" s="1" t="s">
        <v>60</v>
      </c>
      <c r="I739" s="1">
        <v>2</v>
      </c>
      <c r="J739" s="1" t="s">
        <v>22</v>
      </c>
      <c r="K739" s="1">
        <v>9950</v>
      </c>
      <c r="L739" s="1">
        <v>9000</v>
      </c>
      <c r="M739" s="1">
        <f>Table1[[#This Row],[Price]]*Table1[[#This Row],[Qty]]</f>
        <v>19900</v>
      </c>
      <c r="N739" s="1">
        <f>Table1[[#This Row],[Cost]]*Table1[[#This Row],[Qty]]</f>
        <v>18000</v>
      </c>
      <c r="O739" s="1">
        <f>Table1[[#This Row],[Total Sales]]-Table1[[#This Row],[COGS]]</f>
        <v>1900</v>
      </c>
      <c r="P739" s="7">
        <f t="shared" si="22"/>
        <v>4</v>
      </c>
      <c r="Q739" s="10">
        <f t="shared" si="23"/>
        <v>2020</v>
      </c>
    </row>
    <row r="740" spans="1:17" x14ac:dyDescent="0.25">
      <c r="A740" s="1" t="s">
        <v>1509</v>
      </c>
      <c r="B740" s="2">
        <v>44063</v>
      </c>
      <c r="C740" s="1" t="s">
        <v>1510</v>
      </c>
      <c r="D740" s="1" t="s">
        <v>31</v>
      </c>
      <c r="E740" s="1" t="s">
        <v>37</v>
      </c>
      <c r="F740" s="1" t="s">
        <v>38</v>
      </c>
      <c r="G740" s="1" t="s">
        <v>63</v>
      </c>
      <c r="H740" s="1" t="s">
        <v>47</v>
      </c>
      <c r="I740" s="1">
        <v>2</v>
      </c>
      <c r="J740" s="1" t="s">
        <v>22</v>
      </c>
      <c r="K740" s="1">
        <v>7700</v>
      </c>
      <c r="L740" s="1">
        <v>7000</v>
      </c>
      <c r="M740" s="1">
        <f>Table1[[#This Row],[Price]]*Table1[[#This Row],[Qty]]</f>
        <v>15400</v>
      </c>
      <c r="N740" s="1">
        <f>Table1[[#This Row],[Cost]]*Table1[[#This Row],[Qty]]</f>
        <v>14000</v>
      </c>
      <c r="O740" s="1">
        <f>Table1[[#This Row],[Total Sales]]-Table1[[#This Row],[COGS]]</f>
        <v>1400</v>
      </c>
      <c r="P740" s="7">
        <f t="shared" si="22"/>
        <v>5</v>
      </c>
      <c r="Q740" s="10">
        <f t="shared" si="23"/>
        <v>2020</v>
      </c>
    </row>
    <row r="741" spans="1:17" x14ac:dyDescent="0.25">
      <c r="A741" s="1" t="s">
        <v>1511</v>
      </c>
      <c r="B741" s="2">
        <v>44064</v>
      </c>
      <c r="C741" s="1" t="s">
        <v>1512</v>
      </c>
      <c r="D741" s="1" t="s">
        <v>31</v>
      </c>
      <c r="E741" s="1" t="s">
        <v>18</v>
      </c>
      <c r="F741" s="1" t="s">
        <v>19</v>
      </c>
      <c r="G741" s="1" t="s">
        <v>46</v>
      </c>
      <c r="H741" s="1" t="s">
        <v>47</v>
      </c>
      <c r="I741" s="1">
        <v>1</v>
      </c>
      <c r="J741" s="1" t="s">
        <v>22</v>
      </c>
      <c r="K741" s="1">
        <v>11000</v>
      </c>
      <c r="L741" s="1">
        <v>10000</v>
      </c>
      <c r="M741" s="1">
        <f>Table1[[#This Row],[Price]]*Table1[[#This Row],[Qty]]</f>
        <v>11000</v>
      </c>
      <c r="N741" s="1">
        <f>Table1[[#This Row],[Cost]]*Table1[[#This Row],[Qty]]</f>
        <v>10000</v>
      </c>
      <c r="O741" s="1">
        <f>Table1[[#This Row],[Total Sales]]-Table1[[#This Row],[COGS]]</f>
        <v>1000</v>
      </c>
      <c r="P741" s="7">
        <f t="shared" si="22"/>
        <v>6</v>
      </c>
      <c r="Q741" s="10">
        <f t="shared" si="23"/>
        <v>2020</v>
      </c>
    </row>
    <row r="742" spans="1:17" x14ac:dyDescent="0.25">
      <c r="A742" s="1" t="s">
        <v>1513</v>
      </c>
      <c r="B742" s="2">
        <v>44065</v>
      </c>
      <c r="C742" s="1" t="s">
        <v>1514</v>
      </c>
      <c r="D742" s="1" t="s">
        <v>31</v>
      </c>
      <c r="E742" s="1" t="s">
        <v>18</v>
      </c>
      <c r="F742" s="1" t="s">
        <v>19</v>
      </c>
      <c r="G742" s="1" t="s">
        <v>50</v>
      </c>
      <c r="H742" s="1" t="s">
        <v>21</v>
      </c>
      <c r="I742" s="1">
        <v>1</v>
      </c>
      <c r="J742" s="1" t="s">
        <v>22</v>
      </c>
      <c r="K742" s="1">
        <v>7700.0000000000009</v>
      </c>
      <c r="L742" s="1">
        <v>7000</v>
      </c>
      <c r="M742" s="1">
        <f>Table1[[#This Row],[Price]]*Table1[[#This Row],[Qty]]</f>
        <v>7700.0000000000009</v>
      </c>
      <c r="N742" s="1">
        <f>Table1[[#This Row],[Cost]]*Table1[[#This Row],[Qty]]</f>
        <v>7000</v>
      </c>
      <c r="O742" s="1">
        <f>Table1[[#This Row],[Total Sales]]-Table1[[#This Row],[COGS]]</f>
        <v>700.00000000000091</v>
      </c>
      <c r="P742" s="7">
        <f t="shared" si="22"/>
        <v>7</v>
      </c>
      <c r="Q742" s="10">
        <f t="shared" si="23"/>
        <v>2020</v>
      </c>
    </row>
    <row r="743" spans="1:17" x14ac:dyDescent="0.25">
      <c r="A743" s="1" t="s">
        <v>1515</v>
      </c>
      <c r="B743" s="2">
        <v>44066</v>
      </c>
      <c r="C743" s="1" t="s">
        <v>1516</v>
      </c>
      <c r="D743" s="1" t="s">
        <v>31</v>
      </c>
      <c r="E743" s="1" t="s">
        <v>25</v>
      </c>
      <c r="F743" s="1" t="s">
        <v>26</v>
      </c>
      <c r="G743" s="1" t="s">
        <v>53</v>
      </c>
      <c r="H743" s="1" t="s">
        <v>40</v>
      </c>
      <c r="I743" s="1">
        <v>2</v>
      </c>
      <c r="J743" s="1" t="s">
        <v>22</v>
      </c>
      <c r="K743" s="1">
        <v>9950</v>
      </c>
      <c r="L743" s="1">
        <v>9000</v>
      </c>
      <c r="M743" s="1">
        <f>Table1[[#This Row],[Price]]*Table1[[#This Row],[Qty]]</f>
        <v>19900</v>
      </c>
      <c r="N743" s="1">
        <f>Table1[[#This Row],[Cost]]*Table1[[#This Row],[Qty]]</f>
        <v>18000</v>
      </c>
      <c r="O743" s="1">
        <f>Table1[[#This Row],[Total Sales]]-Table1[[#This Row],[COGS]]</f>
        <v>1900</v>
      </c>
      <c r="P743" s="7">
        <f t="shared" si="22"/>
        <v>1</v>
      </c>
      <c r="Q743" s="10">
        <f t="shared" si="23"/>
        <v>2020</v>
      </c>
    </row>
    <row r="744" spans="1:17" x14ac:dyDescent="0.25">
      <c r="A744" s="1" t="s">
        <v>1517</v>
      </c>
      <c r="B744" s="2">
        <v>44067</v>
      </c>
      <c r="C744" s="1" t="s">
        <v>1518</v>
      </c>
      <c r="D744" s="1" t="s">
        <v>31</v>
      </c>
      <c r="E744" s="1" t="s">
        <v>32</v>
      </c>
      <c r="F744" s="1" t="s">
        <v>33</v>
      </c>
      <c r="G744" s="1" t="s">
        <v>56</v>
      </c>
      <c r="H744" s="1" t="s">
        <v>40</v>
      </c>
      <c r="I744" s="1">
        <v>2</v>
      </c>
      <c r="J744" s="1" t="s">
        <v>22</v>
      </c>
      <c r="K744" s="1">
        <v>19800</v>
      </c>
      <c r="L744" s="1">
        <v>18000</v>
      </c>
      <c r="M744" s="1">
        <f>Table1[[#This Row],[Price]]*Table1[[#This Row],[Qty]]</f>
        <v>39600</v>
      </c>
      <c r="N744" s="1">
        <f>Table1[[#This Row],[Cost]]*Table1[[#This Row],[Qty]]</f>
        <v>36000</v>
      </c>
      <c r="O744" s="1">
        <f>Table1[[#This Row],[Total Sales]]-Table1[[#This Row],[COGS]]</f>
        <v>3600</v>
      </c>
      <c r="P744" s="7">
        <f t="shared" si="22"/>
        <v>2</v>
      </c>
      <c r="Q744" s="10">
        <f t="shared" si="23"/>
        <v>2020</v>
      </c>
    </row>
    <row r="745" spans="1:17" x14ac:dyDescent="0.25">
      <c r="A745" s="1" t="s">
        <v>1519</v>
      </c>
      <c r="B745" s="2">
        <v>44068</v>
      </c>
      <c r="C745" s="1" t="s">
        <v>1520</v>
      </c>
      <c r="D745" s="1" t="s">
        <v>31</v>
      </c>
      <c r="E745" s="1" t="s">
        <v>37</v>
      </c>
      <c r="F745" s="1" t="s">
        <v>38</v>
      </c>
      <c r="G745" s="1" t="s">
        <v>78</v>
      </c>
      <c r="H745" s="1" t="s">
        <v>21</v>
      </c>
      <c r="I745" s="1">
        <v>1</v>
      </c>
      <c r="J745" s="1" t="s">
        <v>22</v>
      </c>
      <c r="K745" s="1">
        <v>44000</v>
      </c>
      <c r="L745" s="1">
        <v>40000</v>
      </c>
      <c r="M745" s="1">
        <f>Table1[[#This Row],[Price]]*Table1[[#This Row],[Qty]]</f>
        <v>44000</v>
      </c>
      <c r="N745" s="1">
        <f>Table1[[#This Row],[Cost]]*Table1[[#This Row],[Qty]]</f>
        <v>40000</v>
      </c>
      <c r="O745" s="1">
        <f>Table1[[#This Row],[Total Sales]]-Table1[[#This Row],[COGS]]</f>
        <v>4000</v>
      </c>
      <c r="P745" s="7">
        <f t="shared" si="22"/>
        <v>3</v>
      </c>
      <c r="Q745" s="10">
        <f t="shared" si="23"/>
        <v>2020</v>
      </c>
    </row>
    <row r="746" spans="1:17" x14ac:dyDescent="0.25">
      <c r="A746" s="1" t="s">
        <v>1521</v>
      </c>
      <c r="B746" s="2">
        <v>44069</v>
      </c>
      <c r="C746" s="1" t="s">
        <v>1522</v>
      </c>
      <c r="D746" s="1" t="s">
        <v>31</v>
      </c>
      <c r="E746" s="1" t="s">
        <v>18</v>
      </c>
      <c r="F746" s="1" t="s">
        <v>19</v>
      </c>
      <c r="G746" s="1" t="s">
        <v>81</v>
      </c>
      <c r="H746" s="1" t="s">
        <v>21</v>
      </c>
      <c r="I746" s="1">
        <v>1</v>
      </c>
      <c r="J746" s="1" t="s">
        <v>22</v>
      </c>
      <c r="K746" s="1">
        <v>22000</v>
      </c>
      <c r="L746" s="1">
        <v>20000</v>
      </c>
      <c r="M746" s="1">
        <f>Table1[[#This Row],[Price]]*Table1[[#This Row],[Qty]]</f>
        <v>22000</v>
      </c>
      <c r="N746" s="1">
        <f>Table1[[#This Row],[Cost]]*Table1[[#This Row],[Qty]]</f>
        <v>20000</v>
      </c>
      <c r="O746" s="1">
        <f>Table1[[#This Row],[Total Sales]]-Table1[[#This Row],[COGS]]</f>
        <v>2000</v>
      </c>
      <c r="P746" s="7">
        <f t="shared" si="22"/>
        <v>4</v>
      </c>
      <c r="Q746" s="10">
        <f t="shared" si="23"/>
        <v>2020</v>
      </c>
    </row>
    <row r="747" spans="1:17" x14ac:dyDescent="0.25">
      <c r="A747" s="1" t="s">
        <v>1523</v>
      </c>
      <c r="B747" s="2">
        <v>44070</v>
      </c>
      <c r="C747" s="1" t="s">
        <v>1524</v>
      </c>
      <c r="D747" s="1" t="s">
        <v>17</v>
      </c>
      <c r="E747" s="1" t="s">
        <v>18</v>
      </c>
      <c r="F747" s="1" t="s">
        <v>19</v>
      </c>
      <c r="G747" s="1" t="s">
        <v>84</v>
      </c>
      <c r="H747" s="1" t="s">
        <v>47</v>
      </c>
      <c r="I747" s="1">
        <v>2</v>
      </c>
      <c r="J747" s="1" t="s">
        <v>22</v>
      </c>
      <c r="K747" s="1">
        <v>13000</v>
      </c>
      <c r="L747" s="1">
        <v>12000</v>
      </c>
      <c r="M747" s="1">
        <f>Table1[[#This Row],[Price]]*Table1[[#This Row],[Qty]]</f>
        <v>26000</v>
      </c>
      <c r="N747" s="1">
        <f>Table1[[#This Row],[Cost]]*Table1[[#This Row],[Qty]]</f>
        <v>24000</v>
      </c>
      <c r="O747" s="1">
        <f>Table1[[#This Row],[Total Sales]]-Table1[[#This Row],[COGS]]</f>
        <v>2000</v>
      </c>
      <c r="P747" s="7">
        <f t="shared" si="22"/>
        <v>5</v>
      </c>
      <c r="Q747" s="10">
        <f t="shared" si="23"/>
        <v>2020</v>
      </c>
    </row>
    <row r="748" spans="1:17" x14ac:dyDescent="0.25">
      <c r="A748" s="1" t="s">
        <v>1525</v>
      </c>
      <c r="B748" s="2">
        <v>44071</v>
      </c>
      <c r="C748" s="1" t="s">
        <v>1526</v>
      </c>
      <c r="D748" s="1" t="s">
        <v>17</v>
      </c>
      <c r="E748" s="1" t="s">
        <v>25</v>
      </c>
      <c r="F748" s="1" t="s">
        <v>26</v>
      </c>
      <c r="G748" s="1" t="s">
        <v>87</v>
      </c>
      <c r="H748" s="1" t="s">
        <v>21</v>
      </c>
      <c r="I748" s="1">
        <v>2</v>
      </c>
      <c r="J748" s="1" t="s">
        <v>22</v>
      </c>
      <c r="K748" s="1">
        <v>6700</v>
      </c>
      <c r="L748" s="1">
        <v>5000</v>
      </c>
      <c r="M748" s="1">
        <f>Table1[[#This Row],[Price]]*Table1[[#This Row],[Qty]]</f>
        <v>13400</v>
      </c>
      <c r="N748" s="1">
        <f>Table1[[#This Row],[Cost]]*Table1[[#This Row],[Qty]]</f>
        <v>10000</v>
      </c>
      <c r="O748" s="1">
        <f>Table1[[#This Row],[Total Sales]]-Table1[[#This Row],[COGS]]</f>
        <v>3400</v>
      </c>
      <c r="P748" s="7">
        <f t="shared" si="22"/>
        <v>6</v>
      </c>
      <c r="Q748" s="10">
        <f t="shared" si="23"/>
        <v>2020</v>
      </c>
    </row>
    <row r="749" spans="1:17" x14ac:dyDescent="0.25">
      <c r="A749" s="1" t="s">
        <v>1527</v>
      </c>
      <c r="B749" s="2">
        <v>44072</v>
      </c>
      <c r="C749" s="1" t="s">
        <v>1528</v>
      </c>
      <c r="D749" s="1" t="s">
        <v>17</v>
      </c>
      <c r="E749" s="1" t="s">
        <v>32</v>
      </c>
      <c r="F749" s="1" t="s">
        <v>33</v>
      </c>
      <c r="G749" s="1" t="s">
        <v>20</v>
      </c>
      <c r="H749" s="1" t="s">
        <v>21</v>
      </c>
      <c r="I749" s="1">
        <v>1</v>
      </c>
      <c r="J749" s="1" t="s">
        <v>22</v>
      </c>
      <c r="K749" s="1">
        <v>6700</v>
      </c>
      <c r="L749" s="1">
        <v>5001</v>
      </c>
      <c r="M749" s="1">
        <f>Table1[[#This Row],[Price]]*Table1[[#This Row],[Qty]]</f>
        <v>6700</v>
      </c>
      <c r="N749" s="1">
        <f>Table1[[#This Row],[Cost]]*Table1[[#This Row],[Qty]]</f>
        <v>5001</v>
      </c>
      <c r="O749" s="1">
        <f>Table1[[#This Row],[Total Sales]]-Table1[[#This Row],[COGS]]</f>
        <v>1699</v>
      </c>
      <c r="P749" s="7">
        <f t="shared" si="22"/>
        <v>7</v>
      </c>
      <c r="Q749" s="10">
        <f t="shared" si="23"/>
        <v>2020</v>
      </c>
    </row>
    <row r="750" spans="1:17" x14ac:dyDescent="0.25">
      <c r="A750" s="1" t="s">
        <v>1529</v>
      </c>
      <c r="B750" s="2">
        <v>44073</v>
      </c>
      <c r="C750" s="1" t="s">
        <v>1530</v>
      </c>
      <c r="D750" s="1" t="s">
        <v>31</v>
      </c>
      <c r="E750" s="1" t="s">
        <v>37</v>
      </c>
      <c r="F750" s="1" t="s">
        <v>38</v>
      </c>
      <c r="G750" s="1" t="s">
        <v>27</v>
      </c>
      <c r="H750" s="1" t="s">
        <v>21</v>
      </c>
      <c r="I750" s="1">
        <v>1</v>
      </c>
      <c r="J750" s="1" t="s">
        <v>22</v>
      </c>
      <c r="K750" s="1">
        <v>6700</v>
      </c>
      <c r="L750" s="1">
        <v>5002</v>
      </c>
      <c r="M750" s="1">
        <f>Table1[[#This Row],[Price]]*Table1[[#This Row],[Qty]]</f>
        <v>6700</v>
      </c>
      <c r="N750" s="1">
        <f>Table1[[#This Row],[Cost]]*Table1[[#This Row],[Qty]]</f>
        <v>5002</v>
      </c>
      <c r="O750" s="1">
        <f>Table1[[#This Row],[Total Sales]]-Table1[[#This Row],[COGS]]</f>
        <v>1698</v>
      </c>
      <c r="P750" s="7">
        <f t="shared" si="22"/>
        <v>1</v>
      </c>
      <c r="Q750" s="10">
        <f t="shared" si="23"/>
        <v>2020</v>
      </c>
    </row>
    <row r="751" spans="1:17" x14ac:dyDescent="0.25">
      <c r="A751" s="1" t="s">
        <v>1531</v>
      </c>
      <c r="B751" s="2">
        <v>44074</v>
      </c>
      <c r="C751" s="1" t="s">
        <v>1532</v>
      </c>
      <c r="D751" s="1" t="s">
        <v>31</v>
      </c>
      <c r="E751" s="1" t="s">
        <v>18</v>
      </c>
      <c r="F751" s="1" t="s">
        <v>19</v>
      </c>
      <c r="G751" s="1" t="s">
        <v>34</v>
      </c>
      <c r="H751" s="1" t="s">
        <v>21</v>
      </c>
      <c r="I751" s="1">
        <v>2</v>
      </c>
      <c r="J751" s="1" t="s">
        <v>22</v>
      </c>
      <c r="K751" s="1">
        <v>6700</v>
      </c>
      <c r="L751" s="1">
        <v>5000</v>
      </c>
      <c r="M751" s="1">
        <f>Table1[[#This Row],[Price]]*Table1[[#This Row],[Qty]]</f>
        <v>13400</v>
      </c>
      <c r="N751" s="1">
        <f>Table1[[#This Row],[Cost]]*Table1[[#This Row],[Qty]]</f>
        <v>10000</v>
      </c>
      <c r="O751" s="1">
        <f>Table1[[#This Row],[Total Sales]]-Table1[[#This Row],[COGS]]</f>
        <v>3400</v>
      </c>
      <c r="P751" s="7">
        <f t="shared" si="22"/>
        <v>2</v>
      </c>
      <c r="Q751" s="10">
        <f t="shared" si="23"/>
        <v>2020</v>
      </c>
    </row>
    <row r="752" spans="1:17" x14ac:dyDescent="0.25">
      <c r="A752" s="1" t="s">
        <v>1533</v>
      </c>
      <c r="B752" s="2">
        <v>44044</v>
      </c>
      <c r="C752" s="1" t="s">
        <v>1534</v>
      </c>
      <c r="D752" s="1" t="s">
        <v>31</v>
      </c>
      <c r="E752" s="1" t="s">
        <v>18</v>
      </c>
      <c r="F752" s="1" t="s">
        <v>19</v>
      </c>
      <c r="G752" s="1" t="s">
        <v>39</v>
      </c>
      <c r="H752" s="1" t="s">
        <v>40</v>
      </c>
      <c r="I752" s="1">
        <v>2</v>
      </c>
      <c r="J752" s="1" t="s">
        <v>22</v>
      </c>
      <c r="K752" s="1">
        <v>6700</v>
      </c>
      <c r="L752" s="1">
        <v>5001</v>
      </c>
      <c r="M752" s="1">
        <f>Table1[[#This Row],[Price]]*Table1[[#This Row],[Qty]]</f>
        <v>13400</v>
      </c>
      <c r="N752" s="1">
        <f>Table1[[#This Row],[Cost]]*Table1[[#This Row],[Qty]]</f>
        <v>10002</v>
      </c>
      <c r="O752" s="1">
        <f>Table1[[#This Row],[Total Sales]]-Table1[[#This Row],[COGS]]</f>
        <v>3398</v>
      </c>
      <c r="P752" s="7">
        <f t="shared" si="22"/>
        <v>7</v>
      </c>
      <c r="Q752" s="10">
        <f t="shared" si="23"/>
        <v>2020</v>
      </c>
    </row>
    <row r="753" spans="1:17" x14ac:dyDescent="0.25">
      <c r="A753" s="1" t="s">
        <v>1535</v>
      </c>
      <c r="B753" s="2">
        <v>44045</v>
      </c>
      <c r="C753" s="1" t="s">
        <v>1536</v>
      </c>
      <c r="D753" s="1" t="s">
        <v>31</v>
      </c>
      <c r="E753" s="1" t="s">
        <v>25</v>
      </c>
      <c r="F753" s="1" t="s">
        <v>26</v>
      </c>
      <c r="G753" s="1" t="s">
        <v>43</v>
      </c>
      <c r="H753" s="1" t="s">
        <v>21</v>
      </c>
      <c r="I753" s="1">
        <v>1</v>
      </c>
      <c r="J753" s="1" t="s">
        <v>22</v>
      </c>
      <c r="K753" s="1">
        <v>6700</v>
      </c>
      <c r="L753" s="1">
        <v>5002</v>
      </c>
      <c r="M753" s="1">
        <f>Table1[[#This Row],[Price]]*Table1[[#This Row],[Qty]]</f>
        <v>6700</v>
      </c>
      <c r="N753" s="1">
        <f>Table1[[#This Row],[Cost]]*Table1[[#This Row],[Qty]]</f>
        <v>5002</v>
      </c>
      <c r="O753" s="1">
        <f>Table1[[#This Row],[Total Sales]]-Table1[[#This Row],[COGS]]</f>
        <v>1698</v>
      </c>
      <c r="P753" s="7">
        <f t="shared" si="22"/>
        <v>1</v>
      </c>
      <c r="Q753" s="10">
        <f t="shared" si="23"/>
        <v>2020</v>
      </c>
    </row>
    <row r="754" spans="1:17" x14ac:dyDescent="0.25">
      <c r="A754" s="1" t="s">
        <v>1537</v>
      </c>
      <c r="B754" s="2">
        <v>44046</v>
      </c>
      <c r="C754" s="1" t="s">
        <v>1538</v>
      </c>
      <c r="D754" s="1" t="s">
        <v>17</v>
      </c>
      <c r="E754" s="1" t="s">
        <v>32</v>
      </c>
      <c r="F754" s="1" t="s">
        <v>33</v>
      </c>
      <c r="G754" s="1" t="s">
        <v>46</v>
      </c>
      <c r="H754" s="1" t="s">
        <v>47</v>
      </c>
      <c r="I754" s="1">
        <v>1</v>
      </c>
      <c r="J754" s="1" t="s">
        <v>22</v>
      </c>
      <c r="K754" s="1">
        <v>6700</v>
      </c>
      <c r="L754" s="1">
        <v>5000</v>
      </c>
      <c r="M754" s="1">
        <f>Table1[[#This Row],[Price]]*Table1[[#This Row],[Qty]]</f>
        <v>6700</v>
      </c>
      <c r="N754" s="1">
        <f>Table1[[#This Row],[Cost]]*Table1[[#This Row],[Qty]]</f>
        <v>5000</v>
      </c>
      <c r="O754" s="1">
        <f>Table1[[#This Row],[Total Sales]]-Table1[[#This Row],[COGS]]</f>
        <v>1700</v>
      </c>
      <c r="P754" s="7">
        <f t="shared" si="22"/>
        <v>2</v>
      </c>
      <c r="Q754" s="10">
        <f t="shared" si="23"/>
        <v>2020</v>
      </c>
    </row>
    <row r="755" spans="1:17" x14ac:dyDescent="0.25">
      <c r="A755" s="1" t="s">
        <v>1539</v>
      </c>
      <c r="B755" s="2">
        <v>43952</v>
      </c>
      <c r="C755" s="1" t="s">
        <v>1540</v>
      </c>
      <c r="D755" s="1" t="s">
        <v>31</v>
      </c>
      <c r="E755" s="1" t="s">
        <v>37</v>
      </c>
      <c r="F755" s="1" t="s">
        <v>38</v>
      </c>
      <c r="G755" s="1" t="s">
        <v>20</v>
      </c>
      <c r="H755" s="1" t="s">
        <v>21</v>
      </c>
      <c r="I755" s="1">
        <v>1</v>
      </c>
      <c r="J755" s="1" t="s">
        <v>22</v>
      </c>
      <c r="K755" s="1">
        <v>2250</v>
      </c>
      <c r="L755" s="1">
        <v>2200</v>
      </c>
      <c r="M755" s="1">
        <f>Table1[[#This Row],[Price]]*Table1[[#This Row],[Qty]]</f>
        <v>2250</v>
      </c>
      <c r="N755" s="1">
        <f>Table1[[#This Row],[Cost]]*Table1[[#This Row],[Qty]]</f>
        <v>2200</v>
      </c>
      <c r="O755" s="1">
        <f>Table1[[#This Row],[Total Sales]]-Table1[[#This Row],[COGS]]</f>
        <v>50</v>
      </c>
      <c r="P755" s="7">
        <f t="shared" si="22"/>
        <v>6</v>
      </c>
      <c r="Q755" s="10">
        <f t="shared" si="23"/>
        <v>2020</v>
      </c>
    </row>
    <row r="756" spans="1:17" x14ac:dyDescent="0.25">
      <c r="A756" s="1" t="s">
        <v>1541</v>
      </c>
      <c r="B756" s="2">
        <v>43953</v>
      </c>
      <c r="C756" s="1" t="s">
        <v>1542</v>
      </c>
      <c r="D756" s="1" t="s">
        <v>31</v>
      </c>
      <c r="E756" s="1" t="s">
        <v>18</v>
      </c>
      <c r="F756" s="1" t="s">
        <v>19</v>
      </c>
      <c r="G756" s="1" t="s">
        <v>27</v>
      </c>
      <c r="H756" s="1" t="s">
        <v>21</v>
      </c>
      <c r="I756" s="1">
        <v>1</v>
      </c>
      <c r="J756" s="1" t="s">
        <v>22</v>
      </c>
      <c r="K756" s="1">
        <v>100</v>
      </c>
      <c r="L756" s="1">
        <v>90</v>
      </c>
      <c r="M756" s="1">
        <f>Table1[[#This Row],[Price]]*Table1[[#This Row],[Qty]]</f>
        <v>100</v>
      </c>
      <c r="N756" s="1">
        <f>Table1[[#This Row],[Cost]]*Table1[[#This Row],[Qty]]</f>
        <v>90</v>
      </c>
      <c r="O756" s="1">
        <f>Table1[[#This Row],[Total Sales]]-Table1[[#This Row],[COGS]]</f>
        <v>10</v>
      </c>
      <c r="P756" s="7">
        <f t="shared" si="22"/>
        <v>7</v>
      </c>
      <c r="Q756" s="10">
        <f t="shared" si="23"/>
        <v>2020</v>
      </c>
    </row>
    <row r="757" spans="1:17" x14ac:dyDescent="0.25">
      <c r="A757" s="1" t="s">
        <v>1543</v>
      </c>
      <c r="B757" s="2">
        <v>43954</v>
      </c>
      <c r="C757" s="1" t="s">
        <v>1544</v>
      </c>
      <c r="D757" s="1" t="s">
        <v>31</v>
      </c>
      <c r="E757" s="1" t="s">
        <v>37</v>
      </c>
      <c r="F757" s="1" t="s">
        <v>38</v>
      </c>
      <c r="G757" s="1" t="s">
        <v>34</v>
      </c>
      <c r="H757" s="1" t="s">
        <v>21</v>
      </c>
      <c r="I757" s="1">
        <v>2</v>
      </c>
      <c r="J757" s="1" t="s">
        <v>22</v>
      </c>
      <c r="K757" s="1">
        <v>100</v>
      </c>
      <c r="L757" s="1">
        <v>80</v>
      </c>
      <c r="M757" s="1">
        <f>Table1[[#This Row],[Price]]*Table1[[#This Row],[Qty]]</f>
        <v>200</v>
      </c>
      <c r="N757" s="1">
        <f>Table1[[#This Row],[Cost]]*Table1[[#This Row],[Qty]]</f>
        <v>160</v>
      </c>
      <c r="O757" s="1">
        <f>Table1[[#This Row],[Total Sales]]-Table1[[#This Row],[COGS]]</f>
        <v>40</v>
      </c>
      <c r="P757" s="7">
        <f t="shared" si="22"/>
        <v>1</v>
      </c>
      <c r="Q757" s="10">
        <f t="shared" si="23"/>
        <v>2020</v>
      </c>
    </row>
    <row r="758" spans="1:17" x14ac:dyDescent="0.25">
      <c r="A758" s="1" t="s">
        <v>1545</v>
      </c>
      <c r="B758" s="2">
        <v>43955</v>
      </c>
      <c r="C758" s="1" t="s">
        <v>1546</v>
      </c>
      <c r="D758" s="1" t="s">
        <v>17</v>
      </c>
      <c r="E758" s="1" t="s">
        <v>18</v>
      </c>
      <c r="F758" s="1" t="s">
        <v>19</v>
      </c>
      <c r="G758" s="1" t="s">
        <v>39</v>
      </c>
      <c r="H758" s="1" t="s">
        <v>40</v>
      </c>
      <c r="I758" s="1">
        <v>2</v>
      </c>
      <c r="J758" s="1" t="s">
        <v>22</v>
      </c>
      <c r="K758" s="1">
        <v>2000</v>
      </c>
      <c r="L758" s="1">
        <v>1850</v>
      </c>
      <c r="M758" s="1">
        <f>Table1[[#This Row],[Price]]*Table1[[#This Row],[Qty]]</f>
        <v>4000</v>
      </c>
      <c r="N758" s="1">
        <f>Table1[[#This Row],[Cost]]*Table1[[#This Row],[Qty]]</f>
        <v>3700</v>
      </c>
      <c r="O758" s="1">
        <f>Table1[[#This Row],[Total Sales]]-Table1[[#This Row],[COGS]]</f>
        <v>300</v>
      </c>
      <c r="P758" s="7">
        <f t="shared" si="22"/>
        <v>2</v>
      </c>
      <c r="Q758" s="10">
        <f t="shared" si="23"/>
        <v>2020</v>
      </c>
    </row>
    <row r="759" spans="1:17" x14ac:dyDescent="0.25">
      <c r="A759" s="1" t="s">
        <v>1547</v>
      </c>
      <c r="B759" s="2">
        <v>43956</v>
      </c>
      <c r="C759" s="1" t="s">
        <v>1548</v>
      </c>
      <c r="D759" s="1" t="s">
        <v>17</v>
      </c>
      <c r="E759" s="1" t="s">
        <v>37</v>
      </c>
      <c r="F759" s="1" t="s">
        <v>38</v>
      </c>
      <c r="G759" s="1" t="s">
        <v>43</v>
      </c>
      <c r="H759" s="1" t="s">
        <v>21</v>
      </c>
      <c r="I759" s="1">
        <v>1</v>
      </c>
      <c r="J759" s="1" t="s">
        <v>22</v>
      </c>
      <c r="K759" s="1">
        <v>9500</v>
      </c>
      <c r="L759" s="1">
        <v>8000</v>
      </c>
      <c r="M759" s="1">
        <f>Table1[[#This Row],[Price]]*Table1[[#This Row],[Qty]]</f>
        <v>9500</v>
      </c>
      <c r="N759" s="1">
        <f>Table1[[#This Row],[Cost]]*Table1[[#This Row],[Qty]]</f>
        <v>8000</v>
      </c>
      <c r="O759" s="1">
        <f>Table1[[#This Row],[Total Sales]]-Table1[[#This Row],[COGS]]</f>
        <v>1500</v>
      </c>
      <c r="P759" s="7">
        <f t="shared" si="22"/>
        <v>3</v>
      </c>
      <c r="Q759" s="10">
        <f t="shared" si="23"/>
        <v>2020</v>
      </c>
    </row>
    <row r="760" spans="1:17" x14ac:dyDescent="0.25">
      <c r="A760" s="1" t="s">
        <v>1549</v>
      </c>
      <c r="B760" s="2">
        <v>43957</v>
      </c>
      <c r="C760" s="1" t="s">
        <v>1550</v>
      </c>
      <c r="D760" s="1" t="s">
        <v>17</v>
      </c>
      <c r="E760" s="1" t="s">
        <v>18</v>
      </c>
      <c r="F760" s="1" t="s">
        <v>19</v>
      </c>
      <c r="G760" s="1" t="s">
        <v>46</v>
      </c>
      <c r="H760" s="1" t="s">
        <v>47</v>
      </c>
      <c r="I760" s="1">
        <v>100</v>
      </c>
      <c r="J760" s="1" t="s">
        <v>22</v>
      </c>
      <c r="K760" s="1">
        <v>4700</v>
      </c>
      <c r="L760" s="1">
        <v>4000</v>
      </c>
      <c r="M760" s="1">
        <f>Table1[[#This Row],[Price]]*Table1[[#This Row],[Qty]]</f>
        <v>470000</v>
      </c>
      <c r="N760" s="1">
        <f>Table1[[#This Row],[Cost]]*Table1[[#This Row],[Qty]]</f>
        <v>400000</v>
      </c>
      <c r="O760" s="1">
        <f>Table1[[#This Row],[Total Sales]]-Table1[[#This Row],[COGS]]</f>
        <v>70000</v>
      </c>
      <c r="P760" s="7">
        <f t="shared" si="22"/>
        <v>4</v>
      </c>
      <c r="Q760" s="10">
        <f t="shared" si="23"/>
        <v>2020</v>
      </c>
    </row>
    <row r="761" spans="1:17" x14ac:dyDescent="0.25">
      <c r="A761" s="1" t="s">
        <v>1551</v>
      </c>
      <c r="B761" s="2">
        <v>43958</v>
      </c>
      <c r="C761" s="1" t="s">
        <v>1552</v>
      </c>
      <c r="D761" s="1" t="s">
        <v>31</v>
      </c>
      <c r="E761" s="1" t="s">
        <v>37</v>
      </c>
      <c r="F761" s="1" t="s">
        <v>38</v>
      </c>
      <c r="G761" s="1" t="s">
        <v>50</v>
      </c>
      <c r="H761" s="1" t="s">
        <v>21</v>
      </c>
      <c r="I761" s="1">
        <v>2</v>
      </c>
      <c r="J761" s="1" t="s">
        <v>22</v>
      </c>
      <c r="K761" s="1">
        <v>400</v>
      </c>
      <c r="L761" s="1">
        <v>360</v>
      </c>
      <c r="M761" s="1">
        <f>Table1[[#This Row],[Price]]*Table1[[#This Row],[Qty]]</f>
        <v>800</v>
      </c>
      <c r="N761" s="1">
        <f>Table1[[#This Row],[Cost]]*Table1[[#This Row],[Qty]]</f>
        <v>720</v>
      </c>
      <c r="O761" s="1">
        <f>Table1[[#This Row],[Total Sales]]-Table1[[#This Row],[COGS]]</f>
        <v>80</v>
      </c>
      <c r="P761" s="7">
        <f t="shared" si="22"/>
        <v>5</v>
      </c>
      <c r="Q761" s="10">
        <f t="shared" si="23"/>
        <v>2020</v>
      </c>
    </row>
    <row r="762" spans="1:17" x14ac:dyDescent="0.25">
      <c r="A762" s="1" t="s">
        <v>1553</v>
      </c>
      <c r="B762" s="2">
        <v>43956</v>
      </c>
      <c r="C762" s="1" t="s">
        <v>1554</v>
      </c>
      <c r="D762" s="1" t="s">
        <v>31</v>
      </c>
      <c r="E762" s="1" t="s">
        <v>18</v>
      </c>
      <c r="F762" s="1" t="s">
        <v>19</v>
      </c>
      <c r="G762" s="1" t="s">
        <v>53</v>
      </c>
      <c r="H762" s="1" t="s">
        <v>40</v>
      </c>
      <c r="I762" s="1">
        <v>2</v>
      </c>
      <c r="J762" s="1" t="s">
        <v>22</v>
      </c>
      <c r="K762" s="1">
        <v>100</v>
      </c>
      <c r="L762" s="1">
        <v>90</v>
      </c>
      <c r="M762" s="1">
        <f>Table1[[#This Row],[Price]]*Table1[[#This Row],[Qty]]</f>
        <v>200</v>
      </c>
      <c r="N762" s="1">
        <f>Table1[[#This Row],[Cost]]*Table1[[#This Row],[Qty]]</f>
        <v>180</v>
      </c>
      <c r="O762" s="1">
        <f>Table1[[#This Row],[Total Sales]]-Table1[[#This Row],[COGS]]</f>
        <v>20</v>
      </c>
      <c r="P762" s="7">
        <f t="shared" si="22"/>
        <v>3</v>
      </c>
      <c r="Q762" s="10">
        <f t="shared" si="23"/>
        <v>2020</v>
      </c>
    </row>
    <row r="763" spans="1:17" x14ac:dyDescent="0.25">
      <c r="A763" s="1" t="s">
        <v>1555</v>
      </c>
      <c r="B763" s="2">
        <v>43960</v>
      </c>
      <c r="C763" s="1" t="s">
        <v>16</v>
      </c>
      <c r="D763" s="1" t="s">
        <v>31</v>
      </c>
      <c r="E763" s="1" t="s">
        <v>37</v>
      </c>
      <c r="F763" s="1" t="s">
        <v>38</v>
      </c>
      <c r="G763" s="1" t="s">
        <v>20</v>
      </c>
      <c r="H763" s="1" t="s">
        <v>21</v>
      </c>
      <c r="I763" s="1">
        <v>20</v>
      </c>
      <c r="J763" s="1" t="s">
        <v>22</v>
      </c>
      <c r="K763" s="1">
        <v>1600</v>
      </c>
      <c r="L763" s="1">
        <v>1590</v>
      </c>
      <c r="M763" s="1">
        <f>Table1[[#This Row],[Price]]*Table1[[#This Row],[Qty]]</f>
        <v>32000</v>
      </c>
      <c r="N763" s="1">
        <f>Table1[[#This Row],[Cost]]*Table1[[#This Row],[Qty]]</f>
        <v>31800</v>
      </c>
      <c r="O763" s="1">
        <f>Table1[[#This Row],[Total Sales]]-Table1[[#This Row],[COGS]]</f>
        <v>200</v>
      </c>
      <c r="P763" s="7">
        <f t="shared" si="22"/>
        <v>7</v>
      </c>
      <c r="Q763" s="10">
        <f t="shared" si="23"/>
        <v>2020</v>
      </c>
    </row>
    <row r="764" spans="1:17" x14ac:dyDescent="0.25">
      <c r="A764" s="1" t="s">
        <v>1556</v>
      </c>
      <c r="B764" s="2">
        <v>43961</v>
      </c>
      <c r="C764" s="1" t="s">
        <v>24</v>
      </c>
      <c r="D764" s="1" t="s">
        <v>31</v>
      </c>
      <c r="E764" s="1" t="s">
        <v>18</v>
      </c>
      <c r="F764" s="1" t="s">
        <v>19</v>
      </c>
      <c r="G764" s="1" t="s">
        <v>69</v>
      </c>
      <c r="H764" s="1" t="s">
        <v>21</v>
      </c>
      <c r="I764" s="1">
        <v>1</v>
      </c>
      <c r="J764" s="1" t="s">
        <v>22</v>
      </c>
      <c r="K764" s="1">
        <v>50</v>
      </c>
      <c r="L764" s="1">
        <v>45</v>
      </c>
      <c r="M764" s="1">
        <f>Table1[[#This Row],[Price]]*Table1[[#This Row],[Qty]]</f>
        <v>50</v>
      </c>
      <c r="N764" s="1">
        <f>Table1[[#This Row],[Cost]]*Table1[[#This Row],[Qty]]</f>
        <v>45</v>
      </c>
      <c r="O764" s="1">
        <f>Table1[[#This Row],[Total Sales]]-Table1[[#This Row],[COGS]]</f>
        <v>5</v>
      </c>
      <c r="P764" s="7">
        <f t="shared" si="22"/>
        <v>1</v>
      </c>
      <c r="Q764" s="10">
        <f t="shared" si="23"/>
        <v>2020</v>
      </c>
    </row>
    <row r="765" spans="1:17" x14ac:dyDescent="0.25">
      <c r="A765" s="1" t="s">
        <v>1557</v>
      </c>
      <c r="B765" s="2">
        <v>43962</v>
      </c>
      <c r="C765" s="1" t="s">
        <v>30</v>
      </c>
      <c r="D765" s="1" t="s">
        <v>17</v>
      </c>
      <c r="E765" s="1" t="s">
        <v>37</v>
      </c>
      <c r="F765" s="1" t="s">
        <v>38</v>
      </c>
      <c r="G765" s="1" t="s">
        <v>72</v>
      </c>
      <c r="H765" s="1" t="s">
        <v>21</v>
      </c>
      <c r="I765" s="1">
        <v>2</v>
      </c>
      <c r="J765" s="1" t="s">
        <v>22</v>
      </c>
      <c r="K765" s="1">
        <v>600</v>
      </c>
      <c r="L765" s="1">
        <v>450</v>
      </c>
      <c r="M765" s="1">
        <f>Table1[[#This Row],[Price]]*Table1[[#This Row],[Qty]]</f>
        <v>1200</v>
      </c>
      <c r="N765" s="1">
        <f>Table1[[#This Row],[Cost]]*Table1[[#This Row],[Qty]]</f>
        <v>900</v>
      </c>
      <c r="O765" s="1">
        <f>Table1[[#This Row],[Total Sales]]-Table1[[#This Row],[COGS]]</f>
        <v>300</v>
      </c>
      <c r="P765" s="7">
        <f t="shared" si="22"/>
        <v>2</v>
      </c>
      <c r="Q765" s="10">
        <f t="shared" si="23"/>
        <v>2020</v>
      </c>
    </row>
    <row r="766" spans="1:17" x14ac:dyDescent="0.25">
      <c r="A766" s="1" t="s">
        <v>1558</v>
      </c>
      <c r="B766" s="2">
        <v>43963</v>
      </c>
      <c r="C766" s="1" t="s">
        <v>36</v>
      </c>
      <c r="D766" s="1" t="s">
        <v>31</v>
      </c>
      <c r="E766" s="1" t="s">
        <v>18</v>
      </c>
      <c r="F766" s="1" t="s">
        <v>19</v>
      </c>
      <c r="G766" s="1" t="s">
        <v>56</v>
      </c>
      <c r="H766" s="1" t="s">
        <v>40</v>
      </c>
      <c r="I766" s="1">
        <v>2</v>
      </c>
      <c r="J766" s="1" t="s">
        <v>22</v>
      </c>
      <c r="K766" s="1">
        <v>170</v>
      </c>
      <c r="L766" s="1">
        <v>150</v>
      </c>
      <c r="M766" s="1">
        <f>Table1[[#This Row],[Price]]*Table1[[#This Row],[Qty]]</f>
        <v>340</v>
      </c>
      <c r="N766" s="1">
        <f>Table1[[#This Row],[Cost]]*Table1[[#This Row],[Qty]]</f>
        <v>300</v>
      </c>
      <c r="O766" s="1">
        <f>Table1[[#This Row],[Total Sales]]-Table1[[#This Row],[COGS]]</f>
        <v>40</v>
      </c>
      <c r="P766" s="7">
        <f t="shared" si="22"/>
        <v>3</v>
      </c>
      <c r="Q766" s="10">
        <f t="shared" si="23"/>
        <v>2020</v>
      </c>
    </row>
    <row r="767" spans="1:17" x14ac:dyDescent="0.25">
      <c r="A767" s="1" t="s">
        <v>1559</v>
      </c>
      <c r="B767" s="2">
        <v>43964</v>
      </c>
      <c r="C767" s="1" t="s">
        <v>42</v>
      </c>
      <c r="D767" s="1" t="s">
        <v>31</v>
      </c>
      <c r="E767" s="1" t="s">
        <v>37</v>
      </c>
      <c r="F767" s="1" t="s">
        <v>38</v>
      </c>
      <c r="G767" s="1" t="s">
        <v>20</v>
      </c>
      <c r="H767" s="1" t="s">
        <v>21</v>
      </c>
      <c r="I767" s="1">
        <v>1</v>
      </c>
      <c r="J767" s="1" t="s">
        <v>22</v>
      </c>
      <c r="K767" s="1">
        <v>25</v>
      </c>
      <c r="L767" s="1">
        <v>20</v>
      </c>
      <c r="M767" s="1">
        <f>Table1[[#This Row],[Price]]*Table1[[#This Row],[Qty]]</f>
        <v>25</v>
      </c>
      <c r="N767" s="1">
        <f>Table1[[#This Row],[Cost]]*Table1[[#This Row],[Qty]]</f>
        <v>20</v>
      </c>
      <c r="O767" s="1">
        <f>Table1[[#This Row],[Total Sales]]-Table1[[#This Row],[COGS]]</f>
        <v>5</v>
      </c>
      <c r="P767" s="7">
        <f t="shared" si="22"/>
        <v>4</v>
      </c>
      <c r="Q767" s="10">
        <f t="shared" si="23"/>
        <v>2020</v>
      </c>
    </row>
    <row r="768" spans="1:17" x14ac:dyDescent="0.25">
      <c r="A768" s="1" t="s">
        <v>1560</v>
      </c>
      <c r="B768" s="2">
        <v>43965</v>
      </c>
      <c r="C768" s="1" t="s">
        <v>45</v>
      </c>
      <c r="D768" s="1" t="s">
        <v>31</v>
      </c>
      <c r="E768" s="1" t="s">
        <v>18</v>
      </c>
      <c r="F768" s="1" t="s">
        <v>19</v>
      </c>
      <c r="G768" s="1" t="s">
        <v>27</v>
      </c>
      <c r="H768" s="1" t="s">
        <v>21</v>
      </c>
      <c r="I768" s="1">
        <v>1</v>
      </c>
      <c r="J768" s="1" t="s">
        <v>22</v>
      </c>
      <c r="K768" s="1">
        <v>10000</v>
      </c>
      <c r="L768" s="1">
        <v>9000</v>
      </c>
      <c r="M768" s="1">
        <f>Table1[[#This Row],[Price]]*Table1[[#This Row],[Qty]]</f>
        <v>10000</v>
      </c>
      <c r="N768" s="1">
        <f>Table1[[#This Row],[Cost]]*Table1[[#This Row],[Qty]]</f>
        <v>9000</v>
      </c>
      <c r="O768" s="1">
        <f>Table1[[#This Row],[Total Sales]]-Table1[[#This Row],[COGS]]</f>
        <v>1000</v>
      </c>
      <c r="P768" s="7">
        <f t="shared" si="22"/>
        <v>5</v>
      </c>
      <c r="Q768" s="10">
        <f t="shared" si="23"/>
        <v>2020</v>
      </c>
    </row>
    <row r="769" spans="1:17" x14ac:dyDescent="0.25">
      <c r="A769" s="1" t="s">
        <v>1561</v>
      </c>
      <c r="B769" s="2">
        <v>43966</v>
      </c>
      <c r="C769" s="1" t="s">
        <v>49</v>
      </c>
      <c r="D769" s="1" t="s">
        <v>31</v>
      </c>
      <c r="E769" s="1" t="s">
        <v>37</v>
      </c>
      <c r="F769" s="1" t="s">
        <v>38</v>
      </c>
      <c r="G769" s="1" t="s">
        <v>34</v>
      </c>
      <c r="H769" s="1" t="s">
        <v>21</v>
      </c>
      <c r="I769" s="1">
        <v>2</v>
      </c>
      <c r="J769" s="1" t="s">
        <v>22</v>
      </c>
      <c r="K769" s="1">
        <v>6700</v>
      </c>
      <c r="L769" s="1">
        <v>5001</v>
      </c>
      <c r="M769" s="1">
        <f>Table1[[#This Row],[Price]]*Table1[[#This Row],[Qty]]</f>
        <v>13400</v>
      </c>
      <c r="N769" s="1">
        <f>Table1[[#This Row],[Cost]]*Table1[[#This Row],[Qty]]</f>
        <v>10002</v>
      </c>
      <c r="O769" s="1">
        <f>Table1[[#This Row],[Total Sales]]-Table1[[#This Row],[COGS]]</f>
        <v>3398</v>
      </c>
      <c r="P769" s="7">
        <f t="shared" si="22"/>
        <v>6</v>
      </c>
      <c r="Q769" s="10">
        <f t="shared" si="23"/>
        <v>2020</v>
      </c>
    </row>
    <row r="770" spans="1:17" x14ac:dyDescent="0.25">
      <c r="A770" s="1" t="s">
        <v>1562</v>
      </c>
      <c r="B770" s="2">
        <v>43967</v>
      </c>
      <c r="C770" s="1" t="s">
        <v>52</v>
      </c>
      <c r="D770" s="1" t="s">
        <v>31</v>
      </c>
      <c r="E770" s="1" t="s">
        <v>18</v>
      </c>
      <c r="F770" s="1" t="s">
        <v>19</v>
      </c>
      <c r="G770" s="1" t="s">
        <v>39</v>
      </c>
      <c r="H770" s="1" t="s">
        <v>40</v>
      </c>
      <c r="I770" s="1">
        <v>2</v>
      </c>
      <c r="J770" s="1" t="s">
        <v>22</v>
      </c>
      <c r="K770" s="1">
        <v>6700</v>
      </c>
      <c r="L770" s="1">
        <v>5002</v>
      </c>
      <c r="M770" s="1">
        <f>Table1[[#This Row],[Price]]*Table1[[#This Row],[Qty]]</f>
        <v>13400</v>
      </c>
      <c r="N770" s="1">
        <f>Table1[[#This Row],[Cost]]*Table1[[#This Row],[Qty]]</f>
        <v>10004</v>
      </c>
      <c r="O770" s="1">
        <f>Table1[[#This Row],[Total Sales]]-Table1[[#This Row],[COGS]]</f>
        <v>3396</v>
      </c>
      <c r="P770" s="7">
        <f t="shared" ref="P770:P833" si="24">WEEKDAY(B:B)</f>
        <v>7</v>
      </c>
      <c r="Q770" s="10">
        <f t="shared" ref="Q770:Q833" si="25">YEAR(B:B)</f>
        <v>2020</v>
      </c>
    </row>
    <row r="771" spans="1:17" x14ac:dyDescent="0.25">
      <c r="A771" s="1" t="s">
        <v>1563</v>
      </c>
      <c r="B771" s="2">
        <v>43968</v>
      </c>
      <c r="C771" s="1" t="s">
        <v>55</v>
      </c>
      <c r="D771" s="1" t="s">
        <v>31</v>
      </c>
      <c r="E771" s="1" t="s">
        <v>18</v>
      </c>
      <c r="F771" s="1" t="s">
        <v>19</v>
      </c>
      <c r="G771" s="1" t="s">
        <v>43</v>
      </c>
      <c r="H771" s="1" t="s">
        <v>21</v>
      </c>
      <c r="I771" s="1">
        <v>1</v>
      </c>
      <c r="J771" s="1" t="s">
        <v>22</v>
      </c>
      <c r="K771" s="1">
        <v>22000</v>
      </c>
      <c r="L771" s="1">
        <v>20000</v>
      </c>
      <c r="M771" s="1">
        <f>Table1[[#This Row],[Price]]*Table1[[#This Row],[Qty]]</f>
        <v>22000</v>
      </c>
      <c r="N771" s="1">
        <f>Table1[[#This Row],[Cost]]*Table1[[#This Row],[Qty]]</f>
        <v>20000</v>
      </c>
      <c r="O771" s="1">
        <f>Table1[[#This Row],[Total Sales]]-Table1[[#This Row],[COGS]]</f>
        <v>2000</v>
      </c>
      <c r="P771" s="7">
        <f t="shared" si="24"/>
        <v>1</v>
      </c>
      <c r="Q771" s="10">
        <f t="shared" si="25"/>
        <v>2020</v>
      </c>
    </row>
    <row r="772" spans="1:17" x14ac:dyDescent="0.25">
      <c r="A772" s="1" t="s">
        <v>1564</v>
      </c>
      <c r="B772" s="2">
        <v>43966</v>
      </c>
      <c r="C772" s="1" t="s">
        <v>58</v>
      </c>
      <c r="D772" s="1" t="s">
        <v>31</v>
      </c>
      <c r="E772" s="1" t="s">
        <v>18</v>
      </c>
      <c r="F772" s="1" t="s">
        <v>19</v>
      </c>
      <c r="G772" s="1" t="s">
        <v>46</v>
      </c>
      <c r="H772" s="1" t="s">
        <v>47</v>
      </c>
      <c r="I772" s="1">
        <v>1</v>
      </c>
      <c r="J772" s="1" t="s">
        <v>28</v>
      </c>
      <c r="K772" s="1">
        <v>10000</v>
      </c>
      <c r="L772" s="1">
        <v>9000</v>
      </c>
      <c r="M772" s="1">
        <f>Table1[[#This Row],[Price]]*Table1[[#This Row],[Qty]]</f>
        <v>10000</v>
      </c>
      <c r="N772" s="1">
        <f>Table1[[#This Row],[Cost]]*Table1[[#This Row],[Qty]]</f>
        <v>9000</v>
      </c>
      <c r="O772" s="1">
        <f>Table1[[#This Row],[Total Sales]]-Table1[[#This Row],[COGS]]</f>
        <v>1000</v>
      </c>
      <c r="P772" s="7">
        <f t="shared" si="24"/>
        <v>6</v>
      </c>
      <c r="Q772" s="10">
        <f t="shared" si="25"/>
        <v>2020</v>
      </c>
    </row>
    <row r="773" spans="1:17" x14ac:dyDescent="0.25">
      <c r="A773" s="1" t="s">
        <v>1565</v>
      </c>
      <c r="B773" s="2">
        <v>43970</v>
      </c>
      <c r="C773" s="1" t="s">
        <v>62</v>
      </c>
      <c r="D773" s="1" t="s">
        <v>31</v>
      </c>
      <c r="E773" s="1" t="s">
        <v>25</v>
      </c>
      <c r="F773" s="1" t="s">
        <v>26</v>
      </c>
      <c r="G773" s="1" t="s">
        <v>50</v>
      </c>
      <c r="H773" s="1" t="s">
        <v>21</v>
      </c>
      <c r="I773" s="1">
        <v>1</v>
      </c>
      <c r="J773" s="1" t="s">
        <v>22</v>
      </c>
      <c r="K773" s="1">
        <v>8500</v>
      </c>
      <c r="L773" s="1">
        <v>7600</v>
      </c>
      <c r="M773" s="1">
        <f>Table1[[#This Row],[Price]]*Table1[[#This Row],[Qty]]</f>
        <v>8500</v>
      </c>
      <c r="N773" s="1">
        <f>Table1[[#This Row],[Cost]]*Table1[[#This Row],[Qty]]</f>
        <v>7600</v>
      </c>
      <c r="O773" s="1">
        <f>Table1[[#This Row],[Total Sales]]-Table1[[#This Row],[COGS]]</f>
        <v>900</v>
      </c>
      <c r="P773" s="7">
        <f t="shared" si="24"/>
        <v>3</v>
      </c>
      <c r="Q773" s="10">
        <f t="shared" si="25"/>
        <v>2020</v>
      </c>
    </row>
    <row r="774" spans="1:17" x14ac:dyDescent="0.25">
      <c r="A774" s="1" t="s">
        <v>1566</v>
      </c>
      <c r="B774" s="2">
        <v>43971</v>
      </c>
      <c r="C774" s="1" t="s">
        <v>65</v>
      </c>
      <c r="D774" s="1" t="s">
        <v>31</v>
      </c>
      <c r="E774" s="1" t="s">
        <v>32</v>
      </c>
      <c r="F774" s="1" t="s">
        <v>33</v>
      </c>
      <c r="G774" s="1" t="s">
        <v>53</v>
      </c>
      <c r="H774" s="1" t="s">
        <v>40</v>
      </c>
      <c r="I774" s="1">
        <v>2</v>
      </c>
      <c r="J774" s="1" t="s">
        <v>22</v>
      </c>
      <c r="K774" s="1">
        <v>8500</v>
      </c>
      <c r="L774" s="1">
        <v>7600</v>
      </c>
      <c r="M774" s="1">
        <f>Table1[[#This Row],[Price]]*Table1[[#This Row],[Qty]]</f>
        <v>17000</v>
      </c>
      <c r="N774" s="1">
        <f>Table1[[#This Row],[Cost]]*Table1[[#This Row],[Qty]]</f>
        <v>15200</v>
      </c>
      <c r="O774" s="1">
        <f>Table1[[#This Row],[Total Sales]]-Table1[[#This Row],[COGS]]</f>
        <v>1800</v>
      </c>
      <c r="P774" s="7">
        <f t="shared" si="24"/>
        <v>4</v>
      </c>
      <c r="Q774" s="10">
        <f t="shared" si="25"/>
        <v>2020</v>
      </c>
    </row>
    <row r="775" spans="1:17" x14ac:dyDescent="0.25">
      <c r="A775" s="1" t="s">
        <v>1567</v>
      </c>
      <c r="B775" s="2">
        <v>43972</v>
      </c>
      <c r="C775" s="1" t="s">
        <v>68</v>
      </c>
      <c r="D775" s="1" t="s">
        <v>31</v>
      </c>
      <c r="E775" s="1" t="s">
        <v>37</v>
      </c>
      <c r="F775" s="1" t="s">
        <v>38</v>
      </c>
      <c r="G775" s="1" t="s">
        <v>20</v>
      </c>
      <c r="H775" s="1" t="s">
        <v>21</v>
      </c>
      <c r="I775" s="1">
        <v>3</v>
      </c>
      <c r="J775" s="1" t="s">
        <v>22</v>
      </c>
      <c r="K775" s="1">
        <v>13200.000000000002</v>
      </c>
      <c r="L775" s="1">
        <v>12000</v>
      </c>
      <c r="M775" s="1">
        <f>Table1[[#This Row],[Price]]*Table1[[#This Row],[Qty]]</f>
        <v>39600.000000000007</v>
      </c>
      <c r="N775" s="1">
        <f>Table1[[#This Row],[Cost]]*Table1[[#This Row],[Qty]]</f>
        <v>36000</v>
      </c>
      <c r="O775" s="1">
        <f>Table1[[#This Row],[Total Sales]]-Table1[[#This Row],[COGS]]</f>
        <v>3600.0000000000073</v>
      </c>
      <c r="P775" s="7">
        <f t="shared" si="24"/>
        <v>5</v>
      </c>
      <c r="Q775" s="10">
        <f t="shared" si="25"/>
        <v>2020</v>
      </c>
    </row>
    <row r="776" spans="1:17" x14ac:dyDescent="0.25">
      <c r="A776" s="1" t="s">
        <v>1568</v>
      </c>
      <c r="B776" s="2">
        <v>43973</v>
      </c>
      <c r="C776" s="1" t="s">
        <v>71</v>
      </c>
      <c r="D776" s="1" t="s">
        <v>31</v>
      </c>
      <c r="E776" s="1" t="s">
        <v>18</v>
      </c>
      <c r="F776" s="1" t="s">
        <v>19</v>
      </c>
      <c r="G776" s="1" t="s">
        <v>69</v>
      </c>
      <c r="H776" s="1" t="s">
        <v>21</v>
      </c>
      <c r="I776" s="1">
        <v>2</v>
      </c>
      <c r="J776" s="1" t="s">
        <v>22</v>
      </c>
      <c r="K776" s="1">
        <v>22000</v>
      </c>
      <c r="L776" s="1">
        <v>20000</v>
      </c>
      <c r="M776" s="1">
        <f>Table1[[#This Row],[Price]]*Table1[[#This Row],[Qty]]</f>
        <v>44000</v>
      </c>
      <c r="N776" s="1">
        <f>Table1[[#This Row],[Cost]]*Table1[[#This Row],[Qty]]</f>
        <v>40000</v>
      </c>
      <c r="O776" s="1">
        <f>Table1[[#This Row],[Total Sales]]-Table1[[#This Row],[COGS]]</f>
        <v>4000</v>
      </c>
      <c r="P776" s="7">
        <f t="shared" si="24"/>
        <v>6</v>
      </c>
      <c r="Q776" s="10">
        <f t="shared" si="25"/>
        <v>2020</v>
      </c>
    </row>
    <row r="777" spans="1:17" x14ac:dyDescent="0.25">
      <c r="A777" s="1" t="s">
        <v>1569</v>
      </c>
      <c r="B777" s="2">
        <v>43974</v>
      </c>
      <c r="C777" s="1" t="s">
        <v>74</v>
      </c>
      <c r="D777" s="1" t="s">
        <v>31</v>
      </c>
      <c r="E777" s="1" t="s">
        <v>18</v>
      </c>
      <c r="F777" s="1" t="s">
        <v>19</v>
      </c>
      <c r="G777" s="1" t="s">
        <v>72</v>
      </c>
      <c r="H777" s="1" t="s">
        <v>21</v>
      </c>
      <c r="I777" s="1">
        <v>2</v>
      </c>
      <c r="J777" s="1" t="s">
        <v>22</v>
      </c>
      <c r="K777" s="1">
        <v>7700</v>
      </c>
      <c r="L777" s="1">
        <v>7000</v>
      </c>
      <c r="M777" s="1">
        <f>Table1[[#This Row],[Price]]*Table1[[#This Row],[Qty]]</f>
        <v>15400</v>
      </c>
      <c r="N777" s="1">
        <f>Table1[[#This Row],[Cost]]*Table1[[#This Row],[Qty]]</f>
        <v>14000</v>
      </c>
      <c r="O777" s="1">
        <f>Table1[[#This Row],[Total Sales]]-Table1[[#This Row],[COGS]]</f>
        <v>1400</v>
      </c>
      <c r="P777" s="7">
        <f t="shared" si="24"/>
        <v>7</v>
      </c>
      <c r="Q777" s="10">
        <f t="shared" si="25"/>
        <v>2020</v>
      </c>
    </row>
    <row r="778" spans="1:17" x14ac:dyDescent="0.25">
      <c r="A778" s="1" t="s">
        <v>1570</v>
      </c>
      <c r="B778" s="2">
        <v>43975</v>
      </c>
      <c r="C778" s="1" t="s">
        <v>77</v>
      </c>
      <c r="D778" s="1" t="s">
        <v>31</v>
      </c>
      <c r="E778" s="1" t="s">
        <v>25</v>
      </c>
      <c r="F778" s="1" t="s">
        <v>26</v>
      </c>
      <c r="G778" s="1" t="s">
        <v>56</v>
      </c>
      <c r="H778" s="1" t="s">
        <v>40</v>
      </c>
      <c r="I778" s="1">
        <v>3</v>
      </c>
      <c r="J778" s="1" t="s">
        <v>22</v>
      </c>
      <c r="K778" s="1">
        <v>22000</v>
      </c>
      <c r="L778" s="1">
        <v>20000</v>
      </c>
      <c r="M778" s="1">
        <f>Table1[[#This Row],[Price]]*Table1[[#This Row],[Qty]]</f>
        <v>66000</v>
      </c>
      <c r="N778" s="1">
        <f>Table1[[#This Row],[Cost]]*Table1[[#This Row],[Qty]]</f>
        <v>60000</v>
      </c>
      <c r="O778" s="1">
        <f>Table1[[#This Row],[Total Sales]]-Table1[[#This Row],[COGS]]</f>
        <v>6000</v>
      </c>
      <c r="P778" s="7">
        <f t="shared" si="24"/>
        <v>1</v>
      </c>
      <c r="Q778" s="10">
        <f t="shared" si="25"/>
        <v>2020</v>
      </c>
    </row>
    <row r="779" spans="1:17" x14ac:dyDescent="0.25">
      <c r="A779" s="1" t="s">
        <v>1571</v>
      </c>
      <c r="B779" s="2">
        <v>43976</v>
      </c>
      <c r="C779" s="1" t="s">
        <v>80</v>
      </c>
      <c r="D779" s="1" t="s">
        <v>17</v>
      </c>
      <c r="E779" s="1" t="s">
        <v>32</v>
      </c>
      <c r="F779" s="1" t="s">
        <v>33</v>
      </c>
      <c r="G779" s="1" t="s">
        <v>20</v>
      </c>
      <c r="H779" s="1" t="s">
        <v>21</v>
      </c>
      <c r="I779" s="1">
        <v>1</v>
      </c>
      <c r="J779" s="1" t="s">
        <v>22</v>
      </c>
      <c r="K779" s="1">
        <v>44000</v>
      </c>
      <c r="L779" s="1">
        <v>40000</v>
      </c>
      <c r="M779" s="1">
        <f>Table1[[#This Row],[Price]]*Table1[[#This Row],[Qty]]</f>
        <v>44000</v>
      </c>
      <c r="N779" s="1">
        <f>Table1[[#This Row],[Cost]]*Table1[[#This Row],[Qty]]</f>
        <v>40000</v>
      </c>
      <c r="O779" s="1">
        <f>Table1[[#This Row],[Total Sales]]-Table1[[#This Row],[COGS]]</f>
        <v>4000</v>
      </c>
      <c r="P779" s="7">
        <f t="shared" si="24"/>
        <v>2</v>
      </c>
      <c r="Q779" s="10">
        <f t="shared" si="25"/>
        <v>2020</v>
      </c>
    </row>
    <row r="780" spans="1:17" x14ac:dyDescent="0.25">
      <c r="A780" s="1" t="s">
        <v>1572</v>
      </c>
      <c r="B780" s="2">
        <v>43977</v>
      </c>
      <c r="C780" s="1" t="s">
        <v>83</v>
      </c>
      <c r="D780" s="1" t="s">
        <v>17</v>
      </c>
      <c r="E780" s="1" t="s">
        <v>37</v>
      </c>
      <c r="F780" s="1" t="s">
        <v>38</v>
      </c>
      <c r="G780" s="1" t="s">
        <v>27</v>
      </c>
      <c r="H780" s="1" t="s">
        <v>21</v>
      </c>
      <c r="I780" s="1">
        <v>2</v>
      </c>
      <c r="J780" s="1" t="s">
        <v>22</v>
      </c>
      <c r="K780" s="1">
        <v>19800</v>
      </c>
      <c r="L780" s="1">
        <v>18000</v>
      </c>
      <c r="M780" s="1">
        <f>Table1[[#This Row],[Price]]*Table1[[#This Row],[Qty]]</f>
        <v>39600</v>
      </c>
      <c r="N780" s="1">
        <f>Table1[[#This Row],[Cost]]*Table1[[#This Row],[Qty]]</f>
        <v>36000</v>
      </c>
      <c r="O780" s="1">
        <f>Table1[[#This Row],[Total Sales]]-Table1[[#This Row],[COGS]]</f>
        <v>3600</v>
      </c>
      <c r="P780" s="7">
        <f t="shared" si="24"/>
        <v>3</v>
      </c>
      <c r="Q780" s="10">
        <f t="shared" si="25"/>
        <v>2020</v>
      </c>
    </row>
    <row r="781" spans="1:17" x14ac:dyDescent="0.25">
      <c r="A781" s="1" t="s">
        <v>1573</v>
      </c>
      <c r="B781" s="2">
        <v>43978</v>
      </c>
      <c r="C781" s="1" t="s">
        <v>86</v>
      </c>
      <c r="D781" s="1" t="s">
        <v>17</v>
      </c>
      <c r="E781" s="1" t="s">
        <v>18</v>
      </c>
      <c r="F781" s="1" t="s">
        <v>19</v>
      </c>
      <c r="G781" s="1" t="s">
        <v>34</v>
      </c>
      <c r="H781" s="1" t="s">
        <v>21</v>
      </c>
      <c r="I781" s="1">
        <v>2</v>
      </c>
      <c r="J781" s="1" t="s">
        <v>22</v>
      </c>
      <c r="K781" s="1">
        <v>9950</v>
      </c>
      <c r="L781" s="1">
        <v>9000</v>
      </c>
      <c r="M781" s="1">
        <f>Table1[[#This Row],[Price]]*Table1[[#This Row],[Qty]]</f>
        <v>19900</v>
      </c>
      <c r="N781" s="1">
        <f>Table1[[#This Row],[Cost]]*Table1[[#This Row],[Qty]]</f>
        <v>18000</v>
      </c>
      <c r="O781" s="1">
        <f>Table1[[#This Row],[Total Sales]]-Table1[[#This Row],[COGS]]</f>
        <v>1900</v>
      </c>
      <c r="P781" s="7">
        <f t="shared" si="24"/>
        <v>4</v>
      </c>
      <c r="Q781" s="10">
        <f t="shared" si="25"/>
        <v>2020</v>
      </c>
    </row>
    <row r="782" spans="1:17" x14ac:dyDescent="0.25">
      <c r="A782" s="1" t="s">
        <v>1574</v>
      </c>
      <c r="B782" s="2">
        <v>43976</v>
      </c>
      <c r="C782" s="1" t="s">
        <v>89</v>
      </c>
      <c r="D782" s="1" t="s">
        <v>31</v>
      </c>
      <c r="E782" s="1" t="s">
        <v>18</v>
      </c>
      <c r="F782" s="1" t="s">
        <v>19</v>
      </c>
      <c r="G782" s="1" t="s">
        <v>39</v>
      </c>
      <c r="H782" s="1" t="s">
        <v>40</v>
      </c>
      <c r="I782" s="1">
        <v>2</v>
      </c>
      <c r="J782" s="1" t="s">
        <v>22</v>
      </c>
      <c r="K782" s="1">
        <v>7700</v>
      </c>
      <c r="L782" s="1">
        <v>7000</v>
      </c>
      <c r="M782" s="1">
        <f>Table1[[#This Row],[Price]]*Table1[[#This Row],[Qty]]</f>
        <v>15400</v>
      </c>
      <c r="N782" s="1">
        <f>Table1[[#This Row],[Cost]]*Table1[[#This Row],[Qty]]</f>
        <v>14000</v>
      </c>
      <c r="O782" s="1">
        <f>Table1[[#This Row],[Total Sales]]-Table1[[#This Row],[COGS]]</f>
        <v>1400</v>
      </c>
      <c r="P782" s="7">
        <f t="shared" si="24"/>
        <v>2</v>
      </c>
      <c r="Q782" s="10">
        <f t="shared" si="25"/>
        <v>2020</v>
      </c>
    </row>
    <row r="783" spans="1:17" x14ac:dyDescent="0.25">
      <c r="A783" s="1" t="s">
        <v>1575</v>
      </c>
      <c r="B783" s="2">
        <v>43980</v>
      </c>
      <c r="C783" s="1" t="s">
        <v>91</v>
      </c>
      <c r="D783" s="1" t="s">
        <v>31</v>
      </c>
      <c r="E783" s="1" t="s">
        <v>25</v>
      </c>
      <c r="F783" s="1" t="s">
        <v>26</v>
      </c>
      <c r="G783" s="1" t="s">
        <v>43</v>
      </c>
      <c r="H783" s="1" t="s">
        <v>21</v>
      </c>
      <c r="I783" s="1">
        <v>4</v>
      </c>
      <c r="J783" s="1" t="s">
        <v>22</v>
      </c>
      <c r="K783" s="1">
        <v>11000</v>
      </c>
      <c r="L783" s="1">
        <v>10000</v>
      </c>
      <c r="M783" s="1">
        <f>Table1[[#This Row],[Price]]*Table1[[#This Row],[Qty]]</f>
        <v>44000</v>
      </c>
      <c r="N783" s="1">
        <f>Table1[[#This Row],[Cost]]*Table1[[#This Row],[Qty]]</f>
        <v>40000</v>
      </c>
      <c r="O783" s="1">
        <f>Table1[[#This Row],[Total Sales]]-Table1[[#This Row],[COGS]]</f>
        <v>4000</v>
      </c>
      <c r="P783" s="7">
        <f t="shared" si="24"/>
        <v>6</v>
      </c>
      <c r="Q783" s="10">
        <f t="shared" si="25"/>
        <v>2020</v>
      </c>
    </row>
    <row r="784" spans="1:17" x14ac:dyDescent="0.25">
      <c r="A784" s="1" t="s">
        <v>1576</v>
      </c>
      <c r="B784" s="2">
        <v>43981</v>
      </c>
      <c r="C784" s="1" t="s">
        <v>93</v>
      </c>
      <c r="D784" s="1" t="s">
        <v>31</v>
      </c>
      <c r="E784" s="1" t="s">
        <v>32</v>
      </c>
      <c r="F784" s="1" t="s">
        <v>33</v>
      </c>
      <c r="G784" s="1" t="s">
        <v>46</v>
      </c>
      <c r="H784" s="1" t="s">
        <v>47</v>
      </c>
      <c r="I784" s="1">
        <v>1</v>
      </c>
      <c r="J784" s="1" t="s">
        <v>22</v>
      </c>
      <c r="K784" s="1">
        <v>13200.000000000002</v>
      </c>
      <c r="L784" s="1">
        <v>12000</v>
      </c>
      <c r="M784" s="1">
        <f>Table1[[#This Row],[Price]]*Table1[[#This Row],[Qty]]</f>
        <v>13200.000000000002</v>
      </c>
      <c r="N784" s="1">
        <f>Table1[[#This Row],[Cost]]*Table1[[#This Row],[Qty]]</f>
        <v>12000</v>
      </c>
      <c r="O784" s="1">
        <f>Table1[[#This Row],[Total Sales]]-Table1[[#This Row],[COGS]]</f>
        <v>1200.0000000000018</v>
      </c>
      <c r="P784" s="7">
        <f t="shared" si="24"/>
        <v>7</v>
      </c>
      <c r="Q784" s="10">
        <f t="shared" si="25"/>
        <v>2020</v>
      </c>
    </row>
    <row r="785" spans="1:17" x14ac:dyDescent="0.25">
      <c r="A785" s="1" t="s">
        <v>1577</v>
      </c>
      <c r="B785" s="2">
        <v>43982</v>
      </c>
      <c r="C785" s="1" t="s">
        <v>95</v>
      </c>
      <c r="D785" s="1" t="s">
        <v>31</v>
      </c>
      <c r="E785" s="1" t="s">
        <v>37</v>
      </c>
      <c r="F785" s="1" t="s">
        <v>38</v>
      </c>
      <c r="G785" s="1" t="s">
        <v>50</v>
      </c>
      <c r="H785" s="1" t="s">
        <v>21</v>
      </c>
      <c r="I785" s="1">
        <v>2</v>
      </c>
      <c r="J785" s="1" t="s">
        <v>22</v>
      </c>
      <c r="K785" s="1">
        <v>9950</v>
      </c>
      <c r="L785" s="1">
        <v>9000</v>
      </c>
      <c r="M785" s="1">
        <f>Table1[[#This Row],[Price]]*Table1[[#This Row],[Qty]]</f>
        <v>19900</v>
      </c>
      <c r="N785" s="1">
        <f>Table1[[#This Row],[Cost]]*Table1[[#This Row],[Qty]]</f>
        <v>18000</v>
      </c>
      <c r="O785" s="1">
        <f>Table1[[#This Row],[Total Sales]]-Table1[[#This Row],[COGS]]</f>
        <v>1900</v>
      </c>
      <c r="P785" s="7">
        <f t="shared" si="24"/>
        <v>1</v>
      </c>
      <c r="Q785" s="10">
        <f t="shared" si="25"/>
        <v>2020</v>
      </c>
    </row>
    <row r="786" spans="1:17" x14ac:dyDescent="0.25">
      <c r="A786" s="1" t="s">
        <v>1578</v>
      </c>
      <c r="B786" s="2">
        <v>43952</v>
      </c>
      <c r="C786" s="1" t="s">
        <v>97</v>
      </c>
      <c r="D786" s="1" t="s">
        <v>17</v>
      </c>
      <c r="E786" s="1" t="s">
        <v>18</v>
      </c>
      <c r="F786" s="1" t="s">
        <v>19</v>
      </c>
      <c r="G786" s="1" t="s">
        <v>53</v>
      </c>
      <c r="H786" s="1" t="s">
        <v>40</v>
      </c>
      <c r="I786" s="1">
        <v>2</v>
      </c>
      <c r="J786" s="1" t="s">
        <v>22</v>
      </c>
      <c r="K786" s="1">
        <v>7700</v>
      </c>
      <c r="L786" s="1">
        <v>7000</v>
      </c>
      <c r="M786" s="1">
        <f>Table1[[#This Row],[Price]]*Table1[[#This Row],[Qty]]</f>
        <v>15400</v>
      </c>
      <c r="N786" s="1">
        <f>Table1[[#This Row],[Cost]]*Table1[[#This Row],[Qty]]</f>
        <v>14000</v>
      </c>
      <c r="O786" s="1">
        <f>Table1[[#This Row],[Total Sales]]-Table1[[#This Row],[COGS]]</f>
        <v>1400</v>
      </c>
      <c r="P786" s="7">
        <f t="shared" si="24"/>
        <v>6</v>
      </c>
      <c r="Q786" s="10">
        <f t="shared" si="25"/>
        <v>2020</v>
      </c>
    </row>
    <row r="787" spans="1:17" x14ac:dyDescent="0.25">
      <c r="A787" s="1" t="s">
        <v>1579</v>
      </c>
      <c r="B787" s="2">
        <v>43953</v>
      </c>
      <c r="C787" s="1" t="s">
        <v>99</v>
      </c>
      <c r="D787" s="1" t="s">
        <v>31</v>
      </c>
      <c r="E787" s="1" t="s">
        <v>37</v>
      </c>
      <c r="F787" s="1" t="s">
        <v>38</v>
      </c>
      <c r="G787" s="1" t="s">
        <v>20</v>
      </c>
      <c r="H787" s="1" t="s">
        <v>21</v>
      </c>
      <c r="I787" s="1">
        <v>4</v>
      </c>
      <c r="J787" s="1" t="s">
        <v>22</v>
      </c>
      <c r="K787" s="1">
        <v>11000</v>
      </c>
      <c r="L787" s="1">
        <v>10000</v>
      </c>
      <c r="M787" s="1">
        <f>Table1[[#This Row],[Price]]*Table1[[#This Row],[Qty]]</f>
        <v>44000</v>
      </c>
      <c r="N787" s="1">
        <f>Table1[[#This Row],[Cost]]*Table1[[#This Row],[Qty]]</f>
        <v>40000</v>
      </c>
      <c r="O787" s="1">
        <f>Table1[[#This Row],[Total Sales]]-Table1[[#This Row],[COGS]]</f>
        <v>4000</v>
      </c>
      <c r="P787" s="7">
        <f t="shared" si="24"/>
        <v>7</v>
      </c>
      <c r="Q787" s="10">
        <f t="shared" si="25"/>
        <v>2020</v>
      </c>
    </row>
    <row r="788" spans="1:17" x14ac:dyDescent="0.25">
      <c r="A788" s="1" t="s">
        <v>1580</v>
      </c>
      <c r="B788" s="2">
        <v>43954</v>
      </c>
      <c r="C788" s="1" t="s">
        <v>101</v>
      </c>
      <c r="D788" s="1" t="s">
        <v>31</v>
      </c>
      <c r="E788" s="1" t="s">
        <v>18</v>
      </c>
      <c r="F788" s="1" t="s">
        <v>19</v>
      </c>
      <c r="G788" s="1" t="s">
        <v>69</v>
      </c>
      <c r="H788" s="1" t="s">
        <v>21</v>
      </c>
      <c r="I788" s="1">
        <v>1</v>
      </c>
      <c r="J788" s="1" t="s">
        <v>22</v>
      </c>
      <c r="K788" s="1">
        <v>13200.000000000002</v>
      </c>
      <c r="L788" s="1">
        <v>12000</v>
      </c>
      <c r="M788" s="1">
        <f>Table1[[#This Row],[Price]]*Table1[[#This Row],[Qty]]</f>
        <v>13200.000000000002</v>
      </c>
      <c r="N788" s="1">
        <f>Table1[[#This Row],[Cost]]*Table1[[#This Row],[Qty]]</f>
        <v>12000</v>
      </c>
      <c r="O788" s="1">
        <f>Table1[[#This Row],[Total Sales]]-Table1[[#This Row],[COGS]]</f>
        <v>1200.0000000000018</v>
      </c>
      <c r="P788" s="7">
        <f t="shared" si="24"/>
        <v>1</v>
      </c>
      <c r="Q788" s="10">
        <f t="shared" si="25"/>
        <v>2020</v>
      </c>
    </row>
    <row r="789" spans="1:17" x14ac:dyDescent="0.25">
      <c r="A789" s="1" t="s">
        <v>1581</v>
      </c>
      <c r="B789" s="2">
        <v>43955</v>
      </c>
      <c r="C789" s="1" t="s">
        <v>103</v>
      </c>
      <c r="D789" s="1" t="s">
        <v>31</v>
      </c>
      <c r="E789" s="1" t="s">
        <v>37</v>
      </c>
      <c r="F789" s="1" t="s">
        <v>38</v>
      </c>
      <c r="G789" s="1" t="s">
        <v>72</v>
      </c>
      <c r="H789" s="1" t="s">
        <v>21</v>
      </c>
      <c r="I789" s="1">
        <v>2</v>
      </c>
      <c r="J789" s="1" t="s">
        <v>22</v>
      </c>
      <c r="K789" s="1">
        <v>9950</v>
      </c>
      <c r="L789" s="1">
        <v>9000</v>
      </c>
      <c r="M789" s="1">
        <f>Table1[[#This Row],[Price]]*Table1[[#This Row],[Qty]]</f>
        <v>19900</v>
      </c>
      <c r="N789" s="1">
        <f>Table1[[#This Row],[Cost]]*Table1[[#This Row],[Qty]]</f>
        <v>18000</v>
      </c>
      <c r="O789" s="1">
        <f>Table1[[#This Row],[Total Sales]]-Table1[[#This Row],[COGS]]</f>
        <v>1900</v>
      </c>
      <c r="P789" s="7">
        <f t="shared" si="24"/>
        <v>2</v>
      </c>
      <c r="Q789" s="10">
        <f t="shared" si="25"/>
        <v>2020</v>
      </c>
    </row>
    <row r="790" spans="1:17" x14ac:dyDescent="0.25">
      <c r="A790" s="1" t="s">
        <v>1582</v>
      </c>
      <c r="B790" s="2">
        <v>43956</v>
      </c>
      <c r="C790" s="1" t="s">
        <v>105</v>
      </c>
      <c r="D790" s="1" t="s">
        <v>31</v>
      </c>
      <c r="E790" s="1" t="s">
        <v>18</v>
      </c>
      <c r="F790" s="1" t="s">
        <v>19</v>
      </c>
      <c r="G790" s="1" t="s">
        <v>56</v>
      </c>
      <c r="H790" s="1" t="s">
        <v>40</v>
      </c>
      <c r="I790" s="1">
        <v>2</v>
      </c>
      <c r="J790" s="1" t="s">
        <v>22</v>
      </c>
      <c r="K790" s="1">
        <v>7700</v>
      </c>
      <c r="L790" s="1">
        <v>7000</v>
      </c>
      <c r="M790" s="1">
        <f>Table1[[#This Row],[Price]]*Table1[[#This Row],[Qty]]</f>
        <v>15400</v>
      </c>
      <c r="N790" s="1">
        <f>Table1[[#This Row],[Cost]]*Table1[[#This Row],[Qty]]</f>
        <v>14000</v>
      </c>
      <c r="O790" s="1">
        <f>Table1[[#This Row],[Total Sales]]-Table1[[#This Row],[COGS]]</f>
        <v>1400</v>
      </c>
      <c r="P790" s="7">
        <f t="shared" si="24"/>
        <v>3</v>
      </c>
      <c r="Q790" s="10">
        <f t="shared" si="25"/>
        <v>2020</v>
      </c>
    </row>
    <row r="791" spans="1:17" x14ac:dyDescent="0.25">
      <c r="A791" s="1" t="s">
        <v>1583</v>
      </c>
      <c r="B791" s="2">
        <v>43957</v>
      </c>
      <c r="C791" s="1" t="s">
        <v>107</v>
      </c>
      <c r="D791" s="1" t="s">
        <v>31</v>
      </c>
      <c r="E791" s="1" t="s">
        <v>37</v>
      </c>
      <c r="F791" s="1" t="s">
        <v>38</v>
      </c>
      <c r="G791" s="1" t="s">
        <v>20</v>
      </c>
      <c r="H791" s="1" t="s">
        <v>21</v>
      </c>
      <c r="I791" s="1">
        <v>1</v>
      </c>
      <c r="J791" s="1" t="s">
        <v>22</v>
      </c>
      <c r="K791" s="1">
        <v>11000</v>
      </c>
      <c r="L791" s="1">
        <v>10000</v>
      </c>
      <c r="M791" s="1">
        <f>Table1[[#This Row],[Price]]*Table1[[#This Row],[Qty]]</f>
        <v>11000</v>
      </c>
      <c r="N791" s="1">
        <f>Table1[[#This Row],[Cost]]*Table1[[#This Row],[Qty]]</f>
        <v>10000</v>
      </c>
      <c r="O791" s="1">
        <f>Table1[[#This Row],[Total Sales]]-Table1[[#This Row],[COGS]]</f>
        <v>1000</v>
      </c>
      <c r="P791" s="7">
        <f t="shared" si="24"/>
        <v>4</v>
      </c>
      <c r="Q791" s="10">
        <f t="shared" si="25"/>
        <v>2020</v>
      </c>
    </row>
    <row r="792" spans="1:17" x14ac:dyDescent="0.25">
      <c r="A792" s="1" t="s">
        <v>1584</v>
      </c>
      <c r="B792" s="2">
        <v>43958</v>
      </c>
      <c r="C792" s="1" t="s">
        <v>109</v>
      </c>
      <c r="D792" s="1" t="s">
        <v>31</v>
      </c>
      <c r="E792" s="1" t="s">
        <v>18</v>
      </c>
      <c r="F792" s="1" t="s">
        <v>19</v>
      </c>
      <c r="G792" s="1" t="s">
        <v>27</v>
      </c>
      <c r="H792" s="1" t="s">
        <v>21</v>
      </c>
      <c r="I792" s="1">
        <v>1</v>
      </c>
      <c r="J792" s="1" t="s">
        <v>22</v>
      </c>
      <c r="K792" s="1">
        <v>7700.0000000000009</v>
      </c>
      <c r="L792" s="1">
        <v>7000</v>
      </c>
      <c r="M792" s="1">
        <f>Table1[[#This Row],[Price]]*Table1[[#This Row],[Qty]]</f>
        <v>7700.0000000000009</v>
      </c>
      <c r="N792" s="1">
        <f>Table1[[#This Row],[Cost]]*Table1[[#This Row],[Qty]]</f>
        <v>7000</v>
      </c>
      <c r="O792" s="1">
        <f>Table1[[#This Row],[Total Sales]]-Table1[[#This Row],[COGS]]</f>
        <v>700.00000000000091</v>
      </c>
      <c r="P792" s="7">
        <f t="shared" si="24"/>
        <v>5</v>
      </c>
      <c r="Q792" s="10">
        <f t="shared" si="25"/>
        <v>2020</v>
      </c>
    </row>
    <row r="793" spans="1:17" x14ac:dyDescent="0.25">
      <c r="A793" s="1" t="s">
        <v>1585</v>
      </c>
      <c r="B793" s="2">
        <v>43956</v>
      </c>
      <c r="C793" s="1" t="s">
        <v>111</v>
      </c>
      <c r="D793" s="1" t="s">
        <v>31</v>
      </c>
      <c r="E793" s="1" t="s">
        <v>37</v>
      </c>
      <c r="F793" s="1" t="s">
        <v>38</v>
      </c>
      <c r="G793" s="1" t="s">
        <v>34</v>
      </c>
      <c r="H793" s="1" t="s">
        <v>21</v>
      </c>
      <c r="I793" s="1">
        <v>2</v>
      </c>
      <c r="J793" s="1" t="s">
        <v>22</v>
      </c>
      <c r="K793" s="1">
        <v>9950</v>
      </c>
      <c r="L793" s="1">
        <v>9000</v>
      </c>
      <c r="M793" s="1">
        <f>Table1[[#This Row],[Price]]*Table1[[#This Row],[Qty]]</f>
        <v>19900</v>
      </c>
      <c r="N793" s="1">
        <f>Table1[[#This Row],[Cost]]*Table1[[#This Row],[Qty]]</f>
        <v>18000</v>
      </c>
      <c r="O793" s="1">
        <f>Table1[[#This Row],[Total Sales]]-Table1[[#This Row],[COGS]]</f>
        <v>1900</v>
      </c>
      <c r="P793" s="7">
        <f t="shared" si="24"/>
        <v>3</v>
      </c>
      <c r="Q793" s="10">
        <f t="shared" si="25"/>
        <v>2020</v>
      </c>
    </row>
    <row r="794" spans="1:17" x14ac:dyDescent="0.25">
      <c r="A794" s="1" t="s">
        <v>1586</v>
      </c>
      <c r="B794" s="2">
        <v>43960</v>
      </c>
      <c r="C794" s="1" t="s">
        <v>113</v>
      </c>
      <c r="D794" s="1" t="s">
        <v>31</v>
      </c>
      <c r="E794" s="1" t="s">
        <v>18</v>
      </c>
      <c r="F794" s="1" t="s">
        <v>19</v>
      </c>
      <c r="G794" s="1" t="s">
        <v>39</v>
      </c>
      <c r="H794" s="1" t="s">
        <v>40</v>
      </c>
      <c r="I794" s="1">
        <v>2</v>
      </c>
      <c r="J794" s="1" t="s">
        <v>22</v>
      </c>
      <c r="K794" s="1">
        <v>19800</v>
      </c>
      <c r="L794" s="1">
        <v>18000</v>
      </c>
      <c r="M794" s="1">
        <f>Table1[[#This Row],[Price]]*Table1[[#This Row],[Qty]]</f>
        <v>39600</v>
      </c>
      <c r="N794" s="1">
        <f>Table1[[#This Row],[Cost]]*Table1[[#This Row],[Qty]]</f>
        <v>36000</v>
      </c>
      <c r="O794" s="1">
        <f>Table1[[#This Row],[Total Sales]]-Table1[[#This Row],[COGS]]</f>
        <v>3600</v>
      </c>
      <c r="P794" s="7">
        <f t="shared" si="24"/>
        <v>7</v>
      </c>
      <c r="Q794" s="10">
        <f t="shared" si="25"/>
        <v>2020</v>
      </c>
    </row>
    <row r="795" spans="1:17" x14ac:dyDescent="0.25">
      <c r="A795" s="1" t="s">
        <v>1587</v>
      </c>
      <c r="B795" s="2">
        <v>43961</v>
      </c>
      <c r="C795" s="1" t="s">
        <v>115</v>
      </c>
      <c r="D795" s="1" t="s">
        <v>31</v>
      </c>
      <c r="E795" s="1" t="s">
        <v>37</v>
      </c>
      <c r="F795" s="1" t="s">
        <v>38</v>
      </c>
      <c r="G795" s="1" t="s">
        <v>43</v>
      </c>
      <c r="H795" s="1" t="s">
        <v>21</v>
      </c>
      <c r="I795" s="1">
        <v>1</v>
      </c>
      <c r="J795" s="1" t="s">
        <v>22</v>
      </c>
      <c r="K795" s="1">
        <v>44000</v>
      </c>
      <c r="L795" s="1">
        <v>40000</v>
      </c>
      <c r="M795" s="1">
        <f>Table1[[#This Row],[Price]]*Table1[[#This Row],[Qty]]</f>
        <v>44000</v>
      </c>
      <c r="N795" s="1">
        <f>Table1[[#This Row],[Cost]]*Table1[[#This Row],[Qty]]</f>
        <v>40000</v>
      </c>
      <c r="O795" s="1">
        <f>Table1[[#This Row],[Total Sales]]-Table1[[#This Row],[COGS]]</f>
        <v>4000</v>
      </c>
      <c r="P795" s="7">
        <f t="shared" si="24"/>
        <v>1</v>
      </c>
      <c r="Q795" s="10">
        <f t="shared" si="25"/>
        <v>2020</v>
      </c>
    </row>
    <row r="796" spans="1:17" x14ac:dyDescent="0.25">
      <c r="A796" s="1" t="s">
        <v>1588</v>
      </c>
      <c r="B796" s="2">
        <v>43962</v>
      </c>
      <c r="C796" s="1" t="s">
        <v>117</v>
      </c>
      <c r="D796" s="1" t="s">
        <v>31</v>
      </c>
      <c r="E796" s="1" t="s">
        <v>18</v>
      </c>
      <c r="F796" s="1" t="s">
        <v>19</v>
      </c>
      <c r="G796" s="1" t="s">
        <v>46</v>
      </c>
      <c r="H796" s="1" t="s">
        <v>47</v>
      </c>
      <c r="I796" s="1">
        <v>1</v>
      </c>
      <c r="J796" s="1" t="s">
        <v>22</v>
      </c>
      <c r="K796" s="1">
        <v>22000</v>
      </c>
      <c r="L796" s="1">
        <v>20000</v>
      </c>
      <c r="M796" s="1">
        <f>Table1[[#This Row],[Price]]*Table1[[#This Row],[Qty]]</f>
        <v>22000</v>
      </c>
      <c r="N796" s="1">
        <f>Table1[[#This Row],[Cost]]*Table1[[#This Row],[Qty]]</f>
        <v>20000</v>
      </c>
      <c r="O796" s="1">
        <f>Table1[[#This Row],[Total Sales]]-Table1[[#This Row],[COGS]]</f>
        <v>2000</v>
      </c>
      <c r="P796" s="7">
        <f t="shared" si="24"/>
        <v>2</v>
      </c>
      <c r="Q796" s="10">
        <f t="shared" si="25"/>
        <v>2020</v>
      </c>
    </row>
    <row r="797" spans="1:17" x14ac:dyDescent="0.25">
      <c r="A797" s="1" t="s">
        <v>1589</v>
      </c>
      <c r="B797" s="2">
        <v>43963</v>
      </c>
      <c r="C797" s="1" t="s">
        <v>119</v>
      </c>
      <c r="D797" s="1" t="s">
        <v>31</v>
      </c>
      <c r="E797" s="1" t="s">
        <v>37</v>
      </c>
      <c r="F797" s="1" t="s">
        <v>38</v>
      </c>
      <c r="G797" s="1" t="s">
        <v>50</v>
      </c>
      <c r="H797" s="1" t="s">
        <v>21</v>
      </c>
      <c r="I797" s="1">
        <v>2</v>
      </c>
      <c r="J797" s="1" t="s">
        <v>22</v>
      </c>
      <c r="K797" s="1">
        <v>13000</v>
      </c>
      <c r="L797" s="1">
        <v>12000</v>
      </c>
      <c r="M797" s="1">
        <f>Table1[[#This Row],[Price]]*Table1[[#This Row],[Qty]]</f>
        <v>26000</v>
      </c>
      <c r="N797" s="1">
        <f>Table1[[#This Row],[Cost]]*Table1[[#This Row],[Qty]]</f>
        <v>24000</v>
      </c>
      <c r="O797" s="1">
        <f>Table1[[#This Row],[Total Sales]]-Table1[[#This Row],[COGS]]</f>
        <v>2000</v>
      </c>
      <c r="P797" s="7">
        <f t="shared" si="24"/>
        <v>3</v>
      </c>
      <c r="Q797" s="10">
        <f t="shared" si="25"/>
        <v>2020</v>
      </c>
    </row>
    <row r="798" spans="1:17" x14ac:dyDescent="0.25">
      <c r="A798" s="1" t="s">
        <v>1590</v>
      </c>
      <c r="B798" s="2">
        <v>43964</v>
      </c>
      <c r="C798" s="1" t="s">
        <v>121</v>
      </c>
      <c r="D798" s="1" t="s">
        <v>31</v>
      </c>
      <c r="E798" s="1" t="s">
        <v>18</v>
      </c>
      <c r="F798" s="1" t="s">
        <v>19</v>
      </c>
      <c r="G798" s="1" t="s">
        <v>53</v>
      </c>
      <c r="H798" s="1" t="s">
        <v>40</v>
      </c>
      <c r="I798" s="1">
        <v>2</v>
      </c>
      <c r="J798" s="1" t="s">
        <v>22</v>
      </c>
      <c r="K798" s="1">
        <v>6700</v>
      </c>
      <c r="L798" s="1">
        <v>5000</v>
      </c>
      <c r="M798" s="1">
        <f>Table1[[#This Row],[Price]]*Table1[[#This Row],[Qty]]</f>
        <v>13400</v>
      </c>
      <c r="N798" s="1">
        <f>Table1[[#This Row],[Cost]]*Table1[[#This Row],[Qty]]</f>
        <v>10000</v>
      </c>
      <c r="O798" s="1">
        <f>Table1[[#This Row],[Total Sales]]-Table1[[#This Row],[COGS]]</f>
        <v>3400</v>
      </c>
      <c r="P798" s="7">
        <f t="shared" si="24"/>
        <v>4</v>
      </c>
      <c r="Q798" s="10">
        <f t="shared" si="25"/>
        <v>2020</v>
      </c>
    </row>
    <row r="799" spans="1:17" x14ac:dyDescent="0.25">
      <c r="A799" s="1" t="s">
        <v>1591</v>
      </c>
      <c r="B799" s="2">
        <v>43965</v>
      </c>
      <c r="C799" s="1" t="s">
        <v>123</v>
      </c>
      <c r="D799" s="1" t="s">
        <v>31</v>
      </c>
      <c r="E799" s="1" t="s">
        <v>37</v>
      </c>
      <c r="F799" s="1" t="s">
        <v>38</v>
      </c>
      <c r="G799" s="1" t="s">
        <v>20</v>
      </c>
      <c r="H799" s="1" t="s">
        <v>21</v>
      </c>
      <c r="I799" s="1">
        <v>1</v>
      </c>
      <c r="J799" s="1" t="s">
        <v>22</v>
      </c>
      <c r="K799" s="1">
        <v>6700</v>
      </c>
      <c r="L799" s="1">
        <v>5001</v>
      </c>
      <c r="M799" s="1">
        <f>Table1[[#This Row],[Price]]*Table1[[#This Row],[Qty]]</f>
        <v>6700</v>
      </c>
      <c r="N799" s="1">
        <f>Table1[[#This Row],[Cost]]*Table1[[#This Row],[Qty]]</f>
        <v>5001</v>
      </c>
      <c r="O799" s="1">
        <f>Table1[[#This Row],[Total Sales]]-Table1[[#This Row],[COGS]]</f>
        <v>1699</v>
      </c>
      <c r="P799" s="7">
        <f t="shared" si="24"/>
        <v>5</v>
      </c>
      <c r="Q799" s="10">
        <f t="shared" si="25"/>
        <v>2020</v>
      </c>
    </row>
    <row r="800" spans="1:17" x14ac:dyDescent="0.25">
      <c r="A800" s="1" t="s">
        <v>1592</v>
      </c>
      <c r="B800" s="2">
        <v>43966</v>
      </c>
      <c r="C800" s="1" t="s">
        <v>125</v>
      </c>
      <c r="D800" s="1" t="s">
        <v>17</v>
      </c>
      <c r="E800" s="1" t="s">
        <v>18</v>
      </c>
      <c r="F800" s="1" t="s">
        <v>19</v>
      </c>
      <c r="G800" s="1" t="s">
        <v>69</v>
      </c>
      <c r="H800" s="1" t="s">
        <v>21</v>
      </c>
      <c r="I800" s="1">
        <v>1</v>
      </c>
      <c r="J800" s="1" t="s">
        <v>22</v>
      </c>
      <c r="K800" s="1">
        <v>6700</v>
      </c>
      <c r="L800" s="1">
        <v>5002</v>
      </c>
      <c r="M800" s="1">
        <f>Table1[[#This Row],[Price]]*Table1[[#This Row],[Qty]]</f>
        <v>6700</v>
      </c>
      <c r="N800" s="1">
        <f>Table1[[#This Row],[Cost]]*Table1[[#This Row],[Qty]]</f>
        <v>5002</v>
      </c>
      <c r="O800" s="1">
        <f>Table1[[#This Row],[Total Sales]]-Table1[[#This Row],[COGS]]</f>
        <v>1698</v>
      </c>
      <c r="P800" s="7">
        <f t="shared" si="24"/>
        <v>6</v>
      </c>
      <c r="Q800" s="10">
        <f t="shared" si="25"/>
        <v>2020</v>
      </c>
    </row>
    <row r="801" spans="1:17" x14ac:dyDescent="0.25">
      <c r="A801" s="1" t="s">
        <v>1593</v>
      </c>
      <c r="B801" s="2">
        <v>43967</v>
      </c>
      <c r="C801" s="1" t="s">
        <v>127</v>
      </c>
      <c r="D801" s="1" t="s">
        <v>17</v>
      </c>
      <c r="E801" s="1" t="s">
        <v>37</v>
      </c>
      <c r="F801" s="1" t="s">
        <v>38</v>
      </c>
      <c r="G801" s="1" t="s">
        <v>72</v>
      </c>
      <c r="H801" s="1" t="s">
        <v>21</v>
      </c>
      <c r="I801" s="1">
        <v>2</v>
      </c>
      <c r="J801" s="1" t="s">
        <v>22</v>
      </c>
      <c r="K801" s="1">
        <v>6700</v>
      </c>
      <c r="L801" s="1">
        <v>5000</v>
      </c>
      <c r="M801" s="1">
        <f>Table1[[#This Row],[Price]]*Table1[[#This Row],[Qty]]</f>
        <v>13400</v>
      </c>
      <c r="N801" s="1">
        <f>Table1[[#This Row],[Cost]]*Table1[[#This Row],[Qty]]</f>
        <v>10000</v>
      </c>
      <c r="O801" s="1">
        <f>Table1[[#This Row],[Total Sales]]-Table1[[#This Row],[COGS]]</f>
        <v>3400</v>
      </c>
      <c r="P801" s="7">
        <f t="shared" si="24"/>
        <v>7</v>
      </c>
      <c r="Q801" s="10">
        <f t="shared" si="25"/>
        <v>2020</v>
      </c>
    </row>
    <row r="802" spans="1:17" x14ac:dyDescent="0.25">
      <c r="A802" s="1" t="s">
        <v>1594</v>
      </c>
      <c r="B802" s="2">
        <v>43968</v>
      </c>
      <c r="C802" s="1" t="s">
        <v>129</v>
      </c>
      <c r="D802" s="1" t="s">
        <v>17</v>
      </c>
      <c r="E802" s="1" t="s">
        <v>18</v>
      </c>
      <c r="F802" s="1" t="s">
        <v>19</v>
      </c>
      <c r="G802" s="1" t="s">
        <v>56</v>
      </c>
      <c r="H802" s="1" t="s">
        <v>40</v>
      </c>
      <c r="I802" s="1">
        <v>2</v>
      </c>
      <c r="J802" s="1" t="s">
        <v>22</v>
      </c>
      <c r="K802" s="1">
        <v>6700</v>
      </c>
      <c r="L802" s="1">
        <v>5001</v>
      </c>
      <c r="M802" s="1">
        <f>Table1[[#This Row],[Price]]*Table1[[#This Row],[Qty]]</f>
        <v>13400</v>
      </c>
      <c r="N802" s="1">
        <f>Table1[[#This Row],[Cost]]*Table1[[#This Row],[Qty]]</f>
        <v>10002</v>
      </c>
      <c r="O802" s="1">
        <f>Table1[[#This Row],[Total Sales]]-Table1[[#This Row],[COGS]]</f>
        <v>3398</v>
      </c>
      <c r="P802" s="7">
        <f t="shared" si="24"/>
        <v>1</v>
      </c>
      <c r="Q802" s="10">
        <f t="shared" si="25"/>
        <v>2020</v>
      </c>
    </row>
    <row r="803" spans="1:17" x14ac:dyDescent="0.25">
      <c r="A803" s="1" t="s">
        <v>1595</v>
      </c>
      <c r="B803" s="2">
        <v>43966</v>
      </c>
      <c r="C803" s="1" t="s">
        <v>131</v>
      </c>
      <c r="D803" s="1" t="s">
        <v>31</v>
      </c>
      <c r="E803" s="1" t="s">
        <v>37</v>
      </c>
      <c r="F803" s="1" t="s">
        <v>38</v>
      </c>
      <c r="G803" s="1" t="s">
        <v>20</v>
      </c>
      <c r="H803" s="1" t="s">
        <v>21</v>
      </c>
      <c r="I803" s="1">
        <v>1</v>
      </c>
      <c r="J803" s="1" t="s">
        <v>22</v>
      </c>
      <c r="K803" s="1">
        <v>6700</v>
      </c>
      <c r="L803" s="1">
        <v>5002</v>
      </c>
      <c r="M803" s="1">
        <f>Table1[[#This Row],[Price]]*Table1[[#This Row],[Qty]]</f>
        <v>6700</v>
      </c>
      <c r="N803" s="1">
        <f>Table1[[#This Row],[Cost]]*Table1[[#This Row],[Qty]]</f>
        <v>5002</v>
      </c>
      <c r="O803" s="1">
        <f>Table1[[#This Row],[Total Sales]]-Table1[[#This Row],[COGS]]</f>
        <v>1698</v>
      </c>
      <c r="P803" s="7">
        <f t="shared" si="24"/>
        <v>6</v>
      </c>
      <c r="Q803" s="10">
        <f t="shared" si="25"/>
        <v>2020</v>
      </c>
    </row>
    <row r="804" spans="1:17" x14ac:dyDescent="0.25">
      <c r="A804" s="1" t="s">
        <v>1596</v>
      </c>
      <c r="B804" s="2">
        <v>43970</v>
      </c>
      <c r="C804" s="1" t="s">
        <v>133</v>
      </c>
      <c r="D804" s="1" t="s">
        <v>31</v>
      </c>
      <c r="E804" s="1" t="s">
        <v>18</v>
      </c>
      <c r="F804" s="1" t="s">
        <v>19</v>
      </c>
      <c r="G804" s="1" t="s">
        <v>27</v>
      </c>
      <c r="H804" s="1" t="s">
        <v>21</v>
      </c>
      <c r="I804" s="1">
        <v>1</v>
      </c>
      <c r="J804" s="1" t="s">
        <v>22</v>
      </c>
      <c r="K804" s="1">
        <v>6700</v>
      </c>
      <c r="L804" s="1">
        <v>5000</v>
      </c>
      <c r="M804" s="1">
        <f>Table1[[#This Row],[Price]]*Table1[[#This Row],[Qty]]</f>
        <v>6700</v>
      </c>
      <c r="N804" s="1">
        <f>Table1[[#This Row],[Cost]]*Table1[[#This Row],[Qty]]</f>
        <v>5000</v>
      </c>
      <c r="O804" s="1">
        <f>Table1[[#This Row],[Total Sales]]-Table1[[#This Row],[COGS]]</f>
        <v>1700</v>
      </c>
      <c r="P804" s="7">
        <f t="shared" si="24"/>
        <v>3</v>
      </c>
      <c r="Q804" s="10">
        <f t="shared" si="25"/>
        <v>2020</v>
      </c>
    </row>
    <row r="805" spans="1:17" x14ac:dyDescent="0.25">
      <c r="A805" s="1" t="s">
        <v>1597</v>
      </c>
      <c r="B805" s="2">
        <v>43971</v>
      </c>
      <c r="C805" s="1" t="s">
        <v>135</v>
      </c>
      <c r="D805" s="1" t="s">
        <v>31</v>
      </c>
      <c r="E805" s="1" t="s">
        <v>37</v>
      </c>
      <c r="F805" s="1" t="s">
        <v>38</v>
      </c>
      <c r="G805" s="1" t="s">
        <v>34</v>
      </c>
      <c r="H805" s="1" t="s">
        <v>21</v>
      </c>
      <c r="I805" s="1">
        <v>2</v>
      </c>
      <c r="J805" s="1" t="s">
        <v>22</v>
      </c>
      <c r="K805" s="1">
        <v>6700</v>
      </c>
      <c r="L805" s="1">
        <v>5001</v>
      </c>
      <c r="M805" s="1">
        <f>Table1[[#This Row],[Price]]*Table1[[#This Row],[Qty]]</f>
        <v>13400</v>
      </c>
      <c r="N805" s="1">
        <f>Table1[[#This Row],[Cost]]*Table1[[#This Row],[Qty]]</f>
        <v>10002</v>
      </c>
      <c r="O805" s="1">
        <f>Table1[[#This Row],[Total Sales]]-Table1[[#This Row],[COGS]]</f>
        <v>3398</v>
      </c>
      <c r="P805" s="7">
        <f t="shared" si="24"/>
        <v>4</v>
      </c>
      <c r="Q805" s="10">
        <f t="shared" si="25"/>
        <v>2020</v>
      </c>
    </row>
    <row r="806" spans="1:17" x14ac:dyDescent="0.25">
      <c r="A806" s="1" t="s">
        <v>1598</v>
      </c>
      <c r="B806" s="2">
        <v>43972</v>
      </c>
      <c r="C806" s="1" t="s">
        <v>137</v>
      </c>
      <c r="D806" s="1" t="s">
        <v>31</v>
      </c>
      <c r="E806" s="1" t="s">
        <v>18</v>
      </c>
      <c r="F806" s="1" t="s">
        <v>19</v>
      </c>
      <c r="G806" s="1" t="s">
        <v>39</v>
      </c>
      <c r="H806" s="1" t="s">
        <v>40</v>
      </c>
      <c r="I806" s="1">
        <v>2</v>
      </c>
      <c r="J806" s="1" t="s">
        <v>22</v>
      </c>
      <c r="K806" s="1">
        <v>6700</v>
      </c>
      <c r="L806" s="1">
        <v>5002</v>
      </c>
      <c r="M806" s="1">
        <f>Table1[[#This Row],[Price]]*Table1[[#This Row],[Qty]]</f>
        <v>13400</v>
      </c>
      <c r="N806" s="1">
        <f>Table1[[#This Row],[Cost]]*Table1[[#This Row],[Qty]]</f>
        <v>10004</v>
      </c>
      <c r="O806" s="1">
        <f>Table1[[#This Row],[Total Sales]]-Table1[[#This Row],[COGS]]</f>
        <v>3396</v>
      </c>
      <c r="P806" s="7">
        <f t="shared" si="24"/>
        <v>5</v>
      </c>
      <c r="Q806" s="10">
        <f t="shared" si="25"/>
        <v>2020</v>
      </c>
    </row>
    <row r="807" spans="1:17" x14ac:dyDescent="0.25">
      <c r="A807" s="1" t="s">
        <v>1599</v>
      </c>
      <c r="B807" s="2">
        <v>43973</v>
      </c>
      <c r="C807" s="1" t="s">
        <v>139</v>
      </c>
      <c r="D807" s="1" t="s">
        <v>17</v>
      </c>
      <c r="E807" s="1" t="s">
        <v>37</v>
      </c>
      <c r="F807" s="1" t="s">
        <v>38</v>
      </c>
      <c r="G807" s="1" t="s">
        <v>43</v>
      </c>
      <c r="H807" s="1" t="s">
        <v>21</v>
      </c>
      <c r="I807" s="1">
        <v>1</v>
      </c>
      <c r="J807" s="1" t="s">
        <v>22</v>
      </c>
      <c r="K807" s="1">
        <v>22000</v>
      </c>
      <c r="L807" s="1">
        <v>20000</v>
      </c>
      <c r="M807" s="1">
        <f>Table1[[#This Row],[Price]]*Table1[[#This Row],[Qty]]</f>
        <v>22000</v>
      </c>
      <c r="N807" s="1">
        <f>Table1[[#This Row],[Cost]]*Table1[[#This Row],[Qty]]</f>
        <v>20000</v>
      </c>
      <c r="O807" s="1">
        <f>Table1[[#This Row],[Total Sales]]-Table1[[#This Row],[COGS]]</f>
        <v>2000</v>
      </c>
      <c r="P807" s="7">
        <f t="shared" si="24"/>
        <v>6</v>
      </c>
      <c r="Q807" s="10">
        <f t="shared" si="25"/>
        <v>2020</v>
      </c>
    </row>
    <row r="808" spans="1:17" x14ac:dyDescent="0.25">
      <c r="A808" s="1" t="s">
        <v>1600</v>
      </c>
      <c r="B808" s="2">
        <v>43974</v>
      </c>
      <c r="C808" s="1" t="s">
        <v>141</v>
      </c>
      <c r="D808" s="1" t="s">
        <v>31</v>
      </c>
      <c r="E808" s="1" t="s">
        <v>18</v>
      </c>
      <c r="F808" s="1" t="s">
        <v>19</v>
      </c>
      <c r="G808" s="1" t="s">
        <v>46</v>
      </c>
      <c r="H808" s="1" t="s">
        <v>47</v>
      </c>
      <c r="I808" s="1">
        <v>1</v>
      </c>
      <c r="J808" s="1" t="s">
        <v>28</v>
      </c>
      <c r="K808" s="1">
        <v>10000</v>
      </c>
      <c r="L808" s="1">
        <v>9000</v>
      </c>
      <c r="M808" s="1">
        <f>Table1[[#This Row],[Price]]*Table1[[#This Row],[Qty]]</f>
        <v>10000</v>
      </c>
      <c r="N808" s="1">
        <f>Table1[[#This Row],[Cost]]*Table1[[#This Row],[Qty]]</f>
        <v>9000</v>
      </c>
      <c r="O808" s="1">
        <f>Table1[[#This Row],[Total Sales]]-Table1[[#This Row],[COGS]]</f>
        <v>1000</v>
      </c>
      <c r="P808" s="7">
        <f t="shared" si="24"/>
        <v>7</v>
      </c>
      <c r="Q808" s="10">
        <f t="shared" si="25"/>
        <v>2020</v>
      </c>
    </row>
    <row r="809" spans="1:17" x14ac:dyDescent="0.25">
      <c r="A809" s="1" t="s">
        <v>1601</v>
      </c>
      <c r="B809" s="2">
        <v>43975</v>
      </c>
      <c r="C809" s="1" t="s">
        <v>143</v>
      </c>
      <c r="D809" s="1" t="s">
        <v>31</v>
      </c>
      <c r="E809" s="1" t="s">
        <v>37</v>
      </c>
      <c r="F809" s="1" t="s">
        <v>38</v>
      </c>
      <c r="G809" s="1" t="s">
        <v>50</v>
      </c>
      <c r="H809" s="1" t="s">
        <v>21</v>
      </c>
      <c r="I809" s="1">
        <v>1</v>
      </c>
      <c r="J809" s="1" t="s">
        <v>22</v>
      </c>
      <c r="K809" s="1">
        <v>8500</v>
      </c>
      <c r="L809" s="1">
        <v>7600</v>
      </c>
      <c r="M809" s="1">
        <f>Table1[[#This Row],[Price]]*Table1[[#This Row],[Qty]]</f>
        <v>8500</v>
      </c>
      <c r="N809" s="1">
        <f>Table1[[#This Row],[Cost]]*Table1[[#This Row],[Qty]]</f>
        <v>7600</v>
      </c>
      <c r="O809" s="1">
        <f>Table1[[#This Row],[Total Sales]]-Table1[[#This Row],[COGS]]</f>
        <v>900</v>
      </c>
      <c r="P809" s="7">
        <f t="shared" si="24"/>
        <v>1</v>
      </c>
      <c r="Q809" s="10">
        <f t="shared" si="25"/>
        <v>2020</v>
      </c>
    </row>
    <row r="810" spans="1:17" x14ac:dyDescent="0.25">
      <c r="A810" s="1" t="s">
        <v>1602</v>
      </c>
      <c r="B810" s="2">
        <v>43976</v>
      </c>
      <c r="C810" s="1" t="s">
        <v>145</v>
      </c>
      <c r="D810" s="1" t="s">
        <v>31</v>
      </c>
      <c r="E810" s="1" t="s">
        <v>18</v>
      </c>
      <c r="F810" s="1" t="s">
        <v>19</v>
      </c>
      <c r="G810" s="1" t="s">
        <v>53</v>
      </c>
      <c r="H810" s="1" t="s">
        <v>40</v>
      </c>
      <c r="I810" s="1">
        <v>2</v>
      </c>
      <c r="J810" s="1" t="s">
        <v>28</v>
      </c>
      <c r="K810" s="1">
        <v>8500</v>
      </c>
      <c r="L810" s="1">
        <v>7600</v>
      </c>
      <c r="M810" s="1">
        <f>Table1[[#This Row],[Price]]*Table1[[#This Row],[Qty]]</f>
        <v>17000</v>
      </c>
      <c r="N810" s="1">
        <f>Table1[[#This Row],[Cost]]*Table1[[#This Row],[Qty]]</f>
        <v>15200</v>
      </c>
      <c r="O810" s="1">
        <f>Table1[[#This Row],[Total Sales]]-Table1[[#This Row],[COGS]]</f>
        <v>1800</v>
      </c>
      <c r="P810" s="7">
        <f t="shared" si="24"/>
        <v>2</v>
      </c>
      <c r="Q810" s="10">
        <f t="shared" si="25"/>
        <v>2020</v>
      </c>
    </row>
    <row r="811" spans="1:17" x14ac:dyDescent="0.25">
      <c r="A811" s="1" t="s">
        <v>1603</v>
      </c>
      <c r="B811" s="2">
        <v>43977</v>
      </c>
      <c r="C811" s="1" t="s">
        <v>147</v>
      </c>
      <c r="D811" s="1" t="s">
        <v>31</v>
      </c>
      <c r="E811" s="1" t="s">
        <v>37</v>
      </c>
      <c r="F811" s="1" t="s">
        <v>38</v>
      </c>
      <c r="G811" s="1" t="s">
        <v>20</v>
      </c>
      <c r="H811" s="1" t="s">
        <v>21</v>
      </c>
      <c r="I811" s="1">
        <v>3</v>
      </c>
      <c r="J811" s="1" t="s">
        <v>22</v>
      </c>
      <c r="K811" s="1">
        <v>13200.000000000002</v>
      </c>
      <c r="L811" s="1">
        <v>12000</v>
      </c>
      <c r="M811" s="1">
        <f>Table1[[#This Row],[Price]]*Table1[[#This Row],[Qty]]</f>
        <v>39600.000000000007</v>
      </c>
      <c r="N811" s="1">
        <f>Table1[[#This Row],[Cost]]*Table1[[#This Row],[Qty]]</f>
        <v>36000</v>
      </c>
      <c r="O811" s="1">
        <f>Table1[[#This Row],[Total Sales]]-Table1[[#This Row],[COGS]]</f>
        <v>3600.0000000000073</v>
      </c>
      <c r="P811" s="7">
        <f t="shared" si="24"/>
        <v>3</v>
      </c>
      <c r="Q811" s="10">
        <f t="shared" si="25"/>
        <v>2020</v>
      </c>
    </row>
    <row r="812" spans="1:17" x14ac:dyDescent="0.25">
      <c r="A812" s="1" t="s">
        <v>1604</v>
      </c>
      <c r="B812" s="2">
        <v>43978</v>
      </c>
      <c r="C812" s="1" t="s">
        <v>149</v>
      </c>
      <c r="D812" s="1" t="s">
        <v>31</v>
      </c>
      <c r="E812" s="1" t="s">
        <v>18</v>
      </c>
      <c r="F812" s="1" t="s">
        <v>19</v>
      </c>
      <c r="G812" s="1" t="s">
        <v>69</v>
      </c>
      <c r="H812" s="1" t="s">
        <v>21</v>
      </c>
      <c r="I812" s="1">
        <v>2</v>
      </c>
      <c r="J812" s="1" t="s">
        <v>22</v>
      </c>
      <c r="K812" s="1">
        <v>22000</v>
      </c>
      <c r="L812" s="1">
        <v>20000</v>
      </c>
      <c r="M812" s="1">
        <f>Table1[[#This Row],[Price]]*Table1[[#This Row],[Qty]]</f>
        <v>44000</v>
      </c>
      <c r="N812" s="1">
        <f>Table1[[#This Row],[Cost]]*Table1[[#This Row],[Qty]]</f>
        <v>40000</v>
      </c>
      <c r="O812" s="1">
        <f>Table1[[#This Row],[Total Sales]]-Table1[[#This Row],[COGS]]</f>
        <v>4000</v>
      </c>
      <c r="P812" s="7">
        <f t="shared" si="24"/>
        <v>4</v>
      </c>
      <c r="Q812" s="10">
        <f t="shared" si="25"/>
        <v>2020</v>
      </c>
    </row>
    <row r="813" spans="1:17" x14ac:dyDescent="0.25">
      <c r="A813" s="1" t="s">
        <v>1605</v>
      </c>
      <c r="B813" s="2">
        <v>43976</v>
      </c>
      <c r="C813" s="1"/>
      <c r="D813" s="1" t="s">
        <v>31</v>
      </c>
      <c r="E813" s="1" t="s">
        <v>37</v>
      </c>
      <c r="F813" s="1" t="s">
        <v>38</v>
      </c>
      <c r="G813" s="1" t="s">
        <v>72</v>
      </c>
      <c r="H813" s="1" t="s">
        <v>21</v>
      </c>
      <c r="I813" s="1">
        <v>2</v>
      </c>
      <c r="J813" s="1" t="s">
        <v>22</v>
      </c>
      <c r="K813" s="1">
        <v>7700</v>
      </c>
      <c r="L813" s="1">
        <v>7000</v>
      </c>
      <c r="M813" s="1">
        <f>Table1[[#This Row],[Price]]*Table1[[#This Row],[Qty]]</f>
        <v>15400</v>
      </c>
      <c r="N813" s="1">
        <f>Table1[[#This Row],[Cost]]*Table1[[#This Row],[Qty]]</f>
        <v>14000</v>
      </c>
      <c r="O813" s="1">
        <f>Table1[[#This Row],[Total Sales]]-Table1[[#This Row],[COGS]]</f>
        <v>1400</v>
      </c>
      <c r="P813" s="7">
        <f t="shared" si="24"/>
        <v>2</v>
      </c>
      <c r="Q813" s="10">
        <f t="shared" si="25"/>
        <v>2020</v>
      </c>
    </row>
    <row r="814" spans="1:17" x14ac:dyDescent="0.25">
      <c r="A814" s="1" t="s">
        <v>1606</v>
      </c>
      <c r="B814" s="2">
        <v>43980</v>
      </c>
      <c r="C814" s="1" t="s">
        <v>152</v>
      </c>
      <c r="D814" s="1" t="s">
        <v>31</v>
      </c>
      <c r="E814" s="1" t="s">
        <v>18</v>
      </c>
      <c r="F814" s="1" t="s">
        <v>19</v>
      </c>
      <c r="G814" s="1" t="s">
        <v>56</v>
      </c>
      <c r="H814" s="1" t="s">
        <v>40</v>
      </c>
      <c r="I814" s="1">
        <v>3</v>
      </c>
      <c r="J814" s="1" t="s">
        <v>22</v>
      </c>
      <c r="K814" s="1">
        <v>22000</v>
      </c>
      <c r="L814" s="1">
        <v>20000</v>
      </c>
      <c r="M814" s="1">
        <f>Table1[[#This Row],[Price]]*Table1[[#This Row],[Qty]]</f>
        <v>66000</v>
      </c>
      <c r="N814" s="1">
        <f>Table1[[#This Row],[Cost]]*Table1[[#This Row],[Qty]]</f>
        <v>60000</v>
      </c>
      <c r="O814" s="1">
        <f>Table1[[#This Row],[Total Sales]]-Table1[[#This Row],[COGS]]</f>
        <v>6000</v>
      </c>
      <c r="P814" s="7">
        <f t="shared" si="24"/>
        <v>6</v>
      </c>
      <c r="Q814" s="10">
        <f t="shared" si="25"/>
        <v>2020</v>
      </c>
    </row>
    <row r="815" spans="1:17" x14ac:dyDescent="0.25">
      <c r="A815" s="1" t="s">
        <v>1607</v>
      </c>
      <c r="B815" s="2">
        <v>43981</v>
      </c>
      <c r="C815" s="1" t="s">
        <v>154</v>
      </c>
      <c r="D815" s="1" t="s">
        <v>31</v>
      </c>
      <c r="E815" s="1" t="s">
        <v>37</v>
      </c>
      <c r="F815" s="1" t="s">
        <v>38</v>
      </c>
      <c r="G815" s="1" t="s">
        <v>20</v>
      </c>
      <c r="H815" s="1" t="s">
        <v>21</v>
      </c>
      <c r="I815" s="1">
        <v>1</v>
      </c>
      <c r="J815" s="1" t="s">
        <v>22</v>
      </c>
      <c r="K815" s="1">
        <v>44000</v>
      </c>
      <c r="L815" s="1">
        <v>40000</v>
      </c>
      <c r="M815" s="1">
        <f>Table1[[#This Row],[Price]]*Table1[[#This Row],[Qty]]</f>
        <v>44000</v>
      </c>
      <c r="N815" s="1">
        <f>Table1[[#This Row],[Cost]]*Table1[[#This Row],[Qty]]</f>
        <v>40000</v>
      </c>
      <c r="O815" s="1">
        <f>Table1[[#This Row],[Total Sales]]-Table1[[#This Row],[COGS]]</f>
        <v>4000</v>
      </c>
      <c r="P815" s="7">
        <f t="shared" si="24"/>
        <v>7</v>
      </c>
      <c r="Q815" s="10">
        <f t="shared" si="25"/>
        <v>2020</v>
      </c>
    </row>
    <row r="816" spans="1:17" x14ac:dyDescent="0.25">
      <c r="A816" s="1" t="s">
        <v>1608</v>
      </c>
      <c r="B816" s="2">
        <v>43982</v>
      </c>
      <c r="C816" s="1" t="s">
        <v>156</v>
      </c>
      <c r="D816" s="1" t="s">
        <v>31</v>
      </c>
      <c r="E816" s="1" t="s">
        <v>18</v>
      </c>
      <c r="F816" s="1" t="s">
        <v>19</v>
      </c>
      <c r="G816" s="1" t="s">
        <v>27</v>
      </c>
      <c r="H816" s="1" t="s">
        <v>21</v>
      </c>
      <c r="I816" s="1">
        <v>2</v>
      </c>
      <c r="J816" s="1" t="s">
        <v>22</v>
      </c>
      <c r="K816" s="1">
        <v>19800</v>
      </c>
      <c r="L816" s="1">
        <v>18000</v>
      </c>
      <c r="M816" s="1">
        <f>Table1[[#This Row],[Price]]*Table1[[#This Row],[Qty]]</f>
        <v>39600</v>
      </c>
      <c r="N816" s="1">
        <f>Table1[[#This Row],[Cost]]*Table1[[#This Row],[Qty]]</f>
        <v>36000</v>
      </c>
      <c r="O816" s="1">
        <f>Table1[[#This Row],[Total Sales]]-Table1[[#This Row],[COGS]]</f>
        <v>3600</v>
      </c>
      <c r="P816" s="7">
        <f t="shared" si="24"/>
        <v>1</v>
      </c>
      <c r="Q816" s="10">
        <f t="shared" si="25"/>
        <v>2020</v>
      </c>
    </row>
    <row r="817" spans="1:17" x14ac:dyDescent="0.25">
      <c r="A817" s="1" t="s">
        <v>1609</v>
      </c>
      <c r="B817" s="2">
        <v>43952</v>
      </c>
      <c r="C817" s="1"/>
      <c r="D817" s="1" t="s">
        <v>31</v>
      </c>
      <c r="E817" s="1" t="s">
        <v>37</v>
      </c>
      <c r="F817" s="1" t="s">
        <v>38</v>
      </c>
      <c r="G817" s="1" t="s">
        <v>34</v>
      </c>
      <c r="H817" s="1" t="s">
        <v>21</v>
      </c>
      <c r="I817" s="1">
        <v>2</v>
      </c>
      <c r="J817" s="1" t="s">
        <v>22</v>
      </c>
      <c r="K817" s="1">
        <v>9950</v>
      </c>
      <c r="L817" s="1">
        <v>9000</v>
      </c>
      <c r="M817" s="1">
        <f>Table1[[#This Row],[Price]]*Table1[[#This Row],[Qty]]</f>
        <v>19900</v>
      </c>
      <c r="N817" s="1">
        <f>Table1[[#This Row],[Cost]]*Table1[[#This Row],[Qty]]</f>
        <v>18000</v>
      </c>
      <c r="O817" s="1">
        <f>Table1[[#This Row],[Total Sales]]-Table1[[#This Row],[COGS]]</f>
        <v>1900</v>
      </c>
      <c r="P817" s="7">
        <f t="shared" si="24"/>
        <v>6</v>
      </c>
      <c r="Q817" s="10">
        <f t="shared" si="25"/>
        <v>2020</v>
      </c>
    </row>
    <row r="818" spans="1:17" x14ac:dyDescent="0.25">
      <c r="A818" s="1" t="s">
        <v>1610</v>
      </c>
      <c r="B818" s="2">
        <v>43953</v>
      </c>
      <c r="C818" s="1" t="s">
        <v>159</v>
      </c>
      <c r="D818" s="1" t="s">
        <v>31</v>
      </c>
      <c r="E818" s="1" t="s">
        <v>18</v>
      </c>
      <c r="F818" s="1" t="s">
        <v>19</v>
      </c>
      <c r="G818" s="1" t="s">
        <v>39</v>
      </c>
      <c r="H818" s="1" t="s">
        <v>40</v>
      </c>
      <c r="I818" s="1">
        <v>2</v>
      </c>
      <c r="J818" s="1" t="s">
        <v>22</v>
      </c>
      <c r="K818" s="1">
        <v>7700</v>
      </c>
      <c r="L818" s="1">
        <v>7000</v>
      </c>
      <c r="M818" s="1">
        <f>Table1[[#This Row],[Price]]*Table1[[#This Row],[Qty]]</f>
        <v>15400</v>
      </c>
      <c r="N818" s="1">
        <f>Table1[[#This Row],[Cost]]*Table1[[#This Row],[Qty]]</f>
        <v>14000</v>
      </c>
      <c r="O818" s="1">
        <f>Table1[[#This Row],[Total Sales]]-Table1[[#This Row],[COGS]]</f>
        <v>1400</v>
      </c>
      <c r="P818" s="7">
        <f t="shared" si="24"/>
        <v>7</v>
      </c>
      <c r="Q818" s="10">
        <f t="shared" si="25"/>
        <v>2020</v>
      </c>
    </row>
    <row r="819" spans="1:17" x14ac:dyDescent="0.25">
      <c r="A819" s="1" t="s">
        <v>1611</v>
      </c>
      <c r="B819" s="2">
        <v>43954</v>
      </c>
      <c r="C819" s="1" t="s">
        <v>161</v>
      </c>
      <c r="D819" s="1" t="s">
        <v>31</v>
      </c>
      <c r="E819" s="1" t="s">
        <v>18</v>
      </c>
      <c r="F819" s="1" t="s">
        <v>19</v>
      </c>
      <c r="G819" s="1" t="s">
        <v>43</v>
      </c>
      <c r="H819" s="1" t="s">
        <v>21</v>
      </c>
      <c r="I819" s="1">
        <v>4</v>
      </c>
      <c r="J819" s="1" t="s">
        <v>22</v>
      </c>
      <c r="K819" s="1">
        <v>11000</v>
      </c>
      <c r="L819" s="1">
        <v>10000</v>
      </c>
      <c r="M819" s="1">
        <f>Table1[[#This Row],[Price]]*Table1[[#This Row],[Qty]]</f>
        <v>44000</v>
      </c>
      <c r="N819" s="1">
        <f>Table1[[#This Row],[Cost]]*Table1[[#This Row],[Qty]]</f>
        <v>40000</v>
      </c>
      <c r="O819" s="1">
        <f>Table1[[#This Row],[Total Sales]]-Table1[[#This Row],[COGS]]</f>
        <v>4000</v>
      </c>
      <c r="P819" s="7">
        <f t="shared" si="24"/>
        <v>1</v>
      </c>
      <c r="Q819" s="10">
        <f t="shared" si="25"/>
        <v>2020</v>
      </c>
    </row>
    <row r="820" spans="1:17" x14ac:dyDescent="0.25">
      <c r="A820" s="1" t="s">
        <v>1612</v>
      </c>
      <c r="B820" s="2">
        <v>43955</v>
      </c>
      <c r="C820" s="1" t="s">
        <v>163</v>
      </c>
      <c r="D820" s="1" t="s">
        <v>31</v>
      </c>
      <c r="E820" s="1" t="s">
        <v>18</v>
      </c>
      <c r="F820" s="1" t="s">
        <v>19</v>
      </c>
      <c r="G820" s="1" t="s">
        <v>46</v>
      </c>
      <c r="H820" s="1" t="s">
        <v>47</v>
      </c>
      <c r="I820" s="1">
        <v>1</v>
      </c>
      <c r="J820" s="1" t="s">
        <v>22</v>
      </c>
      <c r="K820" s="1">
        <v>13200.000000000002</v>
      </c>
      <c r="L820" s="1">
        <v>12000</v>
      </c>
      <c r="M820" s="1">
        <f>Table1[[#This Row],[Price]]*Table1[[#This Row],[Qty]]</f>
        <v>13200.000000000002</v>
      </c>
      <c r="N820" s="1">
        <f>Table1[[#This Row],[Cost]]*Table1[[#This Row],[Qty]]</f>
        <v>12000</v>
      </c>
      <c r="O820" s="1">
        <f>Table1[[#This Row],[Total Sales]]-Table1[[#This Row],[COGS]]</f>
        <v>1200.0000000000018</v>
      </c>
      <c r="P820" s="7">
        <f t="shared" si="24"/>
        <v>2</v>
      </c>
      <c r="Q820" s="10">
        <f t="shared" si="25"/>
        <v>2020</v>
      </c>
    </row>
    <row r="821" spans="1:17" x14ac:dyDescent="0.25">
      <c r="A821" s="1" t="s">
        <v>1613</v>
      </c>
      <c r="B821" s="2">
        <v>43956</v>
      </c>
      <c r="C821" s="1" t="s">
        <v>165</v>
      </c>
      <c r="D821" s="1" t="s">
        <v>17</v>
      </c>
      <c r="E821" s="1" t="s">
        <v>18</v>
      </c>
      <c r="F821" s="1" t="s">
        <v>19</v>
      </c>
      <c r="G821" s="1" t="s">
        <v>50</v>
      </c>
      <c r="H821" s="1" t="s">
        <v>21</v>
      </c>
      <c r="I821" s="1">
        <v>2</v>
      </c>
      <c r="J821" s="1" t="s">
        <v>22</v>
      </c>
      <c r="K821" s="1">
        <v>9950</v>
      </c>
      <c r="L821" s="1">
        <v>9000</v>
      </c>
      <c r="M821" s="1">
        <f>Table1[[#This Row],[Price]]*Table1[[#This Row],[Qty]]</f>
        <v>19900</v>
      </c>
      <c r="N821" s="1">
        <f>Table1[[#This Row],[Cost]]*Table1[[#This Row],[Qty]]</f>
        <v>18000</v>
      </c>
      <c r="O821" s="1">
        <f>Table1[[#This Row],[Total Sales]]-Table1[[#This Row],[COGS]]</f>
        <v>1900</v>
      </c>
      <c r="P821" s="7">
        <f t="shared" si="24"/>
        <v>3</v>
      </c>
      <c r="Q821" s="10">
        <f t="shared" si="25"/>
        <v>2020</v>
      </c>
    </row>
    <row r="822" spans="1:17" x14ac:dyDescent="0.25">
      <c r="A822" s="1" t="s">
        <v>1614</v>
      </c>
      <c r="B822" s="2">
        <v>43957</v>
      </c>
      <c r="C822" s="1" t="s">
        <v>167</v>
      </c>
      <c r="D822" s="1" t="s">
        <v>17</v>
      </c>
      <c r="E822" s="1" t="s">
        <v>25</v>
      </c>
      <c r="F822" s="1" t="s">
        <v>26</v>
      </c>
      <c r="G822" s="1" t="s">
        <v>53</v>
      </c>
      <c r="H822" s="1" t="s">
        <v>40</v>
      </c>
      <c r="I822" s="1">
        <v>2</v>
      </c>
      <c r="J822" s="1" t="s">
        <v>22</v>
      </c>
      <c r="K822" s="1">
        <v>7700</v>
      </c>
      <c r="L822" s="1">
        <v>7000</v>
      </c>
      <c r="M822" s="1">
        <f>Table1[[#This Row],[Price]]*Table1[[#This Row],[Qty]]</f>
        <v>15400</v>
      </c>
      <c r="N822" s="1">
        <f>Table1[[#This Row],[Cost]]*Table1[[#This Row],[Qty]]</f>
        <v>14000</v>
      </c>
      <c r="O822" s="1">
        <f>Table1[[#This Row],[Total Sales]]-Table1[[#This Row],[COGS]]</f>
        <v>1400</v>
      </c>
      <c r="P822" s="7">
        <f t="shared" si="24"/>
        <v>4</v>
      </c>
      <c r="Q822" s="10">
        <f t="shared" si="25"/>
        <v>2020</v>
      </c>
    </row>
    <row r="823" spans="1:17" x14ac:dyDescent="0.25">
      <c r="A823" s="1" t="s">
        <v>1615</v>
      </c>
      <c r="B823" s="2">
        <v>43958</v>
      </c>
      <c r="C823" s="1" t="s">
        <v>169</v>
      </c>
      <c r="D823" s="1" t="s">
        <v>17</v>
      </c>
      <c r="E823" s="1" t="s">
        <v>32</v>
      </c>
      <c r="F823" s="1" t="s">
        <v>33</v>
      </c>
      <c r="G823" s="1" t="s">
        <v>20</v>
      </c>
      <c r="H823" s="1" t="s">
        <v>21</v>
      </c>
      <c r="I823" s="1">
        <v>4</v>
      </c>
      <c r="J823" s="1" t="s">
        <v>22</v>
      </c>
      <c r="K823" s="1">
        <v>11000</v>
      </c>
      <c r="L823" s="1">
        <v>10000</v>
      </c>
      <c r="M823" s="1">
        <f>Table1[[#This Row],[Price]]*Table1[[#This Row],[Qty]]</f>
        <v>44000</v>
      </c>
      <c r="N823" s="1">
        <f>Table1[[#This Row],[Cost]]*Table1[[#This Row],[Qty]]</f>
        <v>40000</v>
      </c>
      <c r="O823" s="1">
        <f>Table1[[#This Row],[Total Sales]]-Table1[[#This Row],[COGS]]</f>
        <v>4000</v>
      </c>
      <c r="P823" s="7">
        <f t="shared" si="24"/>
        <v>5</v>
      </c>
      <c r="Q823" s="10">
        <f t="shared" si="25"/>
        <v>2020</v>
      </c>
    </row>
    <row r="824" spans="1:17" x14ac:dyDescent="0.25">
      <c r="A824" s="1" t="s">
        <v>1616</v>
      </c>
      <c r="B824" s="2">
        <v>43956</v>
      </c>
      <c r="C824" s="1" t="s">
        <v>171</v>
      </c>
      <c r="D824" s="1" t="s">
        <v>31</v>
      </c>
      <c r="E824" s="1" t="s">
        <v>37</v>
      </c>
      <c r="F824" s="1" t="s">
        <v>38</v>
      </c>
      <c r="G824" s="1" t="s">
        <v>69</v>
      </c>
      <c r="H824" s="1" t="s">
        <v>21</v>
      </c>
      <c r="I824" s="1">
        <v>1</v>
      </c>
      <c r="J824" s="1" t="s">
        <v>22</v>
      </c>
      <c r="K824" s="1">
        <v>13200.000000000002</v>
      </c>
      <c r="L824" s="1">
        <v>12000</v>
      </c>
      <c r="M824" s="1">
        <f>Table1[[#This Row],[Price]]*Table1[[#This Row],[Qty]]</f>
        <v>13200.000000000002</v>
      </c>
      <c r="N824" s="1">
        <f>Table1[[#This Row],[Cost]]*Table1[[#This Row],[Qty]]</f>
        <v>12000</v>
      </c>
      <c r="O824" s="1">
        <f>Table1[[#This Row],[Total Sales]]-Table1[[#This Row],[COGS]]</f>
        <v>1200.0000000000018</v>
      </c>
      <c r="P824" s="7">
        <f t="shared" si="24"/>
        <v>3</v>
      </c>
      <c r="Q824" s="10">
        <f t="shared" si="25"/>
        <v>2020</v>
      </c>
    </row>
    <row r="825" spans="1:17" x14ac:dyDescent="0.25">
      <c r="A825" s="1" t="s">
        <v>1617</v>
      </c>
      <c r="B825" s="2">
        <v>43960</v>
      </c>
      <c r="C825" s="1" t="s">
        <v>173</v>
      </c>
      <c r="D825" s="1" t="s">
        <v>31</v>
      </c>
      <c r="E825" s="1" t="s">
        <v>18</v>
      </c>
      <c r="F825" s="1" t="s">
        <v>19</v>
      </c>
      <c r="G825" s="1" t="s">
        <v>72</v>
      </c>
      <c r="H825" s="1" t="s">
        <v>21</v>
      </c>
      <c r="I825" s="1">
        <v>2</v>
      </c>
      <c r="J825" s="1" t="s">
        <v>22</v>
      </c>
      <c r="K825" s="1">
        <v>1900</v>
      </c>
      <c r="L825" s="1">
        <v>1800</v>
      </c>
      <c r="M825" s="1">
        <f>Table1[[#This Row],[Price]]*Table1[[#This Row],[Qty]]</f>
        <v>3800</v>
      </c>
      <c r="N825" s="1">
        <f>Table1[[#This Row],[Cost]]*Table1[[#This Row],[Qty]]</f>
        <v>3600</v>
      </c>
      <c r="O825" s="1">
        <f>Table1[[#This Row],[Total Sales]]-Table1[[#This Row],[COGS]]</f>
        <v>200</v>
      </c>
      <c r="P825" s="7">
        <f t="shared" si="24"/>
        <v>7</v>
      </c>
      <c r="Q825" s="10">
        <f t="shared" si="25"/>
        <v>2020</v>
      </c>
    </row>
    <row r="826" spans="1:17" x14ac:dyDescent="0.25">
      <c r="A826" s="1" t="s">
        <v>1618</v>
      </c>
      <c r="B826" s="2">
        <v>43961</v>
      </c>
      <c r="C826" s="1" t="s">
        <v>175</v>
      </c>
      <c r="D826" s="1" t="s">
        <v>31</v>
      </c>
      <c r="E826" s="1" t="s">
        <v>18</v>
      </c>
      <c r="F826" s="1" t="s">
        <v>19</v>
      </c>
      <c r="G826" s="1" t="s">
        <v>56</v>
      </c>
      <c r="H826" s="1" t="s">
        <v>40</v>
      </c>
      <c r="I826" s="1">
        <v>2</v>
      </c>
      <c r="J826" s="1" t="s">
        <v>22</v>
      </c>
      <c r="K826" s="1">
        <v>200</v>
      </c>
      <c r="L826" s="1">
        <v>190</v>
      </c>
      <c r="M826" s="1">
        <f>Table1[[#This Row],[Price]]*Table1[[#This Row],[Qty]]</f>
        <v>400</v>
      </c>
      <c r="N826" s="1">
        <f>Table1[[#This Row],[Cost]]*Table1[[#This Row],[Qty]]</f>
        <v>380</v>
      </c>
      <c r="O826" s="1">
        <f>Table1[[#This Row],[Total Sales]]-Table1[[#This Row],[COGS]]</f>
        <v>20</v>
      </c>
      <c r="P826" s="7">
        <f t="shared" si="24"/>
        <v>1</v>
      </c>
      <c r="Q826" s="10">
        <f t="shared" si="25"/>
        <v>2020</v>
      </c>
    </row>
    <row r="827" spans="1:17" x14ac:dyDescent="0.25">
      <c r="A827" s="1" t="s">
        <v>1619</v>
      </c>
      <c r="B827" s="2">
        <v>43962</v>
      </c>
      <c r="C827" s="1" t="s">
        <v>177</v>
      </c>
      <c r="D827" s="1" t="s">
        <v>31</v>
      </c>
      <c r="E827" s="1" t="s">
        <v>25</v>
      </c>
      <c r="F827" s="1" t="s">
        <v>26</v>
      </c>
      <c r="G827" s="1" t="s">
        <v>20</v>
      </c>
      <c r="H827" s="1" t="s">
        <v>21</v>
      </c>
      <c r="I827" s="1">
        <v>1</v>
      </c>
      <c r="J827" s="1" t="s">
        <v>22</v>
      </c>
      <c r="K827" s="1">
        <v>2250</v>
      </c>
      <c r="L827" s="1">
        <v>2200</v>
      </c>
      <c r="M827" s="1">
        <f>Table1[[#This Row],[Price]]*Table1[[#This Row],[Qty]]</f>
        <v>2250</v>
      </c>
      <c r="N827" s="1">
        <f>Table1[[#This Row],[Cost]]*Table1[[#This Row],[Qty]]</f>
        <v>2200</v>
      </c>
      <c r="O827" s="1">
        <f>Table1[[#This Row],[Total Sales]]-Table1[[#This Row],[COGS]]</f>
        <v>50</v>
      </c>
      <c r="P827" s="7">
        <f t="shared" si="24"/>
        <v>2</v>
      </c>
      <c r="Q827" s="10">
        <f t="shared" si="25"/>
        <v>2020</v>
      </c>
    </row>
    <row r="828" spans="1:17" x14ac:dyDescent="0.25">
      <c r="A828" s="1" t="s">
        <v>1620</v>
      </c>
      <c r="B828" s="2">
        <v>43963</v>
      </c>
      <c r="C828" s="1" t="s">
        <v>179</v>
      </c>
      <c r="D828" s="1" t="s">
        <v>17</v>
      </c>
      <c r="E828" s="1" t="s">
        <v>32</v>
      </c>
      <c r="F828" s="1" t="s">
        <v>33</v>
      </c>
      <c r="G828" s="1" t="s">
        <v>27</v>
      </c>
      <c r="H828" s="1" t="s">
        <v>21</v>
      </c>
      <c r="I828" s="1">
        <v>1</v>
      </c>
      <c r="J828" s="1" t="s">
        <v>22</v>
      </c>
      <c r="K828" s="1">
        <v>100</v>
      </c>
      <c r="L828" s="1">
        <v>90</v>
      </c>
      <c r="M828" s="1">
        <f>Table1[[#This Row],[Price]]*Table1[[#This Row],[Qty]]</f>
        <v>100</v>
      </c>
      <c r="N828" s="1">
        <f>Table1[[#This Row],[Cost]]*Table1[[#This Row],[Qty]]</f>
        <v>90</v>
      </c>
      <c r="O828" s="1">
        <f>Table1[[#This Row],[Total Sales]]-Table1[[#This Row],[COGS]]</f>
        <v>10</v>
      </c>
      <c r="P828" s="7">
        <f t="shared" si="24"/>
        <v>3</v>
      </c>
      <c r="Q828" s="10">
        <f t="shared" si="25"/>
        <v>2020</v>
      </c>
    </row>
    <row r="829" spans="1:17" x14ac:dyDescent="0.25">
      <c r="A829" s="1" t="s">
        <v>1621</v>
      </c>
      <c r="B829" s="2">
        <v>43964</v>
      </c>
      <c r="C829" s="1" t="s">
        <v>181</v>
      </c>
      <c r="D829" s="1" t="s">
        <v>31</v>
      </c>
      <c r="E829" s="1" t="s">
        <v>37</v>
      </c>
      <c r="F829" s="1" t="s">
        <v>38</v>
      </c>
      <c r="G829" s="1" t="s">
        <v>34</v>
      </c>
      <c r="H829" s="1" t="s">
        <v>21</v>
      </c>
      <c r="I829" s="1">
        <v>2</v>
      </c>
      <c r="J829" s="1" t="s">
        <v>22</v>
      </c>
      <c r="K829" s="1">
        <v>100</v>
      </c>
      <c r="L829" s="1">
        <v>80</v>
      </c>
      <c r="M829" s="1">
        <f>Table1[[#This Row],[Price]]*Table1[[#This Row],[Qty]]</f>
        <v>200</v>
      </c>
      <c r="N829" s="1">
        <f>Table1[[#This Row],[Cost]]*Table1[[#This Row],[Qty]]</f>
        <v>160</v>
      </c>
      <c r="O829" s="1">
        <f>Table1[[#This Row],[Total Sales]]-Table1[[#This Row],[COGS]]</f>
        <v>40</v>
      </c>
      <c r="P829" s="7">
        <f t="shared" si="24"/>
        <v>4</v>
      </c>
      <c r="Q829" s="10">
        <f t="shared" si="25"/>
        <v>2020</v>
      </c>
    </row>
    <row r="830" spans="1:17" x14ac:dyDescent="0.25">
      <c r="A830" s="1" t="s">
        <v>1622</v>
      </c>
      <c r="B830" s="2">
        <v>43965</v>
      </c>
      <c r="C830" s="1" t="s">
        <v>183</v>
      </c>
      <c r="D830" s="1" t="s">
        <v>31</v>
      </c>
      <c r="E830" s="1" t="s">
        <v>18</v>
      </c>
      <c r="F830" s="1" t="s">
        <v>19</v>
      </c>
      <c r="G830" s="1" t="s">
        <v>39</v>
      </c>
      <c r="H830" s="1" t="s">
        <v>40</v>
      </c>
      <c r="I830" s="1">
        <v>2</v>
      </c>
      <c r="J830" s="1" t="s">
        <v>22</v>
      </c>
      <c r="K830" s="1">
        <v>2000</v>
      </c>
      <c r="L830" s="1">
        <v>1850</v>
      </c>
      <c r="M830" s="1">
        <f>Table1[[#This Row],[Price]]*Table1[[#This Row],[Qty]]</f>
        <v>4000</v>
      </c>
      <c r="N830" s="1">
        <f>Table1[[#This Row],[Cost]]*Table1[[#This Row],[Qty]]</f>
        <v>3700</v>
      </c>
      <c r="O830" s="1">
        <f>Table1[[#This Row],[Total Sales]]-Table1[[#This Row],[COGS]]</f>
        <v>300</v>
      </c>
      <c r="P830" s="7">
        <f t="shared" si="24"/>
        <v>5</v>
      </c>
      <c r="Q830" s="10">
        <f t="shared" si="25"/>
        <v>2020</v>
      </c>
    </row>
    <row r="831" spans="1:17" x14ac:dyDescent="0.25">
      <c r="A831" s="1" t="s">
        <v>1623</v>
      </c>
      <c r="B831" s="2">
        <v>43966</v>
      </c>
      <c r="C831" s="1" t="s">
        <v>185</v>
      </c>
      <c r="D831" s="1" t="s">
        <v>31</v>
      </c>
      <c r="E831" s="1" t="s">
        <v>18</v>
      </c>
      <c r="F831" s="1" t="s">
        <v>19</v>
      </c>
      <c r="G831" s="1" t="s">
        <v>43</v>
      </c>
      <c r="H831" s="1" t="s">
        <v>21</v>
      </c>
      <c r="I831" s="1">
        <v>1</v>
      </c>
      <c r="J831" s="1" t="s">
        <v>22</v>
      </c>
      <c r="K831" s="1">
        <v>9500</v>
      </c>
      <c r="L831" s="1">
        <v>8000</v>
      </c>
      <c r="M831" s="1">
        <f>Table1[[#This Row],[Price]]*Table1[[#This Row],[Qty]]</f>
        <v>9500</v>
      </c>
      <c r="N831" s="1">
        <f>Table1[[#This Row],[Cost]]*Table1[[#This Row],[Qty]]</f>
        <v>8000</v>
      </c>
      <c r="O831" s="1">
        <f>Table1[[#This Row],[Total Sales]]-Table1[[#This Row],[COGS]]</f>
        <v>1500</v>
      </c>
      <c r="P831" s="7">
        <f t="shared" si="24"/>
        <v>6</v>
      </c>
      <c r="Q831" s="10">
        <f t="shared" si="25"/>
        <v>2020</v>
      </c>
    </row>
    <row r="832" spans="1:17" x14ac:dyDescent="0.25">
      <c r="A832" s="1" t="s">
        <v>1624</v>
      </c>
      <c r="B832" s="2">
        <v>43967</v>
      </c>
      <c r="C832" s="1" t="s">
        <v>187</v>
      </c>
      <c r="D832" s="1" t="s">
        <v>31</v>
      </c>
      <c r="E832" s="1" t="s">
        <v>25</v>
      </c>
      <c r="F832" s="1" t="s">
        <v>26</v>
      </c>
      <c r="G832" s="1" t="s">
        <v>46</v>
      </c>
      <c r="H832" s="1" t="s">
        <v>47</v>
      </c>
      <c r="I832" s="1">
        <v>1</v>
      </c>
      <c r="J832" s="1" t="s">
        <v>22</v>
      </c>
      <c r="K832" s="1">
        <v>4700</v>
      </c>
      <c r="L832" s="1">
        <v>4000</v>
      </c>
      <c r="M832" s="1">
        <f>Table1[[#This Row],[Price]]*Table1[[#This Row],[Qty]]</f>
        <v>4700</v>
      </c>
      <c r="N832" s="1">
        <f>Table1[[#This Row],[Cost]]*Table1[[#This Row],[Qty]]</f>
        <v>4000</v>
      </c>
      <c r="O832" s="1">
        <f>Table1[[#This Row],[Total Sales]]-Table1[[#This Row],[COGS]]</f>
        <v>700</v>
      </c>
      <c r="P832" s="7">
        <f t="shared" si="24"/>
        <v>7</v>
      </c>
      <c r="Q832" s="10">
        <f t="shared" si="25"/>
        <v>2020</v>
      </c>
    </row>
    <row r="833" spans="1:17" x14ac:dyDescent="0.25">
      <c r="A833" s="1" t="s">
        <v>1625</v>
      </c>
      <c r="B833" s="2">
        <v>43968</v>
      </c>
      <c r="C833" s="1" t="s">
        <v>189</v>
      </c>
      <c r="D833" s="1" t="s">
        <v>31</v>
      </c>
      <c r="E833" s="1" t="s">
        <v>32</v>
      </c>
      <c r="F833" s="1" t="s">
        <v>33</v>
      </c>
      <c r="G833" s="1" t="s">
        <v>50</v>
      </c>
      <c r="H833" s="1" t="s">
        <v>21</v>
      </c>
      <c r="I833" s="1">
        <v>2</v>
      </c>
      <c r="J833" s="1" t="s">
        <v>22</v>
      </c>
      <c r="K833" s="1">
        <v>400</v>
      </c>
      <c r="L833" s="1">
        <v>360</v>
      </c>
      <c r="M833" s="1">
        <f>Table1[[#This Row],[Price]]*Table1[[#This Row],[Qty]]</f>
        <v>800</v>
      </c>
      <c r="N833" s="1">
        <f>Table1[[#This Row],[Cost]]*Table1[[#This Row],[Qty]]</f>
        <v>720</v>
      </c>
      <c r="O833" s="1">
        <f>Table1[[#This Row],[Total Sales]]-Table1[[#This Row],[COGS]]</f>
        <v>80</v>
      </c>
      <c r="P833" s="7">
        <f t="shared" si="24"/>
        <v>1</v>
      </c>
      <c r="Q833" s="10">
        <f t="shared" si="25"/>
        <v>2020</v>
      </c>
    </row>
    <row r="834" spans="1:17" x14ac:dyDescent="0.25">
      <c r="A834" s="1" t="s">
        <v>1626</v>
      </c>
      <c r="B834" s="2">
        <v>43966</v>
      </c>
      <c r="C834" s="1" t="s">
        <v>191</v>
      </c>
      <c r="D834" s="1" t="s">
        <v>31</v>
      </c>
      <c r="E834" s="1" t="s">
        <v>37</v>
      </c>
      <c r="F834" s="1" t="s">
        <v>38</v>
      </c>
      <c r="G834" s="1" t="s">
        <v>53</v>
      </c>
      <c r="H834" s="1" t="s">
        <v>40</v>
      </c>
      <c r="I834" s="1">
        <v>2</v>
      </c>
      <c r="J834" s="1" t="s">
        <v>22</v>
      </c>
      <c r="K834" s="1">
        <v>100</v>
      </c>
      <c r="L834" s="1">
        <v>90</v>
      </c>
      <c r="M834" s="1">
        <f>Table1[[#This Row],[Price]]*Table1[[#This Row],[Qty]]</f>
        <v>200</v>
      </c>
      <c r="N834" s="1">
        <f>Table1[[#This Row],[Cost]]*Table1[[#This Row],[Qty]]</f>
        <v>180</v>
      </c>
      <c r="O834" s="1">
        <f>Table1[[#This Row],[Total Sales]]-Table1[[#This Row],[COGS]]</f>
        <v>20</v>
      </c>
      <c r="P834" s="7">
        <f t="shared" ref="P834:P897" si="26">WEEKDAY(B:B)</f>
        <v>6</v>
      </c>
      <c r="Q834" s="10">
        <f t="shared" ref="Q834:Q897" si="27">YEAR(B:B)</f>
        <v>2020</v>
      </c>
    </row>
    <row r="835" spans="1:17" x14ac:dyDescent="0.25">
      <c r="A835" s="1" t="s">
        <v>1627</v>
      </c>
      <c r="B835" s="2">
        <v>43970</v>
      </c>
      <c r="C835" s="1" t="s">
        <v>193</v>
      </c>
      <c r="D835" s="1" t="s">
        <v>31</v>
      </c>
      <c r="E835" s="1" t="s">
        <v>18</v>
      </c>
      <c r="F835" s="1" t="s">
        <v>19</v>
      </c>
      <c r="G835" s="1" t="s">
        <v>20</v>
      </c>
      <c r="H835" s="1" t="s">
        <v>21</v>
      </c>
      <c r="I835" s="1">
        <v>1</v>
      </c>
      <c r="J835" s="1" t="s">
        <v>22</v>
      </c>
      <c r="K835" s="1">
        <v>1600</v>
      </c>
      <c r="L835" s="1">
        <v>1590</v>
      </c>
      <c r="M835" s="1">
        <f>Table1[[#This Row],[Price]]*Table1[[#This Row],[Qty]]</f>
        <v>1600</v>
      </c>
      <c r="N835" s="1">
        <f>Table1[[#This Row],[Cost]]*Table1[[#This Row],[Qty]]</f>
        <v>1590</v>
      </c>
      <c r="O835" s="1">
        <f>Table1[[#This Row],[Total Sales]]-Table1[[#This Row],[COGS]]</f>
        <v>10</v>
      </c>
      <c r="P835" s="7">
        <f t="shared" si="26"/>
        <v>3</v>
      </c>
      <c r="Q835" s="10">
        <f t="shared" si="27"/>
        <v>2020</v>
      </c>
    </row>
    <row r="836" spans="1:17" x14ac:dyDescent="0.25">
      <c r="A836" s="1" t="s">
        <v>1628</v>
      </c>
      <c r="B836" s="2">
        <v>43971</v>
      </c>
      <c r="C836" s="1" t="s">
        <v>195</v>
      </c>
      <c r="D836" s="1" t="s">
        <v>31</v>
      </c>
      <c r="E836" s="1" t="s">
        <v>37</v>
      </c>
      <c r="F836" s="1" t="s">
        <v>38</v>
      </c>
      <c r="G836" s="1" t="s">
        <v>69</v>
      </c>
      <c r="H836" s="1" t="s">
        <v>21</v>
      </c>
      <c r="I836" s="1">
        <v>1</v>
      </c>
      <c r="J836" s="1" t="s">
        <v>22</v>
      </c>
      <c r="K836" s="1">
        <v>50</v>
      </c>
      <c r="L836" s="1">
        <v>45</v>
      </c>
      <c r="M836" s="1">
        <f>Table1[[#This Row],[Price]]*Table1[[#This Row],[Qty]]</f>
        <v>50</v>
      </c>
      <c r="N836" s="1">
        <f>Table1[[#This Row],[Cost]]*Table1[[#This Row],[Qty]]</f>
        <v>45</v>
      </c>
      <c r="O836" s="1">
        <f>Table1[[#This Row],[Total Sales]]-Table1[[#This Row],[COGS]]</f>
        <v>5</v>
      </c>
      <c r="P836" s="7">
        <f t="shared" si="26"/>
        <v>4</v>
      </c>
      <c r="Q836" s="10">
        <f t="shared" si="27"/>
        <v>2020</v>
      </c>
    </row>
    <row r="837" spans="1:17" x14ac:dyDescent="0.25">
      <c r="A837" s="1" t="s">
        <v>1629</v>
      </c>
      <c r="B837" s="2">
        <v>43972</v>
      </c>
      <c r="C837" s="1" t="s">
        <v>197</v>
      </c>
      <c r="D837" s="1" t="s">
        <v>31</v>
      </c>
      <c r="E837" s="1" t="s">
        <v>18</v>
      </c>
      <c r="F837" s="1" t="s">
        <v>19</v>
      </c>
      <c r="G837" s="1" t="s">
        <v>72</v>
      </c>
      <c r="H837" s="1" t="s">
        <v>21</v>
      </c>
      <c r="I837" s="1">
        <v>2</v>
      </c>
      <c r="J837" s="1" t="s">
        <v>22</v>
      </c>
      <c r="K837" s="1">
        <v>600</v>
      </c>
      <c r="L837" s="1">
        <v>450</v>
      </c>
      <c r="M837" s="1">
        <f>Table1[[#This Row],[Price]]*Table1[[#This Row],[Qty]]</f>
        <v>1200</v>
      </c>
      <c r="N837" s="1">
        <f>Table1[[#This Row],[Cost]]*Table1[[#This Row],[Qty]]</f>
        <v>900</v>
      </c>
      <c r="O837" s="1">
        <f>Table1[[#This Row],[Total Sales]]-Table1[[#This Row],[COGS]]</f>
        <v>300</v>
      </c>
      <c r="P837" s="7">
        <f t="shared" si="26"/>
        <v>5</v>
      </c>
      <c r="Q837" s="10">
        <f t="shared" si="27"/>
        <v>2020</v>
      </c>
    </row>
    <row r="838" spans="1:17" x14ac:dyDescent="0.25">
      <c r="A838" s="1" t="s">
        <v>1630</v>
      </c>
      <c r="B838" s="2">
        <v>43973</v>
      </c>
      <c r="C838" s="1" t="s">
        <v>199</v>
      </c>
      <c r="D838" s="1" t="s">
        <v>31</v>
      </c>
      <c r="E838" s="1" t="s">
        <v>37</v>
      </c>
      <c r="F838" s="1" t="s">
        <v>38</v>
      </c>
      <c r="G838" s="1" t="s">
        <v>56</v>
      </c>
      <c r="H838" s="1" t="s">
        <v>40</v>
      </c>
      <c r="I838" s="1">
        <v>2</v>
      </c>
      <c r="J838" s="1" t="s">
        <v>22</v>
      </c>
      <c r="K838" s="1">
        <v>170</v>
      </c>
      <c r="L838" s="1">
        <v>150</v>
      </c>
      <c r="M838" s="1">
        <f>Table1[[#This Row],[Price]]*Table1[[#This Row],[Qty]]</f>
        <v>340</v>
      </c>
      <c r="N838" s="1">
        <f>Table1[[#This Row],[Cost]]*Table1[[#This Row],[Qty]]</f>
        <v>300</v>
      </c>
      <c r="O838" s="1">
        <f>Table1[[#This Row],[Total Sales]]-Table1[[#This Row],[COGS]]</f>
        <v>40</v>
      </c>
      <c r="P838" s="7">
        <f t="shared" si="26"/>
        <v>6</v>
      </c>
      <c r="Q838" s="10">
        <f t="shared" si="27"/>
        <v>2020</v>
      </c>
    </row>
    <row r="839" spans="1:17" x14ac:dyDescent="0.25">
      <c r="A839" s="1" t="s">
        <v>1631</v>
      </c>
      <c r="B839" s="2">
        <v>43974</v>
      </c>
      <c r="C839" s="1" t="s">
        <v>201</v>
      </c>
      <c r="D839" s="1" t="s">
        <v>31</v>
      </c>
      <c r="E839" s="1" t="s">
        <v>18</v>
      </c>
      <c r="F839" s="1" t="s">
        <v>19</v>
      </c>
      <c r="G839" s="1" t="s">
        <v>20</v>
      </c>
      <c r="H839" s="1" t="s">
        <v>21</v>
      </c>
      <c r="I839" s="1">
        <v>1</v>
      </c>
      <c r="J839" s="1" t="s">
        <v>22</v>
      </c>
      <c r="K839" s="1">
        <v>25</v>
      </c>
      <c r="L839" s="1">
        <v>20</v>
      </c>
      <c r="M839" s="1">
        <f>Table1[[#This Row],[Price]]*Table1[[#This Row],[Qty]]</f>
        <v>25</v>
      </c>
      <c r="N839" s="1">
        <f>Table1[[#This Row],[Cost]]*Table1[[#This Row],[Qty]]</f>
        <v>20</v>
      </c>
      <c r="O839" s="1">
        <f>Table1[[#This Row],[Total Sales]]-Table1[[#This Row],[COGS]]</f>
        <v>5</v>
      </c>
      <c r="P839" s="7">
        <f t="shared" si="26"/>
        <v>7</v>
      </c>
      <c r="Q839" s="10">
        <f t="shared" si="27"/>
        <v>2020</v>
      </c>
    </row>
    <row r="840" spans="1:17" x14ac:dyDescent="0.25">
      <c r="A840" s="1" t="s">
        <v>1632</v>
      </c>
      <c r="B840" s="2">
        <v>43975</v>
      </c>
      <c r="C840" s="1" t="s">
        <v>203</v>
      </c>
      <c r="D840" s="1" t="s">
        <v>31</v>
      </c>
      <c r="E840" s="1" t="s">
        <v>37</v>
      </c>
      <c r="F840" s="1" t="s">
        <v>38</v>
      </c>
      <c r="G840" s="1" t="s">
        <v>27</v>
      </c>
      <c r="H840" s="1" t="s">
        <v>21</v>
      </c>
      <c r="I840" s="1">
        <v>1</v>
      </c>
      <c r="J840" s="1" t="s">
        <v>22</v>
      </c>
      <c r="K840" s="1">
        <v>6700</v>
      </c>
      <c r="L840" s="1">
        <v>5000</v>
      </c>
      <c r="M840" s="1">
        <f>Table1[[#This Row],[Price]]*Table1[[#This Row],[Qty]]</f>
        <v>6700</v>
      </c>
      <c r="N840" s="1">
        <f>Table1[[#This Row],[Cost]]*Table1[[#This Row],[Qty]]</f>
        <v>5000</v>
      </c>
      <c r="O840" s="1">
        <f>Table1[[#This Row],[Total Sales]]-Table1[[#This Row],[COGS]]</f>
        <v>1700</v>
      </c>
      <c r="P840" s="7">
        <f t="shared" si="26"/>
        <v>1</v>
      </c>
      <c r="Q840" s="10">
        <f t="shared" si="27"/>
        <v>2020</v>
      </c>
    </row>
    <row r="841" spans="1:17" x14ac:dyDescent="0.25">
      <c r="A841" s="1" t="s">
        <v>1633</v>
      </c>
      <c r="B841" s="2">
        <v>43976</v>
      </c>
      <c r="C841" s="1" t="s">
        <v>205</v>
      </c>
      <c r="D841" s="1" t="s">
        <v>31</v>
      </c>
      <c r="E841" s="1" t="s">
        <v>18</v>
      </c>
      <c r="F841" s="1" t="s">
        <v>19</v>
      </c>
      <c r="G841" s="1" t="s">
        <v>34</v>
      </c>
      <c r="H841" s="1" t="s">
        <v>21</v>
      </c>
      <c r="I841" s="1">
        <v>2</v>
      </c>
      <c r="J841" s="1" t="s">
        <v>22</v>
      </c>
      <c r="K841" s="1">
        <v>6700</v>
      </c>
      <c r="L841" s="1">
        <v>5001</v>
      </c>
      <c r="M841" s="1">
        <f>Table1[[#This Row],[Price]]*Table1[[#This Row],[Qty]]</f>
        <v>13400</v>
      </c>
      <c r="N841" s="1">
        <f>Table1[[#This Row],[Cost]]*Table1[[#This Row],[Qty]]</f>
        <v>10002</v>
      </c>
      <c r="O841" s="1">
        <f>Table1[[#This Row],[Total Sales]]-Table1[[#This Row],[COGS]]</f>
        <v>3398</v>
      </c>
      <c r="P841" s="7">
        <f t="shared" si="26"/>
        <v>2</v>
      </c>
      <c r="Q841" s="10">
        <f t="shared" si="27"/>
        <v>2020</v>
      </c>
    </row>
    <row r="842" spans="1:17" x14ac:dyDescent="0.25">
      <c r="A842" s="1" t="s">
        <v>1634</v>
      </c>
      <c r="B842" s="2">
        <v>43977</v>
      </c>
      <c r="C842" s="1" t="s">
        <v>207</v>
      </c>
      <c r="D842" s="1" t="s">
        <v>17</v>
      </c>
      <c r="E842" s="1" t="s">
        <v>37</v>
      </c>
      <c r="F842" s="1" t="s">
        <v>38</v>
      </c>
      <c r="G842" s="1" t="s">
        <v>39</v>
      </c>
      <c r="H842" s="1" t="s">
        <v>40</v>
      </c>
      <c r="I842" s="1">
        <v>2</v>
      </c>
      <c r="J842" s="1" t="s">
        <v>22</v>
      </c>
      <c r="K842" s="1">
        <v>6700</v>
      </c>
      <c r="L842" s="1">
        <v>5002</v>
      </c>
      <c r="M842" s="1">
        <f>Table1[[#This Row],[Price]]*Table1[[#This Row],[Qty]]</f>
        <v>13400</v>
      </c>
      <c r="N842" s="1">
        <f>Table1[[#This Row],[Cost]]*Table1[[#This Row],[Qty]]</f>
        <v>10004</v>
      </c>
      <c r="O842" s="1">
        <f>Table1[[#This Row],[Total Sales]]-Table1[[#This Row],[COGS]]</f>
        <v>3396</v>
      </c>
      <c r="P842" s="7">
        <f t="shared" si="26"/>
        <v>3</v>
      </c>
      <c r="Q842" s="10">
        <f t="shared" si="27"/>
        <v>2020</v>
      </c>
    </row>
    <row r="843" spans="1:17" x14ac:dyDescent="0.25">
      <c r="A843" s="1" t="s">
        <v>1635</v>
      </c>
      <c r="B843" s="2">
        <v>43978</v>
      </c>
      <c r="C843" s="1" t="s">
        <v>209</v>
      </c>
      <c r="D843" s="1" t="s">
        <v>17</v>
      </c>
      <c r="E843" s="1" t="s">
        <v>18</v>
      </c>
      <c r="F843" s="1" t="s">
        <v>19</v>
      </c>
      <c r="G843" s="1" t="s">
        <v>43</v>
      </c>
      <c r="H843" s="1" t="s">
        <v>21</v>
      </c>
      <c r="I843" s="1">
        <v>1</v>
      </c>
      <c r="J843" s="1" t="s">
        <v>22</v>
      </c>
      <c r="K843" s="1">
        <v>22000</v>
      </c>
      <c r="L843" s="1">
        <v>20000</v>
      </c>
      <c r="M843" s="1">
        <f>Table1[[#This Row],[Price]]*Table1[[#This Row],[Qty]]</f>
        <v>22000</v>
      </c>
      <c r="N843" s="1">
        <f>Table1[[#This Row],[Cost]]*Table1[[#This Row],[Qty]]</f>
        <v>20000</v>
      </c>
      <c r="O843" s="1">
        <f>Table1[[#This Row],[Total Sales]]-Table1[[#This Row],[COGS]]</f>
        <v>2000</v>
      </c>
      <c r="P843" s="7">
        <f t="shared" si="26"/>
        <v>4</v>
      </c>
      <c r="Q843" s="10">
        <f t="shared" si="27"/>
        <v>2020</v>
      </c>
    </row>
    <row r="844" spans="1:17" x14ac:dyDescent="0.25">
      <c r="A844" s="1" t="s">
        <v>1636</v>
      </c>
      <c r="B844" s="2">
        <v>43976</v>
      </c>
      <c r="C844" s="1" t="s">
        <v>211</v>
      </c>
      <c r="D844" s="1" t="s">
        <v>17</v>
      </c>
      <c r="E844" s="1" t="s">
        <v>37</v>
      </c>
      <c r="F844" s="1" t="s">
        <v>38</v>
      </c>
      <c r="G844" s="1" t="s">
        <v>46</v>
      </c>
      <c r="H844" s="1" t="s">
        <v>47</v>
      </c>
      <c r="I844" s="1">
        <v>1</v>
      </c>
      <c r="J844" s="1" t="s">
        <v>28</v>
      </c>
      <c r="K844" s="1">
        <v>11000</v>
      </c>
      <c r="L844" s="1">
        <v>10000</v>
      </c>
      <c r="M844" s="1">
        <f>Table1[[#This Row],[Price]]*Table1[[#This Row],[Qty]]</f>
        <v>11000</v>
      </c>
      <c r="N844" s="1">
        <f>Table1[[#This Row],[Cost]]*Table1[[#This Row],[Qty]]</f>
        <v>10000</v>
      </c>
      <c r="O844" s="1">
        <f>Table1[[#This Row],[Total Sales]]-Table1[[#This Row],[COGS]]</f>
        <v>1000</v>
      </c>
      <c r="P844" s="7">
        <f t="shared" si="26"/>
        <v>2</v>
      </c>
      <c r="Q844" s="10">
        <f t="shared" si="27"/>
        <v>2020</v>
      </c>
    </row>
    <row r="845" spans="1:17" x14ac:dyDescent="0.25">
      <c r="A845" s="1" t="s">
        <v>1637</v>
      </c>
      <c r="B845" s="2">
        <v>43980</v>
      </c>
      <c r="C845" s="1" t="s">
        <v>213</v>
      </c>
      <c r="D845" s="1" t="s">
        <v>31</v>
      </c>
      <c r="E845" s="1" t="s">
        <v>18</v>
      </c>
      <c r="F845" s="1" t="s">
        <v>19</v>
      </c>
      <c r="G845" s="1" t="s">
        <v>50</v>
      </c>
      <c r="H845" s="1" t="s">
        <v>21</v>
      </c>
      <c r="I845" s="1">
        <v>1</v>
      </c>
      <c r="J845" s="1" t="s">
        <v>22</v>
      </c>
      <c r="K845" s="1">
        <v>8500</v>
      </c>
      <c r="L845" s="1">
        <v>7600</v>
      </c>
      <c r="M845" s="1">
        <f>Table1[[#This Row],[Price]]*Table1[[#This Row],[Qty]]</f>
        <v>8500</v>
      </c>
      <c r="N845" s="1">
        <f>Table1[[#This Row],[Cost]]*Table1[[#This Row],[Qty]]</f>
        <v>7600</v>
      </c>
      <c r="O845" s="1">
        <f>Table1[[#This Row],[Total Sales]]-Table1[[#This Row],[COGS]]</f>
        <v>900</v>
      </c>
      <c r="P845" s="7">
        <f t="shared" si="26"/>
        <v>6</v>
      </c>
      <c r="Q845" s="10">
        <f t="shared" si="27"/>
        <v>2020</v>
      </c>
    </row>
    <row r="846" spans="1:17" x14ac:dyDescent="0.25">
      <c r="A846" s="1" t="s">
        <v>1638</v>
      </c>
      <c r="B846" s="2">
        <v>43981</v>
      </c>
      <c r="C846" s="1" t="s">
        <v>215</v>
      </c>
      <c r="D846" s="1" t="s">
        <v>31</v>
      </c>
      <c r="E846" s="1" t="s">
        <v>37</v>
      </c>
      <c r="F846" s="1" t="s">
        <v>38</v>
      </c>
      <c r="G846" s="1" t="s">
        <v>53</v>
      </c>
      <c r="H846" s="1" t="s">
        <v>40</v>
      </c>
      <c r="I846" s="1">
        <v>2</v>
      </c>
      <c r="J846" s="1" t="s">
        <v>22</v>
      </c>
      <c r="K846" s="1">
        <v>8500</v>
      </c>
      <c r="L846" s="1">
        <v>7600</v>
      </c>
      <c r="M846" s="1">
        <f>Table1[[#This Row],[Price]]*Table1[[#This Row],[Qty]]</f>
        <v>17000</v>
      </c>
      <c r="N846" s="1">
        <f>Table1[[#This Row],[Cost]]*Table1[[#This Row],[Qty]]</f>
        <v>15200</v>
      </c>
      <c r="O846" s="1">
        <f>Table1[[#This Row],[Total Sales]]-Table1[[#This Row],[COGS]]</f>
        <v>1800</v>
      </c>
      <c r="P846" s="7">
        <f t="shared" si="26"/>
        <v>7</v>
      </c>
      <c r="Q846" s="10">
        <f t="shared" si="27"/>
        <v>2020</v>
      </c>
    </row>
    <row r="847" spans="1:17" x14ac:dyDescent="0.25">
      <c r="A847" s="1" t="s">
        <v>1639</v>
      </c>
      <c r="B847" s="2">
        <v>43982</v>
      </c>
      <c r="C847" s="1" t="s">
        <v>217</v>
      </c>
      <c r="D847" s="1" t="s">
        <v>31</v>
      </c>
      <c r="E847" s="1" t="s">
        <v>18</v>
      </c>
      <c r="F847" s="1" t="s">
        <v>19</v>
      </c>
      <c r="G847" s="1" t="s">
        <v>20</v>
      </c>
      <c r="H847" s="1" t="s">
        <v>21</v>
      </c>
      <c r="I847" s="1">
        <v>3</v>
      </c>
      <c r="J847" s="1" t="s">
        <v>22</v>
      </c>
      <c r="K847" s="1">
        <v>13200.000000000002</v>
      </c>
      <c r="L847" s="1">
        <v>12000</v>
      </c>
      <c r="M847" s="1">
        <f>Table1[[#This Row],[Price]]*Table1[[#This Row],[Qty]]</f>
        <v>39600.000000000007</v>
      </c>
      <c r="N847" s="1">
        <f>Table1[[#This Row],[Cost]]*Table1[[#This Row],[Qty]]</f>
        <v>36000</v>
      </c>
      <c r="O847" s="1">
        <f>Table1[[#This Row],[Total Sales]]-Table1[[#This Row],[COGS]]</f>
        <v>3600.0000000000073</v>
      </c>
      <c r="P847" s="7">
        <f t="shared" si="26"/>
        <v>1</v>
      </c>
      <c r="Q847" s="10">
        <f t="shared" si="27"/>
        <v>2020</v>
      </c>
    </row>
    <row r="848" spans="1:17" x14ac:dyDescent="0.25">
      <c r="A848" s="1" t="s">
        <v>1640</v>
      </c>
      <c r="B848" s="2">
        <v>43952</v>
      </c>
      <c r="C848" s="1" t="s">
        <v>219</v>
      </c>
      <c r="D848" s="1" t="s">
        <v>31</v>
      </c>
      <c r="E848" s="1" t="s">
        <v>37</v>
      </c>
      <c r="F848" s="1" t="s">
        <v>38</v>
      </c>
      <c r="G848" s="1" t="s">
        <v>69</v>
      </c>
      <c r="H848" s="1" t="s">
        <v>21</v>
      </c>
      <c r="I848" s="1">
        <v>2</v>
      </c>
      <c r="J848" s="1" t="s">
        <v>22</v>
      </c>
      <c r="K848" s="1">
        <v>22000</v>
      </c>
      <c r="L848" s="1">
        <v>20000</v>
      </c>
      <c r="M848" s="1">
        <f>Table1[[#This Row],[Price]]*Table1[[#This Row],[Qty]]</f>
        <v>44000</v>
      </c>
      <c r="N848" s="1">
        <f>Table1[[#This Row],[Cost]]*Table1[[#This Row],[Qty]]</f>
        <v>40000</v>
      </c>
      <c r="O848" s="1">
        <f>Table1[[#This Row],[Total Sales]]-Table1[[#This Row],[COGS]]</f>
        <v>4000</v>
      </c>
      <c r="P848" s="7">
        <f t="shared" si="26"/>
        <v>6</v>
      </c>
      <c r="Q848" s="10">
        <f t="shared" si="27"/>
        <v>2020</v>
      </c>
    </row>
    <row r="849" spans="1:17" x14ac:dyDescent="0.25">
      <c r="A849" s="1" t="s">
        <v>1641</v>
      </c>
      <c r="B849" s="2">
        <v>43953</v>
      </c>
      <c r="C849" s="1" t="s">
        <v>221</v>
      </c>
      <c r="D849" s="1" t="s">
        <v>17</v>
      </c>
      <c r="E849" s="1" t="s">
        <v>18</v>
      </c>
      <c r="F849" s="1" t="s">
        <v>19</v>
      </c>
      <c r="G849" s="1" t="s">
        <v>72</v>
      </c>
      <c r="H849" s="1" t="s">
        <v>21</v>
      </c>
      <c r="I849" s="1">
        <v>2</v>
      </c>
      <c r="J849" s="1" t="s">
        <v>22</v>
      </c>
      <c r="K849" s="1">
        <v>7700</v>
      </c>
      <c r="L849" s="1">
        <v>7000</v>
      </c>
      <c r="M849" s="1">
        <f>Table1[[#This Row],[Price]]*Table1[[#This Row],[Qty]]</f>
        <v>15400</v>
      </c>
      <c r="N849" s="1">
        <f>Table1[[#This Row],[Cost]]*Table1[[#This Row],[Qty]]</f>
        <v>14000</v>
      </c>
      <c r="O849" s="1">
        <f>Table1[[#This Row],[Total Sales]]-Table1[[#This Row],[COGS]]</f>
        <v>1400</v>
      </c>
      <c r="P849" s="7">
        <f t="shared" si="26"/>
        <v>7</v>
      </c>
      <c r="Q849" s="10">
        <f t="shared" si="27"/>
        <v>2020</v>
      </c>
    </row>
    <row r="850" spans="1:17" x14ac:dyDescent="0.25">
      <c r="A850" s="1" t="s">
        <v>1642</v>
      </c>
      <c r="B850" s="2">
        <v>43954</v>
      </c>
      <c r="C850" s="1" t="s">
        <v>223</v>
      </c>
      <c r="D850" s="1" t="s">
        <v>31</v>
      </c>
      <c r="E850" s="1" t="s">
        <v>37</v>
      </c>
      <c r="F850" s="1" t="s">
        <v>38</v>
      </c>
      <c r="G850" s="1" t="s">
        <v>56</v>
      </c>
      <c r="H850" s="1" t="s">
        <v>40</v>
      </c>
      <c r="I850" s="1">
        <v>3</v>
      </c>
      <c r="J850" s="1" t="s">
        <v>22</v>
      </c>
      <c r="K850" s="1">
        <v>22000</v>
      </c>
      <c r="L850" s="1">
        <v>20000</v>
      </c>
      <c r="M850" s="1">
        <f>Table1[[#This Row],[Price]]*Table1[[#This Row],[Qty]]</f>
        <v>66000</v>
      </c>
      <c r="N850" s="1">
        <f>Table1[[#This Row],[Cost]]*Table1[[#This Row],[Qty]]</f>
        <v>60000</v>
      </c>
      <c r="O850" s="1">
        <f>Table1[[#This Row],[Total Sales]]-Table1[[#This Row],[COGS]]</f>
        <v>6000</v>
      </c>
      <c r="P850" s="7">
        <f t="shared" si="26"/>
        <v>1</v>
      </c>
      <c r="Q850" s="10">
        <f t="shared" si="27"/>
        <v>2020</v>
      </c>
    </row>
    <row r="851" spans="1:17" x14ac:dyDescent="0.25">
      <c r="A851" s="1" t="s">
        <v>1643</v>
      </c>
      <c r="B851" s="2">
        <v>43955</v>
      </c>
      <c r="C851" s="1" t="s">
        <v>225</v>
      </c>
      <c r="D851" s="1" t="s">
        <v>31</v>
      </c>
      <c r="E851" s="1" t="s">
        <v>18</v>
      </c>
      <c r="F851" s="1" t="s">
        <v>19</v>
      </c>
      <c r="G851" s="1" t="s">
        <v>20</v>
      </c>
      <c r="H851" s="1" t="s">
        <v>21</v>
      </c>
      <c r="I851" s="1">
        <v>1</v>
      </c>
      <c r="J851" s="1" t="s">
        <v>22</v>
      </c>
      <c r="K851" s="1">
        <v>44000</v>
      </c>
      <c r="L851" s="1">
        <v>40000</v>
      </c>
      <c r="M851" s="1">
        <f>Table1[[#This Row],[Price]]*Table1[[#This Row],[Qty]]</f>
        <v>44000</v>
      </c>
      <c r="N851" s="1">
        <f>Table1[[#This Row],[Cost]]*Table1[[#This Row],[Qty]]</f>
        <v>40000</v>
      </c>
      <c r="O851" s="1">
        <f>Table1[[#This Row],[Total Sales]]-Table1[[#This Row],[COGS]]</f>
        <v>4000</v>
      </c>
      <c r="P851" s="7">
        <f t="shared" si="26"/>
        <v>2</v>
      </c>
      <c r="Q851" s="10">
        <f t="shared" si="27"/>
        <v>2020</v>
      </c>
    </row>
    <row r="852" spans="1:17" x14ac:dyDescent="0.25">
      <c r="A852" s="1" t="s">
        <v>1644</v>
      </c>
      <c r="B852" s="2">
        <v>43956</v>
      </c>
      <c r="C852" s="1" t="s">
        <v>227</v>
      </c>
      <c r="D852" s="1" t="s">
        <v>31</v>
      </c>
      <c r="E852" s="1" t="s">
        <v>37</v>
      </c>
      <c r="F852" s="1" t="s">
        <v>38</v>
      </c>
      <c r="G852" s="1" t="s">
        <v>27</v>
      </c>
      <c r="H852" s="1" t="s">
        <v>21</v>
      </c>
      <c r="I852" s="1">
        <v>2</v>
      </c>
      <c r="J852" s="1" t="s">
        <v>22</v>
      </c>
      <c r="K852" s="1">
        <v>19800</v>
      </c>
      <c r="L852" s="1">
        <v>18000</v>
      </c>
      <c r="M852" s="1">
        <f>Table1[[#This Row],[Price]]*Table1[[#This Row],[Qty]]</f>
        <v>39600</v>
      </c>
      <c r="N852" s="1">
        <f>Table1[[#This Row],[Cost]]*Table1[[#This Row],[Qty]]</f>
        <v>36000</v>
      </c>
      <c r="O852" s="1">
        <f>Table1[[#This Row],[Total Sales]]-Table1[[#This Row],[COGS]]</f>
        <v>3600</v>
      </c>
      <c r="P852" s="7">
        <f t="shared" si="26"/>
        <v>3</v>
      </c>
      <c r="Q852" s="10">
        <f t="shared" si="27"/>
        <v>2020</v>
      </c>
    </row>
    <row r="853" spans="1:17" x14ac:dyDescent="0.25">
      <c r="A853" s="1" t="s">
        <v>1645</v>
      </c>
      <c r="B853" s="2">
        <v>43957</v>
      </c>
      <c r="C853" s="1" t="s">
        <v>229</v>
      </c>
      <c r="D853" s="1" t="s">
        <v>31</v>
      </c>
      <c r="E853" s="1" t="s">
        <v>18</v>
      </c>
      <c r="F853" s="1" t="s">
        <v>19</v>
      </c>
      <c r="G853" s="1" t="s">
        <v>34</v>
      </c>
      <c r="H853" s="1" t="s">
        <v>21</v>
      </c>
      <c r="I853" s="1">
        <v>2</v>
      </c>
      <c r="J853" s="1" t="s">
        <v>22</v>
      </c>
      <c r="K853" s="1">
        <v>9950</v>
      </c>
      <c r="L853" s="1">
        <v>9000</v>
      </c>
      <c r="M853" s="1">
        <f>Table1[[#This Row],[Price]]*Table1[[#This Row],[Qty]]</f>
        <v>19900</v>
      </c>
      <c r="N853" s="1">
        <f>Table1[[#This Row],[Cost]]*Table1[[#This Row],[Qty]]</f>
        <v>18000</v>
      </c>
      <c r="O853" s="1">
        <f>Table1[[#This Row],[Total Sales]]-Table1[[#This Row],[COGS]]</f>
        <v>1900</v>
      </c>
      <c r="P853" s="7">
        <f t="shared" si="26"/>
        <v>4</v>
      </c>
      <c r="Q853" s="10">
        <f t="shared" si="27"/>
        <v>2020</v>
      </c>
    </row>
    <row r="854" spans="1:17" x14ac:dyDescent="0.25">
      <c r="A854" s="1" t="s">
        <v>1646</v>
      </c>
      <c r="B854" s="2">
        <v>43958</v>
      </c>
      <c r="C854" s="1" t="s">
        <v>231</v>
      </c>
      <c r="D854" s="1" t="s">
        <v>31</v>
      </c>
      <c r="E854" s="1" t="s">
        <v>37</v>
      </c>
      <c r="F854" s="1" t="s">
        <v>38</v>
      </c>
      <c r="G854" s="1" t="s">
        <v>39</v>
      </c>
      <c r="H854" s="1" t="s">
        <v>40</v>
      </c>
      <c r="I854" s="1">
        <v>2</v>
      </c>
      <c r="J854" s="1" t="s">
        <v>22</v>
      </c>
      <c r="K854" s="1">
        <v>7700</v>
      </c>
      <c r="L854" s="1">
        <v>7000</v>
      </c>
      <c r="M854" s="1">
        <f>Table1[[#This Row],[Price]]*Table1[[#This Row],[Qty]]</f>
        <v>15400</v>
      </c>
      <c r="N854" s="1">
        <f>Table1[[#This Row],[Cost]]*Table1[[#This Row],[Qty]]</f>
        <v>14000</v>
      </c>
      <c r="O854" s="1">
        <f>Table1[[#This Row],[Total Sales]]-Table1[[#This Row],[COGS]]</f>
        <v>1400</v>
      </c>
      <c r="P854" s="7">
        <f t="shared" si="26"/>
        <v>5</v>
      </c>
      <c r="Q854" s="10">
        <f t="shared" si="27"/>
        <v>2020</v>
      </c>
    </row>
    <row r="855" spans="1:17" x14ac:dyDescent="0.25">
      <c r="A855" s="1" t="s">
        <v>1647</v>
      </c>
      <c r="B855" s="2">
        <v>43956</v>
      </c>
      <c r="C855" s="1" t="s">
        <v>233</v>
      </c>
      <c r="D855" s="1" t="s">
        <v>31</v>
      </c>
      <c r="E855" s="1" t="s">
        <v>18</v>
      </c>
      <c r="F855" s="1" t="s">
        <v>19</v>
      </c>
      <c r="G855" s="1" t="s">
        <v>43</v>
      </c>
      <c r="H855" s="1" t="s">
        <v>21</v>
      </c>
      <c r="I855" s="1">
        <v>4</v>
      </c>
      <c r="J855" s="1" t="s">
        <v>22</v>
      </c>
      <c r="K855" s="1">
        <v>11000</v>
      </c>
      <c r="L855" s="1">
        <v>10000</v>
      </c>
      <c r="M855" s="1">
        <f>Table1[[#This Row],[Price]]*Table1[[#This Row],[Qty]]</f>
        <v>44000</v>
      </c>
      <c r="N855" s="1">
        <f>Table1[[#This Row],[Cost]]*Table1[[#This Row],[Qty]]</f>
        <v>40000</v>
      </c>
      <c r="O855" s="1">
        <f>Table1[[#This Row],[Total Sales]]-Table1[[#This Row],[COGS]]</f>
        <v>4000</v>
      </c>
      <c r="P855" s="7">
        <f t="shared" si="26"/>
        <v>3</v>
      </c>
      <c r="Q855" s="10">
        <f t="shared" si="27"/>
        <v>2020</v>
      </c>
    </row>
    <row r="856" spans="1:17" x14ac:dyDescent="0.25">
      <c r="A856" s="1" t="s">
        <v>1648</v>
      </c>
      <c r="B856" s="2">
        <v>43960</v>
      </c>
      <c r="C856" s="1" t="s">
        <v>235</v>
      </c>
      <c r="D856" s="1" t="s">
        <v>31</v>
      </c>
      <c r="E856" s="1" t="s">
        <v>37</v>
      </c>
      <c r="F856" s="1" t="s">
        <v>38</v>
      </c>
      <c r="G856" s="1" t="s">
        <v>46</v>
      </c>
      <c r="H856" s="1" t="s">
        <v>47</v>
      </c>
      <c r="I856" s="1">
        <v>1</v>
      </c>
      <c r="J856" s="1" t="s">
        <v>22</v>
      </c>
      <c r="K856" s="1">
        <v>13200.000000000002</v>
      </c>
      <c r="L856" s="1">
        <v>12000</v>
      </c>
      <c r="M856" s="1">
        <f>Table1[[#This Row],[Price]]*Table1[[#This Row],[Qty]]</f>
        <v>13200.000000000002</v>
      </c>
      <c r="N856" s="1">
        <f>Table1[[#This Row],[Cost]]*Table1[[#This Row],[Qty]]</f>
        <v>12000</v>
      </c>
      <c r="O856" s="1">
        <f>Table1[[#This Row],[Total Sales]]-Table1[[#This Row],[COGS]]</f>
        <v>1200.0000000000018</v>
      </c>
      <c r="P856" s="7">
        <f t="shared" si="26"/>
        <v>7</v>
      </c>
      <c r="Q856" s="10">
        <f t="shared" si="27"/>
        <v>2020</v>
      </c>
    </row>
    <row r="857" spans="1:17" x14ac:dyDescent="0.25">
      <c r="A857" s="1" t="s">
        <v>1649</v>
      </c>
      <c r="B857" s="2">
        <v>43961</v>
      </c>
      <c r="C857" s="1" t="s">
        <v>237</v>
      </c>
      <c r="D857" s="1" t="s">
        <v>31</v>
      </c>
      <c r="E857" s="1" t="s">
        <v>18</v>
      </c>
      <c r="F857" s="1" t="s">
        <v>19</v>
      </c>
      <c r="G857" s="1" t="s">
        <v>50</v>
      </c>
      <c r="H857" s="1" t="s">
        <v>21</v>
      </c>
      <c r="I857" s="1">
        <v>2</v>
      </c>
      <c r="J857" s="1" t="s">
        <v>22</v>
      </c>
      <c r="K857" s="1">
        <v>1900</v>
      </c>
      <c r="L857" s="1">
        <v>1800</v>
      </c>
      <c r="M857" s="1">
        <f>Table1[[#This Row],[Price]]*Table1[[#This Row],[Qty]]</f>
        <v>3800</v>
      </c>
      <c r="N857" s="1">
        <f>Table1[[#This Row],[Cost]]*Table1[[#This Row],[Qty]]</f>
        <v>3600</v>
      </c>
      <c r="O857" s="1">
        <f>Table1[[#This Row],[Total Sales]]-Table1[[#This Row],[COGS]]</f>
        <v>200</v>
      </c>
      <c r="P857" s="7">
        <f t="shared" si="26"/>
        <v>1</v>
      </c>
      <c r="Q857" s="10">
        <f t="shared" si="27"/>
        <v>2020</v>
      </c>
    </row>
    <row r="858" spans="1:17" x14ac:dyDescent="0.25">
      <c r="A858" s="1" t="s">
        <v>1650</v>
      </c>
      <c r="B858" s="2">
        <v>43962</v>
      </c>
      <c r="C858" s="1" t="s">
        <v>239</v>
      </c>
      <c r="D858" s="1" t="s">
        <v>31</v>
      </c>
      <c r="E858" s="1" t="s">
        <v>37</v>
      </c>
      <c r="F858" s="1" t="s">
        <v>38</v>
      </c>
      <c r="G858" s="1" t="s">
        <v>53</v>
      </c>
      <c r="H858" s="1" t="s">
        <v>40</v>
      </c>
      <c r="I858" s="1">
        <v>2</v>
      </c>
      <c r="J858" s="1" t="s">
        <v>22</v>
      </c>
      <c r="K858" s="1">
        <v>200</v>
      </c>
      <c r="L858" s="1">
        <v>190</v>
      </c>
      <c r="M858" s="1">
        <f>Table1[[#This Row],[Price]]*Table1[[#This Row],[Qty]]</f>
        <v>400</v>
      </c>
      <c r="N858" s="1">
        <f>Table1[[#This Row],[Cost]]*Table1[[#This Row],[Qty]]</f>
        <v>380</v>
      </c>
      <c r="O858" s="1">
        <f>Table1[[#This Row],[Total Sales]]-Table1[[#This Row],[COGS]]</f>
        <v>20</v>
      </c>
      <c r="P858" s="7">
        <f t="shared" si="26"/>
        <v>2</v>
      </c>
      <c r="Q858" s="10">
        <f t="shared" si="27"/>
        <v>2020</v>
      </c>
    </row>
    <row r="859" spans="1:17" x14ac:dyDescent="0.25">
      <c r="A859" s="1" t="s">
        <v>1651</v>
      </c>
      <c r="B859" s="2">
        <v>43963</v>
      </c>
      <c r="C859" s="1" t="s">
        <v>241</v>
      </c>
      <c r="D859" s="1" t="s">
        <v>31</v>
      </c>
      <c r="E859" s="1" t="s">
        <v>18</v>
      </c>
      <c r="F859" s="1" t="s">
        <v>19</v>
      </c>
      <c r="G859" s="1" t="s">
        <v>20</v>
      </c>
      <c r="H859" s="1" t="s">
        <v>21</v>
      </c>
      <c r="I859" s="1">
        <v>4</v>
      </c>
      <c r="J859" s="1" t="s">
        <v>22</v>
      </c>
      <c r="K859" s="1">
        <v>2250</v>
      </c>
      <c r="L859" s="1">
        <v>2200</v>
      </c>
      <c r="M859" s="1">
        <f>Table1[[#This Row],[Price]]*Table1[[#This Row],[Qty]]</f>
        <v>9000</v>
      </c>
      <c r="N859" s="1">
        <f>Table1[[#This Row],[Cost]]*Table1[[#This Row],[Qty]]</f>
        <v>8800</v>
      </c>
      <c r="O859" s="1">
        <f>Table1[[#This Row],[Total Sales]]-Table1[[#This Row],[COGS]]</f>
        <v>200</v>
      </c>
      <c r="P859" s="7">
        <f t="shared" si="26"/>
        <v>3</v>
      </c>
      <c r="Q859" s="10">
        <f t="shared" si="27"/>
        <v>2020</v>
      </c>
    </row>
    <row r="860" spans="1:17" x14ac:dyDescent="0.25">
      <c r="A860" s="1" t="s">
        <v>1652</v>
      </c>
      <c r="B860" s="2">
        <v>43964</v>
      </c>
      <c r="C860" s="1" t="s">
        <v>243</v>
      </c>
      <c r="D860" s="1" t="s">
        <v>31</v>
      </c>
      <c r="E860" s="1" t="s">
        <v>37</v>
      </c>
      <c r="F860" s="1" t="s">
        <v>38</v>
      </c>
      <c r="G860" s="1" t="s">
        <v>69</v>
      </c>
      <c r="H860" s="1" t="s">
        <v>21</v>
      </c>
      <c r="I860" s="1">
        <v>1</v>
      </c>
      <c r="J860" s="1" t="s">
        <v>22</v>
      </c>
      <c r="K860" s="1">
        <v>100</v>
      </c>
      <c r="L860" s="1">
        <v>90</v>
      </c>
      <c r="M860" s="1">
        <f>Table1[[#This Row],[Price]]*Table1[[#This Row],[Qty]]</f>
        <v>100</v>
      </c>
      <c r="N860" s="1">
        <f>Table1[[#This Row],[Cost]]*Table1[[#This Row],[Qty]]</f>
        <v>90</v>
      </c>
      <c r="O860" s="1">
        <f>Table1[[#This Row],[Total Sales]]-Table1[[#This Row],[COGS]]</f>
        <v>10</v>
      </c>
      <c r="P860" s="7">
        <f t="shared" si="26"/>
        <v>4</v>
      </c>
      <c r="Q860" s="10">
        <f t="shared" si="27"/>
        <v>2020</v>
      </c>
    </row>
    <row r="861" spans="1:17" x14ac:dyDescent="0.25">
      <c r="A861" s="1" t="s">
        <v>1653</v>
      </c>
      <c r="B861" s="2">
        <v>43965</v>
      </c>
      <c r="C861" s="1" t="s">
        <v>245</v>
      </c>
      <c r="D861" s="1" t="s">
        <v>31</v>
      </c>
      <c r="E861" s="1" t="s">
        <v>18</v>
      </c>
      <c r="F861" s="1" t="s">
        <v>19</v>
      </c>
      <c r="G861" s="1" t="s">
        <v>72</v>
      </c>
      <c r="H861" s="1" t="s">
        <v>21</v>
      </c>
      <c r="I861" s="1">
        <v>2</v>
      </c>
      <c r="J861" s="1" t="s">
        <v>22</v>
      </c>
      <c r="K861" s="1">
        <v>100</v>
      </c>
      <c r="L861" s="1">
        <v>80</v>
      </c>
      <c r="M861" s="1">
        <f>Table1[[#This Row],[Price]]*Table1[[#This Row],[Qty]]</f>
        <v>200</v>
      </c>
      <c r="N861" s="1">
        <f>Table1[[#This Row],[Cost]]*Table1[[#This Row],[Qty]]</f>
        <v>160</v>
      </c>
      <c r="O861" s="1">
        <f>Table1[[#This Row],[Total Sales]]-Table1[[#This Row],[COGS]]</f>
        <v>40</v>
      </c>
      <c r="P861" s="7">
        <f t="shared" si="26"/>
        <v>5</v>
      </c>
      <c r="Q861" s="10">
        <f t="shared" si="27"/>
        <v>2020</v>
      </c>
    </row>
    <row r="862" spans="1:17" x14ac:dyDescent="0.25">
      <c r="A862" s="1" t="s">
        <v>1654</v>
      </c>
      <c r="B862" s="2">
        <v>43966</v>
      </c>
      <c r="C862" s="1" t="s">
        <v>247</v>
      </c>
      <c r="D862" s="1" t="s">
        <v>31</v>
      </c>
      <c r="E862" s="1" t="s">
        <v>37</v>
      </c>
      <c r="F862" s="1" t="s">
        <v>38</v>
      </c>
      <c r="G862" s="1" t="s">
        <v>56</v>
      </c>
      <c r="H862" s="1" t="s">
        <v>40</v>
      </c>
      <c r="I862" s="1">
        <v>2</v>
      </c>
      <c r="J862" s="1" t="s">
        <v>22</v>
      </c>
      <c r="K862" s="1">
        <v>2000</v>
      </c>
      <c r="L862" s="1">
        <v>1850</v>
      </c>
      <c r="M862" s="1">
        <f>Table1[[#This Row],[Price]]*Table1[[#This Row],[Qty]]</f>
        <v>4000</v>
      </c>
      <c r="N862" s="1">
        <f>Table1[[#This Row],[Cost]]*Table1[[#This Row],[Qty]]</f>
        <v>3700</v>
      </c>
      <c r="O862" s="1">
        <f>Table1[[#This Row],[Total Sales]]-Table1[[#This Row],[COGS]]</f>
        <v>300</v>
      </c>
      <c r="P862" s="7">
        <f t="shared" si="26"/>
        <v>6</v>
      </c>
      <c r="Q862" s="10">
        <f t="shared" si="27"/>
        <v>2020</v>
      </c>
    </row>
    <row r="863" spans="1:17" x14ac:dyDescent="0.25">
      <c r="A863" s="1" t="s">
        <v>1655</v>
      </c>
      <c r="B863" s="2">
        <v>43967</v>
      </c>
      <c r="C863" s="1" t="s">
        <v>249</v>
      </c>
      <c r="D863" s="1" t="s">
        <v>17</v>
      </c>
      <c r="E863" s="1" t="s">
        <v>18</v>
      </c>
      <c r="F863" s="1" t="s">
        <v>19</v>
      </c>
      <c r="G863" s="1" t="s">
        <v>20</v>
      </c>
      <c r="H863" s="1" t="s">
        <v>21</v>
      </c>
      <c r="I863" s="1">
        <v>1</v>
      </c>
      <c r="J863" s="1" t="s">
        <v>22</v>
      </c>
      <c r="K863" s="1">
        <v>9500</v>
      </c>
      <c r="L863" s="1">
        <v>8000</v>
      </c>
      <c r="M863" s="1">
        <f>Table1[[#This Row],[Price]]*Table1[[#This Row],[Qty]]</f>
        <v>9500</v>
      </c>
      <c r="N863" s="1">
        <f>Table1[[#This Row],[Cost]]*Table1[[#This Row],[Qty]]</f>
        <v>8000</v>
      </c>
      <c r="O863" s="1">
        <f>Table1[[#This Row],[Total Sales]]-Table1[[#This Row],[COGS]]</f>
        <v>1500</v>
      </c>
      <c r="P863" s="7">
        <f t="shared" si="26"/>
        <v>7</v>
      </c>
      <c r="Q863" s="10">
        <f t="shared" si="27"/>
        <v>2020</v>
      </c>
    </row>
    <row r="864" spans="1:17" x14ac:dyDescent="0.25">
      <c r="A864" s="1" t="s">
        <v>1656</v>
      </c>
      <c r="B864" s="2">
        <v>43968</v>
      </c>
      <c r="C864" s="1" t="s">
        <v>251</v>
      </c>
      <c r="D864" s="1" t="s">
        <v>17</v>
      </c>
      <c r="E864" s="1" t="s">
        <v>37</v>
      </c>
      <c r="F864" s="1" t="s">
        <v>38</v>
      </c>
      <c r="G864" s="1" t="s">
        <v>27</v>
      </c>
      <c r="H864" s="1" t="s">
        <v>21</v>
      </c>
      <c r="I864" s="1">
        <v>1</v>
      </c>
      <c r="J864" s="1" t="s">
        <v>22</v>
      </c>
      <c r="K864" s="1">
        <v>4700</v>
      </c>
      <c r="L864" s="1">
        <v>4000</v>
      </c>
      <c r="M864" s="1">
        <f>Table1[[#This Row],[Price]]*Table1[[#This Row],[Qty]]</f>
        <v>4700</v>
      </c>
      <c r="N864" s="1">
        <f>Table1[[#This Row],[Cost]]*Table1[[#This Row],[Qty]]</f>
        <v>4000</v>
      </c>
      <c r="O864" s="1">
        <f>Table1[[#This Row],[Total Sales]]-Table1[[#This Row],[COGS]]</f>
        <v>700</v>
      </c>
      <c r="P864" s="7">
        <f t="shared" si="26"/>
        <v>1</v>
      </c>
      <c r="Q864" s="10">
        <f t="shared" si="27"/>
        <v>2020</v>
      </c>
    </row>
    <row r="865" spans="1:17" x14ac:dyDescent="0.25">
      <c r="A865" s="1" t="s">
        <v>1657</v>
      </c>
      <c r="B865" s="2">
        <v>43966</v>
      </c>
      <c r="C865" s="1" t="s">
        <v>253</v>
      </c>
      <c r="D865" s="1" t="s">
        <v>17</v>
      </c>
      <c r="E865" s="1" t="s">
        <v>18</v>
      </c>
      <c r="F865" s="1" t="s">
        <v>19</v>
      </c>
      <c r="G865" s="1" t="s">
        <v>34</v>
      </c>
      <c r="H865" s="1" t="s">
        <v>21</v>
      </c>
      <c r="I865" s="1">
        <v>2</v>
      </c>
      <c r="J865" s="1" t="s">
        <v>22</v>
      </c>
      <c r="K865" s="1">
        <v>400</v>
      </c>
      <c r="L865" s="1">
        <v>360</v>
      </c>
      <c r="M865" s="1">
        <f>Table1[[#This Row],[Price]]*Table1[[#This Row],[Qty]]</f>
        <v>800</v>
      </c>
      <c r="N865" s="1">
        <f>Table1[[#This Row],[Cost]]*Table1[[#This Row],[Qty]]</f>
        <v>720</v>
      </c>
      <c r="O865" s="1">
        <f>Table1[[#This Row],[Total Sales]]-Table1[[#This Row],[COGS]]</f>
        <v>80</v>
      </c>
      <c r="P865" s="7">
        <f t="shared" si="26"/>
        <v>6</v>
      </c>
      <c r="Q865" s="10">
        <f t="shared" si="27"/>
        <v>2020</v>
      </c>
    </row>
    <row r="866" spans="1:17" x14ac:dyDescent="0.25">
      <c r="A866" s="1" t="s">
        <v>1658</v>
      </c>
      <c r="B866" s="2">
        <v>43970</v>
      </c>
      <c r="C866" s="1" t="s">
        <v>255</v>
      </c>
      <c r="D866" s="1" t="s">
        <v>31</v>
      </c>
      <c r="E866" s="1" t="s">
        <v>37</v>
      </c>
      <c r="F866" s="1" t="s">
        <v>38</v>
      </c>
      <c r="G866" s="1" t="s">
        <v>39</v>
      </c>
      <c r="H866" s="1" t="s">
        <v>40</v>
      </c>
      <c r="I866" s="1">
        <v>2</v>
      </c>
      <c r="J866" s="1" t="s">
        <v>22</v>
      </c>
      <c r="K866" s="1">
        <v>100</v>
      </c>
      <c r="L866" s="1">
        <v>90</v>
      </c>
      <c r="M866" s="1">
        <f>Table1[[#This Row],[Price]]*Table1[[#This Row],[Qty]]</f>
        <v>200</v>
      </c>
      <c r="N866" s="1">
        <f>Table1[[#This Row],[Cost]]*Table1[[#This Row],[Qty]]</f>
        <v>180</v>
      </c>
      <c r="O866" s="1">
        <f>Table1[[#This Row],[Total Sales]]-Table1[[#This Row],[COGS]]</f>
        <v>20</v>
      </c>
      <c r="P866" s="7">
        <f t="shared" si="26"/>
        <v>3</v>
      </c>
      <c r="Q866" s="10">
        <f t="shared" si="27"/>
        <v>2020</v>
      </c>
    </row>
    <row r="867" spans="1:17" x14ac:dyDescent="0.25">
      <c r="A867" s="1" t="s">
        <v>1659</v>
      </c>
      <c r="B867" s="2">
        <v>43971</v>
      </c>
      <c r="C867" s="1" t="s">
        <v>257</v>
      </c>
      <c r="D867" s="1" t="s">
        <v>31</v>
      </c>
      <c r="E867" s="1" t="s">
        <v>18</v>
      </c>
      <c r="F867" s="1" t="s">
        <v>19</v>
      </c>
      <c r="G867" s="1" t="s">
        <v>43</v>
      </c>
      <c r="H867" s="1" t="s">
        <v>21</v>
      </c>
      <c r="I867" s="1">
        <v>1</v>
      </c>
      <c r="J867" s="1" t="s">
        <v>22</v>
      </c>
      <c r="K867" s="1">
        <v>1600</v>
      </c>
      <c r="L867" s="1">
        <v>1590</v>
      </c>
      <c r="M867" s="1">
        <f>Table1[[#This Row],[Price]]*Table1[[#This Row],[Qty]]</f>
        <v>1600</v>
      </c>
      <c r="N867" s="1">
        <f>Table1[[#This Row],[Cost]]*Table1[[#This Row],[Qty]]</f>
        <v>1590</v>
      </c>
      <c r="O867" s="1">
        <f>Table1[[#This Row],[Total Sales]]-Table1[[#This Row],[COGS]]</f>
        <v>10</v>
      </c>
      <c r="P867" s="7">
        <f t="shared" si="26"/>
        <v>4</v>
      </c>
      <c r="Q867" s="10">
        <f t="shared" si="27"/>
        <v>2020</v>
      </c>
    </row>
    <row r="868" spans="1:17" x14ac:dyDescent="0.25">
      <c r="A868" s="1" t="s">
        <v>1660</v>
      </c>
      <c r="B868" s="2">
        <v>43972</v>
      </c>
      <c r="C868" s="1" t="s">
        <v>259</v>
      </c>
      <c r="D868" s="1" t="s">
        <v>31</v>
      </c>
      <c r="E868" s="1" t="s">
        <v>18</v>
      </c>
      <c r="F868" s="1" t="s">
        <v>19</v>
      </c>
      <c r="G868" s="1" t="s">
        <v>46</v>
      </c>
      <c r="H868" s="1" t="s">
        <v>47</v>
      </c>
      <c r="I868" s="1">
        <v>1</v>
      </c>
      <c r="J868" s="1" t="s">
        <v>22</v>
      </c>
      <c r="K868" s="1">
        <v>50</v>
      </c>
      <c r="L868" s="1">
        <v>45</v>
      </c>
      <c r="M868" s="1">
        <f>Table1[[#This Row],[Price]]*Table1[[#This Row],[Qty]]</f>
        <v>50</v>
      </c>
      <c r="N868" s="1">
        <f>Table1[[#This Row],[Cost]]*Table1[[#This Row],[Qty]]</f>
        <v>45</v>
      </c>
      <c r="O868" s="1">
        <f>Table1[[#This Row],[Total Sales]]-Table1[[#This Row],[COGS]]</f>
        <v>5</v>
      </c>
      <c r="P868" s="7">
        <f t="shared" si="26"/>
        <v>5</v>
      </c>
      <c r="Q868" s="10">
        <f t="shared" si="27"/>
        <v>2020</v>
      </c>
    </row>
    <row r="869" spans="1:17" x14ac:dyDescent="0.25">
      <c r="A869" s="1" t="s">
        <v>1661</v>
      </c>
      <c r="B869" s="2">
        <v>43973</v>
      </c>
      <c r="C869" s="1" t="s">
        <v>261</v>
      </c>
      <c r="D869" s="1" t="s">
        <v>31</v>
      </c>
      <c r="E869" s="1" t="s">
        <v>18</v>
      </c>
      <c r="F869" s="1" t="s">
        <v>19</v>
      </c>
      <c r="G869" s="1" t="s">
        <v>50</v>
      </c>
      <c r="H869" s="1" t="s">
        <v>21</v>
      </c>
      <c r="I869" s="1">
        <v>2</v>
      </c>
      <c r="J869" s="1" t="s">
        <v>22</v>
      </c>
      <c r="K869" s="1">
        <v>600</v>
      </c>
      <c r="L869" s="1">
        <v>450</v>
      </c>
      <c r="M869" s="1">
        <f>Table1[[#This Row],[Price]]*Table1[[#This Row],[Qty]]</f>
        <v>1200</v>
      </c>
      <c r="N869" s="1">
        <f>Table1[[#This Row],[Cost]]*Table1[[#This Row],[Qty]]</f>
        <v>900</v>
      </c>
      <c r="O869" s="1">
        <f>Table1[[#This Row],[Total Sales]]-Table1[[#This Row],[COGS]]</f>
        <v>300</v>
      </c>
      <c r="P869" s="7">
        <f t="shared" si="26"/>
        <v>6</v>
      </c>
      <c r="Q869" s="10">
        <f t="shared" si="27"/>
        <v>2020</v>
      </c>
    </row>
    <row r="870" spans="1:17" x14ac:dyDescent="0.25">
      <c r="A870" s="1" t="s">
        <v>1662</v>
      </c>
      <c r="B870" s="2">
        <v>43974</v>
      </c>
      <c r="C870" s="1" t="s">
        <v>263</v>
      </c>
      <c r="D870" s="1" t="s">
        <v>17</v>
      </c>
      <c r="E870" s="1" t="s">
        <v>18</v>
      </c>
      <c r="F870" s="1" t="s">
        <v>19</v>
      </c>
      <c r="G870" s="1" t="s">
        <v>53</v>
      </c>
      <c r="H870" s="1" t="s">
        <v>40</v>
      </c>
      <c r="I870" s="1">
        <v>2</v>
      </c>
      <c r="J870" s="1" t="s">
        <v>22</v>
      </c>
      <c r="K870" s="1">
        <v>170</v>
      </c>
      <c r="L870" s="1">
        <v>150</v>
      </c>
      <c r="M870" s="1">
        <f>Table1[[#This Row],[Price]]*Table1[[#This Row],[Qty]]</f>
        <v>340</v>
      </c>
      <c r="N870" s="1">
        <f>Table1[[#This Row],[Cost]]*Table1[[#This Row],[Qty]]</f>
        <v>300</v>
      </c>
      <c r="O870" s="1">
        <f>Table1[[#This Row],[Total Sales]]-Table1[[#This Row],[COGS]]</f>
        <v>40</v>
      </c>
      <c r="P870" s="7">
        <f t="shared" si="26"/>
        <v>7</v>
      </c>
      <c r="Q870" s="10">
        <f t="shared" si="27"/>
        <v>2020</v>
      </c>
    </row>
    <row r="871" spans="1:17" x14ac:dyDescent="0.25">
      <c r="A871" s="1" t="s">
        <v>1663</v>
      </c>
      <c r="B871" s="2">
        <v>43975</v>
      </c>
      <c r="C871" s="1" t="s">
        <v>265</v>
      </c>
      <c r="D871" s="1" t="s">
        <v>31</v>
      </c>
      <c r="E871" s="1" t="s">
        <v>25</v>
      </c>
      <c r="F871" s="1" t="s">
        <v>26</v>
      </c>
      <c r="G871" s="1" t="s">
        <v>20</v>
      </c>
      <c r="H871" s="1" t="s">
        <v>21</v>
      </c>
      <c r="I871" s="1">
        <v>1</v>
      </c>
      <c r="J871" s="1" t="s">
        <v>22</v>
      </c>
      <c r="K871" s="1">
        <v>25</v>
      </c>
      <c r="L871" s="1">
        <v>20</v>
      </c>
      <c r="M871" s="1">
        <f>Table1[[#This Row],[Price]]*Table1[[#This Row],[Qty]]</f>
        <v>25</v>
      </c>
      <c r="N871" s="1">
        <f>Table1[[#This Row],[Cost]]*Table1[[#This Row],[Qty]]</f>
        <v>20</v>
      </c>
      <c r="O871" s="1">
        <f>Table1[[#This Row],[Total Sales]]-Table1[[#This Row],[COGS]]</f>
        <v>5</v>
      </c>
      <c r="P871" s="7">
        <f t="shared" si="26"/>
        <v>1</v>
      </c>
      <c r="Q871" s="10">
        <f t="shared" si="27"/>
        <v>2020</v>
      </c>
    </row>
    <row r="872" spans="1:17" x14ac:dyDescent="0.25">
      <c r="A872" s="1" t="s">
        <v>1664</v>
      </c>
      <c r="B872" s="2">
        <v>43976</v>
      </c>
      <c r="C872" s="1" t="s">
        <v>267</v>
      </c>
      <c r="D872" s="1" t="s">
        <v>31</v>
      </c>
      <c r="E872" s="1" t="s">
        <v>32</v>
      </c>
      <c r="F872" s="1" t="s">
        <v>33</v>
      </c>
      <c r="G872" s="1" t="s">
        <v>69</v>
      </c>
      <c r="H872" s="1" t="s">
        <v>21</v>
      </c>
      <c r="I872" s="1">
        <v>1</v>
      </c>
      <c r="J872" s="1" t="s">
        <v>22</v>
      </c>
      <c r="K872" s="1">
        <v>6700</v>
      </c>
      <c r="L872" s="1">
        <v>5002</v>
      </c>
      <c r="M872" s="1">
        <f>Table1[[#This Row],[Price]]*Table1[[#This Row],[Qty]]</f>
        <v>6700</v>
      </c>
      <c r="N872" s="1">
        <f>Table1[[#This Row],[Cost]]*Table1[[#This Row],[Qty]]</f>
        <v>5002</v>
      </c>
      <c r="O872" s="1">
        <f>Table1[[#This Row],[Total Sales]]-Table1[[#This Row],[COGS]]</f>
        <v>1698</v>
      </c>
      <c r="P872" s="7">
        <f t="shared" si="26"/>
        <v>2</v>
      </c>
      <c r="Q872" s="10">
        <f t="shared" si="27"/>
        <v>2020</v>
      </c>
    </row>
    <row r="873" spans="1:17" x14ac:dyDescent="0.25">
      <c r="A873" s="1" t="s">
        <v>1665</v>
      </c>
      <c r="B873" s="2">
        <v>43977</v>
      </c>
      <c r="C873" s="1" t="s">
        <v>269</v>
      </c>
      <c r="D873" s="1" t="s">
        <v>31</v>
      </c>
      <c r="E873" s="1" t="s">
        <v>37</v>
      </c>
      <c r="F873" s="1" t="s">
        <v>38</v>
      </c>
      <c r="G873" s="1" t="s">
        <v>72</v>
      </c>
      <c r="H873" s="1" t="s">
        <v>21</v>
      </c>
      <c r="I873" s="1">
        <v>2</v>
      </c>
      <c r="J873" s="1" t="s">
        <v>22</v>
      </c>
      <c r="K873" s="1">
        <v>6700</v>
      </c>
      <c r="L873" s="1">
        <v>5000</v>
      </c>
      <c r="M873" s="1">
        <f>Table1[[#This Row],[Price]]*Table1[[#This Row],[Qty]]</f>
        <v>13400</v>
      </c>
      <c r="N873" s="1">
        <f>Table1[[#This Row],[Cost]]*Table1[[#This Row],[Qty]]</f>
        <v>10000</v>
      </c>
      <c r="O873" s="1">
        <f>Table1[[#This Row],[Total Sales]]-Table1[[#This Row],[COGS]]</f>
        <v>3400</v>
      </c>
      <c r="P873" s="7">
        <f t="shared" si="26"/>
        <v>3</v>
      </c>
      <c r="Q873" s="10">
        <f t="shared" si="27"/>
        <v>2020</v>
      </c>
    </row>
    <row r="874" spans="1:17" x14ac:dyDescent="0.25">
      <c r="A874" s="1" t="s">
        <v>1666</v>
      </c>
      <c r="B874" s="2">
        <v>43978</v>
      </c>
      <c r="C874" s="1" t="s">
        <v>271</v>
      </c>
      <c r="D874" s="1" t="s">
        <v>31</v>
      </c>
      <c r="E874" s="1" t="s">
        <v>18</v>
      </c>
      <c r="F874" s="1" t="s">
        <v>19</v>
      </c>
      <c r="G874" s="1" t="s">
        <v>56</v>
      </c>
      <c r="H874" s="1" t="s">
        <v>40</v>
      </c>
      <c r="I874" s="1">
        <v>2</v>
      </c>
      <c r="J874" s="1" t="s">
        <v>22</v>
      </c>
      <c r="K874" s="1">
        <v>6700</v>
      </c>
      <c r="L874" s="1">
        <v>5001</v>
      </c>
      <c r="M874" s="1">
        <f>Table1[[#This Row],[Price]]*Table1[[#This Row],[Qty]]</f>
        <v>13400</v>
      </c>
      <c r="N874" s="1">
        <f>Table1[[#This Row],[Cost]]*Table1[[#This Row],[Qty]]</f>
        <v>10002</v>
      </c>
      <c r="O874" s="1">
        <f>Table1[[#This Row],[Total Sales]]-Table1[[#This Row],[COGS]]</f>
        <v>3398</v>
      </c>
      <c r="P874" s="7">
        <f t="shared" si="26"/>
        <v>4</v>
      </c>
      <c r="Q874" s="10">
        <f t="shared" si="27"/>
        <v>2020</v>
      </c>
    </row>
    <row r="875" spans="1:17" x14ac:dyDescent="0.25">
      <c r="A875" s="1" t="s">
        <v>1667</v>
      </c>
      <c r="B875" s="2">
        <v>43976</v>
      </c>
      <c r="C875" s="1" t="s">
        <v>273</v>
      </c>
      <c r="D875" s="1" t="s">
        <v>31</v>
      </c>
      <c r="E875" s="1" t="s">
        <v>18</v>
      </c>
      <c r="F875" s="1" t="s">
        <v>19</v>
      </c>
      <c r="G875" s="1" t="s">
        <v>20</v>
      </c>
      <c r="H875" s="1" t="s">
        <v>21</v>
      </c>
      <c r="I875" s="1">
        <v>1</v>
      </c>
      <c r="J875" s="1" t="s">
        <v>22</v>
      </c>
      <c r="K875" s="1">
        <v>6700</v>
      </c>
      <c r="L875" s="1">
        <v>5002</v>
      </c>
      <c r="M875" s="1">
        <f>Table1[[#This Row],[Price]]*Table1[[#This Row],[Qty]]</f>
        <v>6700</v>
      </c>
      <c r="N875" s="1">
        <f>Table1[[#This Row],[Cost]]*Table1[[#This Row],[Qty]]</f>
        <v>5002</v>
      </c>
      <c r="O875" s="1">
        <f>Table1[[#This Row],[Total Sales]]-Table1[[#This Row],[COGS]]</f>
        <v>1698</v>
      </c>
      <c r="P875" s="7">
        <f t="shared" si="26"/>
        <v>2</v>
      </c>
      <c r="Q875" s="10">
        <f t="shared" si="27"/>
        <v>2020</v>
      </c>
    </row>
    <row r="876" spans="1:17" x14ac:dyDescent="0.25">
      <c r="A876" s="1" t="s">
        <v>1668</v>
      </c>
      <c r="B876" s="2">
        <v>43980</v>
      </c>
      <c r="C876" s="1" t="s">
        <v>275</v>
      </c>
      <c r="D876" s="1" t="s">
        <v>31</v>
      </c>
      <c r="E876" s="1" t="s">
        <v>25</v>
      </c>
      <c r="F876" s="1" t="s">
        <v>26</v>
      </c>
      <c r="G876" s="1" t="s">
        <v>27</v>
      </c>
      <c r="H876" s="1" t="s">
        <v>21</v>
      </c>
      <c r="I876" s="1">
        <v>1</v>
      </c>
      <c r="J876" s="1" t="s">
        <v>22</v>
      </c>
      <c r="K876" s="1">
        <v>6700</v>
      </c>
      <c r="L876" s="1">
        <v>5000</v>
      </c>
      <c r="M876" s="1">
        <f>Table1[[#This Row],[Price]]*Table1[[#This Row],[Qty]]</f>
        <v>6700</v>
      </c>
      <c r="N876" s="1">
        <f>Table1[[#This Row],[Cost]]*Table1[[#This Row],[Qty]]</f>
        <v>5000</v>
      </c>
      <c r="O876" s="1">
        <f>Table1[[#This Row],[Total Sales]]-Table1[[#This Row],[COGS]]</f>
        <v>1700</v>
      </c>
      <c r="P876" s="7">
        <f t="shared" si="26"/>
        <v>6</v>
      </c>
      <c r="Q876" s="10">
        <f t="shared" si="27"/>
        <v>2020</v>
      </c>
    </row>
    <row r="877" spans="1:17" x14ac:dyDescent="0.25">
      <c r="A877" s="1" t="s">
        <v>1669</v>
      </c>
      <c r="B877" s="2">
        <v>43981</v>
      </c>
      <c r="C877" s="1" t="s">
        <v>277</v>
      </c>
      <c r="D877" s="1" t="s">
        <v>31</v>
      </c>
      <c r="E877" s="1" t="s">
        <v>32</v>
      </c>
      <c r="F877" s="1" t="s">
        <v>33</v>
      </c>
      <c r="G877" s="1" t="s">
        <v>34</v>
      </c>
      <c r="H877" s="1" t="s">
        <v>21</v>
      </c>
      <c r="I877" s="1">
        <v>2</v>
      </c>
      <c r="J877" s="1" t="s">
        <v>22</v>
      </c>
      <c r="K877" s="1">
        <v>6700</v>
      </c>
      <c r="L877" s="1">
        <v>5001</v>
      </c>
      <c r="M877" s="1">
        <f>Table1[[#This Row],[Price]]*Table1[[#This Row],[Qty]]</f>
        <v>13400</v>
      </c>
      <c r="N877" s="1">
        <f>Table1[[#This Row],[Cost]]*Table1[[#This Row],[Qty]]</f>
        <v>10002</v>
      </c>
      <c r="O877" s="1">
        <f>Table1[[#This Row],[Total Sales]]-Table1[[#This Row],[COGS]]</f>
        <v>3398</v>
      </c>
      <c r="P877" s="7">
        <f t="shared" si="26"/>
        <v>7</v>
      </c>
      <c r="Q877" s="10">
        <f t="shared" si="27"/>
        <v>2020</v>
      </c>
    </row>
    <row r="878" spans="1:17" x14ac:dyDescent="0.25">
      <c r="A878" s="1" t="s">
        <v>1670</v>
      </c>
      <c r="B878" s="2">
        <v>43982</v>
      </c>
      <c r="C878" s="1" t="s">
        <v>279</v>
      </c>
      <c r="D878" s="1" t="s">
        <v>31</v>
      </c>
      <c r="E878" s="1" t="s">
        <v>37</v>
      </c>
      <c r="F878" s="1" t="s">
        <v>38</v>
      </c>
      <c r="G878" s="1" t="s">
        <v>39</v>
      </c>
      <c r="H878" s="1" t="s">
        <v>40</v>
      </c>
      <c r="I878" s="1">
        <v>2</v>
      </c>
      <c r="J878" s="1" t="s">
        <v>22</v>
      </c>
      <c r="K878" s="1">
        <v>6700</v>
      </c>
      <c r="L878" s="1">
        <v>5002</v>
      </c>
      <c r="M878" s="1">
        <f>Table1[[#This Row],[Price]]*Table1[[#This Row],[Qty]]</f>
        <v>13400</v>
      </c>
      <c r="N878" s="1">
        <f>Table1[[#This Row],[Cost]]*Table1[[#This Row],[Qty]]</f>
        <v>10004</v>
      </c>
      <c r="O878" s="1">
        <f>Table1[[#This Row],[Total Sales]]-Table1[[#This Row],[COGS]]</f>
        <v>3396</v>
      </c>
      <c r="P878" s="7">
        <f t="shared" si="26"/>
        <v>1</v>
      </c>
      <c r="Q878" s="10">
        <f t="shared" si="27"/>
        <v>2020</v>
      </c>
    </row>
    <row r="879" spans="1:17" x14ac:dyDescent="0.25">
      <c r="A879" s="1" t="s">
        <v>1671</v>
      </c>
      <c r="B879" s="2">
        <v>43952</v>
      </c>
      <c r="C879" s="1" t="s">
        <v>281</v>
      </c>
      <c r="D879" s="1" t="s">
        <v>31</v>
      </c>
      <c r="E879" s="1" t="s">
        <v>18</v>
      </c>
      <c r="F879" s="1" t="s">
        <v>19</v>
      </c>
      <c r="G879" s="1" t="s">
        <v>43</v>
      </c>
      <c r="H879" s="1" t="s">
        <v>21</v>
      </c>
      <c r="I879" s="1">
        <v>1</v>
      </c>
      <c r="J879" s="1" t="s">
        <v>22</v>
      </c>
      <c r="K879" s="1">
        <v>22000</v>
      </c>
      <c r="L879" s="1">
        <v>20000</v>
      </c>
      <c r="M879" s="1">
        <f>Table1[[#This Row],[Price]]*Table1[[#This Row],[Qty]]</f>
        <v>22000</v>
      </c>
      <c r="N879" s="1">
        <f>Table1[[#This Row],[Cost]]*Table1[[#This Row],[Qty]]</f>
        <v>20000</v>
      </c>
      <c r="O879" s="1">
        <f>Table1[[#This Row],[Total Sales]]-Table1[[#This Row],[COGS]]</f>
        <v>2000</v>
      </c>
      <c r="P879" s="7">
        <f t="shared" si="26"/>
        <v>6</v>
      </c>
      <c r="Q879" s="10">
        <f t="shared" si="27"/>
        <v>2020</v>
      </c>
    </row>
    <row r="880" spans="1:17" x14ac:dyDescent="0.25">
      <c r="A880" s="1" t="s">
        <v>1672</v>
      </c>
      <c r="B880" s="2">
        <v>43953</v>
      </c>
      <c r="C880" s="1" t="s">
        <v>283</v>
      </c>
      <c r="D880" s="1" t="s">
        <v>31</v>
      </c>
      <c r="E880" s="1" t="s">
        <v>18</v>
      </c>
      <c r="F880" s="1" t="s">
        <v>19</v>
      </c>
      <c r="G880" s="1" t="s">
        <v>46</v>
      </c>
      <c r="H880" s="1" t="s">
        <v>47</v>
      </c>
      <c r="I880" s="1">
        <v>1</v>
      </c>
      <c r="J880" s="1" t="s">
        <v>28</v>
      </c>
      <c r="K880" s="1">
        <v>11000</v>
      </c>
      <c r="L880" s="1">
        <v>10000</v>
      </c>
      <c r="M880" s="1">
        <f>Table1[[#This Row],[Price]]*Table1[[#This Row],[Qty]]</f>
        <v>11000</v>
      </c>
      <c r="N880" s="1">
        <f>Table1[[#This Row],[Cost]]*Table1[[#This Row],[Qty]]</f>
        <v>10000</v>
      </c>
      <c r="O880" s="1">
        <f>Table1[[#This Row],[Total Sales]]-Table1[[#This Row],[COGS]]</f>
        <v>1000</v>
      </c>
      <c r="P880" s="7">
        <f t="shared" si="26"/>
        <v>7</v>
      </c>
      <c r="Q880" s="10">
        <f t="shared" si="27"/>
        <v>2020</v>
      </c>
    </row>
    <row r="881" spans="1:17" x14ac:dyDescent="0.25">
      <c r="A881" s="1" t="s">
        <v>1673</v>
      </c>
      <c r="B881" s="2">
        <v>43954</v>
      </c>
      <c r="C881" s="1" t="s">
        <v>285</v>
      </c>
      <c r="D881" s="1" t="s">
        <v>31</v>
      </c>
      <c r="E881" s="1" t="s">
        <v>25</v>
      </c>
      <c r="F881" s="1" t="s">
        <v>26</v>
      </c>
      <c r="G881" s="1" t="s">
        <v>50</v>
      </c>
      <c r="H881" s="1" t="s">
        <v>21</v>
      </c>
      <c r="I881" s="1">
        <v>1</v>
      </c>
      <c r="J881" s="1" t="s">
        <v>22</v>
      </c>
      <c r="K881" s="1">
        <v>8500</v>
      </c>
      <c r="L881" s="1">
        <v>7600</v>
      </c>
      <c r="M881" s="1">
        <f>Table1[[#This Row],[Price]]*Table1[[#This Row],[Qty]]</f>
        <v>8500</v>
      </c>
      <c r="N881" s="1">
        <f>Table1[[#This Row],[Cost]]*Table1[[#This Row],[Qty]]</f>
        <v>7600</v>
      </c>
      <c r="O881" s="1">
        <f>Table1[[#This Row],[Total Sales]]-Table1[[#This Row],[COGS]]</f>
        <v>900</v>
      </c>
      <c r="P881" s="7">
        <f t="shared" si="26"/>
        <v>1</v>
      </c>
      <c r="Q881" s="10">
        <f t="shared" si="27"/>
        <v>2020</v>
      </c>
    </row>
    <row r="882" spans="1:17" x14ac:dyDescent="0.25">
      <c r="A882" s="1" t="s">
        <v>1674</v>
      </c>
      <c r="B882" s="2">
        <v>43955</v>
      </c>
      <c r="C882" s="1" t="s">
        <v>287</v>
      </c>
      <c r="D882" s="1" t="s">
        <v>31</v>
      </c>
      <c r="E882" s="1" t="s">
        <v>32</v>
      </c>
      <c r="F882" s="1" t="s">
        <v>33</v>
      </c>
      <c r="G882" s="1" t="s">
        <v>53</v>
      </c>
      <c r="H882" s="1" t="s">
        <v>40</v>
      </c>
      <c r="I882" s="1">
        <v>2</v>
      </c>
      <c r="J882" s="1" t="s">
        <v>28</v>
      </c>
      <c r="K882" s="1">
        <v>8500</v>
      </c>
      <c r="L882" s="1">
        <v>7600</v>
      </c>
      <c r="M882" s="1">
        <f>Table1[[#This Row],[Price]]*Table1[[#This Row],[Qty]]</f>
        <v>17000</v>
      </c>
      <c r="N882" s="1">
        <f>Table1[[#This Row],[Cost]]*Table1[[#This Row],[Qty]]</f>
        <v>15200</v>
      </c>
      <c r="O882" s="1">
        <f>Table1[[#This Row],[Total Sales]]-Table1[[#This Row],[COGS]]</f>
        <v>1800</v>
      </c>
      <c r="P882" s="7">
        <f t="shared" si="26"/>
        <v>2</v>
      </c>
      <c r="Q882" s="10">
        <f t="shared" si="27"/>
        <v>2020</v>
      </c>
    </row>
    <row r="883" spans="1:17" x14ac:dyDescent="0.25">
      <c r="A883" s="1" t="s">
        <v>1675</v>
      </c>
      <c r="B883" s="2">
        <v>43956</v>
      </c>
      <c r="C883" s="1" t="s">
        <v>289</v>
      </c>
      <c r="D883" s="1" t="s">
        <v>31</v>
      </c>
      <c r="E883" s="1" t="s">
        <v>37</v>
      </c>
      <c r="F883" s="1" t="s">
        <v>38</v>
      </c>
      <c r="G883" s="1" t="s">
        <v>20</v>
      </c>
      <c r="H883" s="1" t="s">
        <v>21</v>
      </c>
      <c r="I883" s="1">
        <v>3</v>
      </c>
      <c r="J883" s="1" t="s">
        <v>22</v>
      </c>
      <c r="K883" s="1">
        <v>13200.000000000002</v>
      </c>
      <c r="L883" s="1">
        <v>12000</v>
      </c>
      <c r="M883" s="1">
        <f>Table1[[#This Row],[Price]]*Table1[[#This Row],[Qty]]</f>
        <v>39600.000000000007</v>
      </c>
      <c r="N883" s="1">
        <f>Table1[[#This Row],[Cost]]*Table1[[#This Row],[Qty]]</f>
        <v>36000</v>
      </c>
      <c r="O883" s="1">
        <f>Table1[[#This Row],[Total Sales]]-Table1[[#This Row],[COGS]]</f>
        <v>3600.0000000000073</v>
      </c>
      <c r="P883" s="7">
        <f t="shared" si="26"/>
        <v>3</v>
      </c>
      <c r="Q883" s="10">
        <f t="shared" si="27"/>
        <v>2020</v>
      </c>
    </row>
    <row r="884" spans="1:17" x14ac:dyDescent="0.25">
      <c r="A884" s="1" t="s">
        <v>1676</v>
      </c>
      <c r="B884" s="2">
        <v>43957</v>
      </c>
      <c r="C884" s="1" t="s">
        <v>291</v>
      </c>
      <c r="D884" s="1" t="s">
        <v>17</v>
      </c>
      <c r="E884" s="1" t="s">
        <v>18</v>
      </c>
      <c r="F884" s="1" t="s">
        <v>19</v>
      </c>
      <c r="G884" s="1" t="s">
        <v>69</v>
      </c>
      <c r="H884" s="1" t="s">
        <v>21</v>
      </c>
      <c r="I884" s="1">
        <v>2</v>
      </c>
      <c r="J884" s="1" t="s">
        <v>22</v>
      </c>
      <c r="K884" s="1">
        <v>22000</v>
      </c>
      <c r="L884" s="1">
        <v>20000</v>
      </c>
      <c r="M884" s="1">
        <f>Table1[[#This Row],[Price]]*Table1[[#This Row],[Qty]]</f>
        <v>44000</v>
      </c>
      <c r="N884" s="1">
        <f>Table1[[#This Row],[Cost]]*Table1[[#This Row],[Qty]]</f>
        <v>40000</v>
      </c>
      <c r="O884" s="1">
        <f>Table1[[#This Row],[Total Sales]]-Table1[[#This Row],[COGS]]</f>
        <v>4000</v>
      </c>
      <c r="P884" s="7">
        <f t="shared" si="26"/>
        <v>4</v>
      </c>
      <c r="Q884" s="10">
        <f t="shared" si="27"/>
        <v>2020</v>
      </c>
    </row>
    <row r="885" spans="1:17" x14ac:dyDescent="0.25">
      <c r="A885" s="1" t="s">
        <v>1677</v>
      </c>
      <c r="B885" s="2">
        <v>43958</v>
      </c>
      <c r="C885" s="1" t="s">
        <v>293</v>
      </c>
      <c r="D885" s="1" t="s">
        <v>17</v>
      </c>
      <c r="E885" s="1" t="s">
        <v>37</v>
      </c>
      <c r="F885" s="1" t="s">
        <v>38</v>
      </c>
      <c r="G885" s="1" t="s">
        <v>72</v>
      </c>
      <c r="H885" s="1" t="s">
        <v>21</v>
      </c>
      <c r="I885" s="1">
        <v>2</v>
      </c>
      <c r="J885" s="1" t="s">
        <v>22</v>
      </c>
      <c r="K885" s="1">
        <v>7700</v>
      </c>
      <c r="L885" s="1">
        <v>7000</v>
      </c>
      <c r="M885" s="1">
        <f>Table1[[#This Row],[Price]]*Table1[[#This Row],[Qty]]</f>
        <v>15400</v>
      </c>
      <c r="N885" s="1">
        <f>Table1[[#This Row],[Cost]]*Table1[[#This Row],[Qty]]</f>
        <v>14000</v>
      </c>
      <c r="O885" s="1">
        <f>Table1[[#This Row],[Total Sales]]-Table1[[#This Row],[COGS]]</f>
        <v>1400</v>
      </c>
      <c r="P885" s="7">
        <f t="shared" si="26"/>
        <v>5</v>
      </c>
      <c r="Q885" s="10">
        <f t="shared" si="27"/>
        <v>2020</v>
      </c>
    </row>
    <row r="886" spans="1:17" x14ac:dyDescent="0.25">
      <c r="A886" s="1" t="s">
        <v>1678</v>
      </c>
      <c r="B886" s="2">
        <v>43956</v>
      </c>
      <c r="C886" s="1" t="s">
        <v>295</v>
      </c>
      <c r="D886" s="1" t="s">
        <v>17</v>
      </c>
      <c r="E886" s="1" t="s">
        <v>18</v>
      </c>
      <c r="F886" s="1" t="s">
        <v>19</v>
      </c>
      <c r="G886" s="1" t="s">
        <v>56</v>
      </c>
      <c r="H886" s="1" t="s">
        <v>40</v>
      </c>
      <c r="I886" s="1">
        <v>3</v>
      </c>
      <c r="J886" s="1" t="s">
        <v>22</v>
      </c>
      <c r="K886" s="1">
        <v>22000</v>
      </c>
      <c r="L886" s="1">
        <v>20000</v>
      </c>
      <c r="M886" s="1">
        <f>Table1[[#This Row],[Price]]*Table1[[#This Row],[Qty]]</f>
        <v>66000</v>
      </c>
      <c r="N886" s="1">
        <f>Table1[[#This Row],[Cost]]*Table1[[#This Row],[Qty]]</f>
        <v>60000</v>
      </c>
      <c r="O886" s="1">
        <f>Table1[[#This Row],[Total Sales]]-Table1[[#This Row],[COGS]]</f>
        <v>6000</v>
      </c>
      <c r="P886" s="7">
        <f t="shared" si="26"/>
        <v>3</v>
      </c>
      <c r="Q886" s="10">
        <f t="shared" si="27"/>
        <v>2020</v>
      </c>
    </row>
    <row r="887" spans="1:17" x14ac:dyDescent="0.25">
      <c r="A887" s="1" t="s">
        <v>1679</v>
      </c>
      <c r="B887" s="2">
        <v>43960</v>
      </c>
      <c r="C887" s="1" t="s">
        <v>297</v>
      </c>
      <c r="D887" s="1" t="s">
        <v>31</v>
      </c>
      <c r="E887" s="1" t="s">
        <v>37</v>
      </c>
      <c r="F887" s="1" t="s">
        <v>38</v>
      </c>
      <c r="G887" s="1" t="s">
        <v>20</v>
      </c>
      <c r="H887" s="1" t="s">
        <v>21</v>
      </c>
      <c r="I887" s="1">
        <v>1</v>
      </c>
      <c r="J887" s="1" t="s">
        <v>22</v>
      </c>
      <c r="K887" s="1">
        <v>44000</v>
      </c>
      <c r="L887" s="1">
        <v>40000</v>
      </c>
      <c r="M887" s="1">
        <f>Table1[[#This Row],[Price]]*Table1[[#This Row],[Qty]]</f>
        <v>44000</v>
      </c>
      <c r="N887" s="1">
        <f>Table1[[#This Row],[Cost]]*Table1[[#This Row],[Qty]]</f>
        <v>40000</v>
      </c>
      <c r="O887" s="1">
        <f>Table1[[#This Row],[Total Sales]]-Table1[[#This Row],[COGS]]</f>
        <v>4000</v>
      </c>
      <c r="P887" s="7">
        <f t="shared" si="26"/>
        <v>7</v>
      </c>
      <c r="Q887" s="10">
        <f t="shared" si="27"/>
        <v>2020</v>
      </c>
    </row>
    <row r="888" spans="1:17" x14ac:dyDescent="0.25">
      <c r="A888" s="1" t="s">
        <v>1680</v>
      </c>
      <c r="B888" s="2">
        <v>43961</v>
      </c>
      <c r="C888" s="1" t="s">
        <v>299</v>
      </c>
      <c r="D888" s="1" t="s">
        <v>31</v>
      </c>
      <c r="E888" s="1" t="s">
        <v>18</v>
      </c>
      <c r="F888" s="1" t="s">
        <v>19</v>
      </c>
      <c r="G888" s="1" t="s">
        <v>27</v>
      </c>
      <c r="H888" s="1" t="s">
        <v>21</v>
      </c>
      <c r="I888" s="1">
        <v>2</v>
      </c>
      <c r="J888" s="1" t="s">
        <v>22</v>
      </c>
      <c r="K888" s="1">
        <v>19800</v>
      </c>
      <c r="L888" s="1">
        <v>18000</v>
      </c>
      <c r="M888" s="1">
        <f>Table1[[#This Row],[Price]]*Table1[[#This Row],[Qty]]</f>
        <v>39600</v>
      </c>
      <c r="N888" s="1">
        <f>Table1[[#This Row],[Cost]]*Table1[[#This Row],[Qty]]</f>
        <v>36000</v>
      </c>
      <c r="O888" s="1">
        <f>Table1[[#This Row],[Total Sales]]-Table1[[#This Row],[COGS]]</f>
        <v>3600</v>
      </c>
      <c r="P888" s="7">
        <f t="shared" si="26"/>
        <v>1</v>
      </c>
      <c r="Q888" s="10">
        <f t="shared" si="27"/>
        <v>2020</v>
      </c>
    </row>
    <row r="889" spans="1:17" x14ac:dyDescent="0.25">
      <c r="A889" s="1" t="s">
        <v>1681</v>
      </c>
      <c r="B889" s="2">
        <v>43962</v>
      </c>
      <c r="C889" s="1" t="s">
        <v>301</v>
      </c>
      <c r="D889" s="1" t="s">
        <v>31</v>
      </c>
      <c r="E889" s="1" t="s">
        <v>37</v>
      </c>
      <c r="F889" s="1" t="s">
        <v>38</v>
      </c>
      <c r="G889" s="1" t="s">
        <v>34</v>
      </c>
      <c r="H889" s="1" t="s">
        <v>21</v>
      </c>
      <c r="I889" s="1">
        <v>2</v>
      </c>
      <c r="J889" s="1" t="s">
        <v>22</v>
      </c>
      <c r="K889" s="1">
        <v>9950</v>
      </c>
      <c r="L889" s="1">
        <v>9000</v>
      </c>
      <c r="M889" s="1">
        <f>Table1[[#This Row],[Price]]*Table1[[#This Row],[Qty]]</f>
        <v>19900</v>
      </c>
      <c r="N889" s="1">
        <f>Table1[[#This Row],[Cost]]*Table1[[#This Row],[Qty]]</f>
        <v>18000</v>
      </c>
      <c r="O889" s="1">
        <f>Table1[[#This Row],[Total Sales]]-Table1[[#This Row],[COGS]]</f>
        <v>1900</v>
      </c>
      <c r="P889" s="7">
        <f t="shared" si="26"/>
        <v>2</v>
      </c>
      <c r="Q889" s="10">
        <f t="shared" si="27"/>
        <v>2020</v>
      </c>
    </row>
    <row r="890" spans="1:17" x14ac:dyDescent="0.25">
      <c r="A890" s="1" t="s">
        <v>1682</v>
      </c>
      <c r="B890" s="2">
        <v>43963</v>
      </c>
      <c r="C890" s="1" t="s">
        <v>303</v>
      </c>
      <c r="D890" s="1" t="s">
        <v>31</v>
      </c>
      <c r="E890" s="1" t="s">
        <v>18</v>
      </c>
      <c r="F890" s="1" t="s">
        <v>19</v>
      </c>
      <c r="G890" s="1" t="s">
        <v>39</v>
      </c>
      <c r="H890" s="1" t="s">
        <v>40</v>
      </c>
      <c r="I890" s="1">
        <v>2</v>
      </c>
      <c r="J890" s="1" t="s">
        <v>22</v>
      </c>
      <c r="K890" s="1">
        <v>7700</v>
      </c>
      <c r="L890" s="1">
        <v>7000</v>
      </c>
      <c r="M890" s="1">
        <f>Table1[[#This Row],[Price]]*Table1[[#This Row],[Qty]]</f>
        <v>15400</v>
      </c>
      <c r="N890" s="1">
        <f>Table1[[#This Row],[Cost]]*Table1[[#This Row],[Qty]]</f>
        <v>14000</v>
      </c>
      <c r="O890" s="1">
        <f>Table1[[#This Row],[Total Sales]]-Table1[[#This Row],[COGS]]</f>
        <v>1400</v>
      </c>
      <c r="P890" s="7">
        <f t="shared" si="26"/>
        <v>3</v>
      </c>
      <c r="Q890" s="10">
        <f t="shared" si="27"/>
        <v>2020</v>
      </c>
    </row>
    <row r="891" spans="1:17" x14ac:dyDescent="0.25">
      <c r="A891" s="1" t="s">
        <v>1683</v>
      </c>
      <c r="B891" s="2">
        <v>43964</v>
      </c>
      <c r="C891" s="1" t="s">
        <v>305</v>
      </c>
      <c r="D891" s="1" t="s">
        <v>17</v>
      </c>
      <c r="E891" s="1" t="s">
        <v>37</v>
      </c>
      <c r="F891" s="1" t="s">
        <v>38</v>
      </c>
      <c r="G891" s="1" t="s">
        <v>43</v>
      </c>
      <c r="H891" s="1" t="s">
        <v>21</v>
      </c>
      <c r="I891" s="1">
        <v>4</v>
      </c>
      <c r="J891" s="1" t="s">
        <v>22</v>
      </c>
      <c r="K891" s="1">
        <v>11000</v>
      </c>
      <c r="L891" s="1">
        <v>10000</v>
      </c>
      <c r="M891" s="1">
        <f>Table1[[#This Row],[Price]]*Table1[[#This Row],[Qty]]</f>
        <v>44000</v>
      </c>
      <c r="N891" s="1">
        <f>Table1[[#This Row],[Cost]]*Table1[[#This Row],[Qty]]</f>
        <v>40000</v>
      </c>
      <c r="O891" s="1">
        <f>Table1[[#This Row],[Total Sales]]-Table1[[#This Row],[COGS]]</f>
        <v>4000</v>
      </c>
      <c r="P891" s="7">
        <f t="shared" si="26"/>
        <v>4</v>
      </c>
      <c r="Q891" s="10">
        <f t="shared" si="27"/>
        <v>2020</v>
      </c>
    </row>
    <row r="892" spans="1:17" x14ac:dyDescent="0.25">
      <c r="A892" s="1" t="s">
        <v>1684</v>
      </c>
      <c r="B892" s="2">
        <v>43965</v>
      </c>
      <c r="C892" s="1" t="s">
        <v>307</v>
      </c>
      <c r="D892" s="1" t="s">
        <v>31</v>
      </c>
      <c r="E892" s="1" t="s">
        <v>18</v>
      </c>
      <c r="F892" s="1" t="s">
        <v>19</v>
      </c>
      <c r="G892" s="1" t="s">
        <v>46</v>
      </c>
      <c r="H892" s="1" t="s">
        <v>47</v>
      </c>
      <c r="I892" s="1">
        <v>1</v>
      </c>
      <c r="J892" s="1" t="s">
        <v>22</v>
      </c>
      <c r="K892" s="1">
        <v>13200.000000000002</v>
      </c>
      <c r="L892" s="1">
        <v>12000</v>
      </c>
      <c r="M892" s="1">
        <f>Table1[[#This Row],[Price]]*Table1[[#This Row],[Qty]]</f>
        <v>13200.000000000002</v>
      </c>
      <c r="N892" s="1">
        <f>Table1[[#This Row],[Cost]]*Table1[[#This Row],[Qty]]</f>
        <v>12000</v>
      </c>
      <c r="O892" s="1">
        <f>Table1[[#This Row],[Total Sales]]-Table1[[#This Row],[COGS]]</f>
        <v>1200.0000000000018</v>
      </c>
      <c r="P892" s="7">
        <f t="shared" si="26"/>
        <v>5</v>
      </c>
      <c r="Q892" s="10">
        <f t="shared" si="27"/>
        <v>2020</v>
      </c>
    </row>
    <row r="893" spans="1:17" x14ac:dyDescent="0.25">
      <c r="A893" s="1" t="s">
        <v>1685</v>
      </c>
      <c r="B893" s="2">
        <v>43966</v>
      </c>
      <c r="C893" s="1" t="s">
        <v>309</v>
      </c>
      <c r="D893" s="1" t="s">
        <v>31</v>
      </c>
      <c r="E893" s="1" t="s">
        <v>37</v>
      </c>
      <c r="F893" s="1" t="s">
        <v>38</v>
      </c>
      <c r="G893" s="1" t="s">
        <v>50</v>
      </c>
      <c r="H893" s="1" t="s">
        <v>21</v>
      </c>
      <c r="I893" s="1">
        <v>2</v>
      </c>
      <c r="J893" s="1" t="s">
        <v>22</v>
      </c>
      <c r="K893" s="1">
        <v>9950</v>
      </c>
      <c r="L893" s="1">
        <v>9000</v>
      </c>
      <c r="M893" s="1">
        <f>Table1[[#This Row],[Price]]*Table1[[#This Row],[Qty]]</f>
        <v>19900</v>
      </c>
      <c r="N893" s="1">
        <f>Table1[[#This Row],[Cost]]*Table1[[#This Row],[Qty]]</f>
        <v>18000</v>
      </c>
      <c r="O893" s="1">
        <f>Table1[[#This Row],[Total Sales]]-Table1[[#This Row],[COGS]]</f>
        <v>1900</v>
      </c>
      <c r="P893" s="7">
        <f t="shared" si="26"/>
        <v>6</v>
      </c>
      <c r="Q893" s="10">
        <f t="shared" si="27"/>
        <v>2020</v>
      </c>
    </row>
    <row r="894" spans="1:17" x14ac:dyDescent="0.25">
      <c r="A894" s="1" t="s">
        <v>1686</v>
      </c>
      <c r="B894" s="2">
        <v>43967</v>
      </c>
      <c r="C894" s="1" t="s">
        <v>311</v>
      </c>
      <c r="D894" s="1" t="s">
        <v>31</v>
      </c>
      <c r="E894" s="1" t="s">
        <v>18</v>
      </c>
      <c r="F894" s="1" t="s">
        <v>19</v>
      </c>
      <c r="G894" s="1" t="s">
        <v>53</v>
      </c>
      <c r="H894" s="1" t="s">
        <v>40</v>
      </c>
      <c r="I894" s="1">
        <v>2</v>
      </c>
      <c r="J894" s="1" t="s">
        <v>22</v>
      </c>
      <c r="K894" s="1">
        <v>7700</v>
      </c>
      <c r="L894" s="1">
        <v>7000</v>
      </c>
      <c r="M894" s="1">
        <f>Table1[[#This Row],[Price]]*Table1[[#This Row],[Qty]]</f>
        <v>15400</v>
      </c>
      <c r="N894" s="1">
        <f>Table1[[#This Row],[Cost]]*Table1[[#This Row],[Qty]]</f>
        <v>14000</v>
      </c>
      <c r="O894" s="1">
        <f>Table1[[#This Row],[Total Sales]]-Table1[[#This Row],[COGS]]</f>
        <v>1400</v>
      </c>
      <c r="P894" s="7">
        <f t="shared" si="26"/>
        <v>7</v>
      </c>
      <c r="Q894" s="10">
        <f t="shared" si="27"/>
        <v>2020</v>
      </c>
    </row>
    <row r="895" spans="1:17" x14ac:dyDescent="0.25">
      <c r="A895" s="1" t="s">
        <v>1687</v>
      </c>
      <c r="B895" s="2">
        <v>43968</v>
      </c>
      <c r="C895" s="1" t="s">
        <v>313</v>
      </c>
      <c r="D895" s="1" t="s">
        <v>31</v>
      </c>
      <c r="E895" s="1" t="s">
        <v>37</v>
      </c>
      <c r="F895" s="1" t="s">
        <v>38</v>
      </c>
      <c r="G895" s="1" t="s">
        <v>20</v>
      </c>
      <c r="H895" s="1" t="s">
        <v>21</v>
      </c>
      <c r="I895" s="1">
        <v>4</v>
      </c>
      <c r="J895" s="1" t="s">
        <v>22</v>
      </c>
      <c r="K895" s="1">
        <v>11000</v>
      </c>
      <c r="L895" s="1">
        <v>10000</v>
      </c>
      <c r="M895" s="1">
        <f>Table1[[#This Row],[Price]]*Table1[[#This Row],[Qty]]</f>
        <v>44000</v>
      </c>
      <c r="N895" s="1">
        <f>Table1[[#This Row],[Cost]]*Table1[[#This Row],[Qty]]</f>
        <v>40000</v>
      </c>
      <c r="O895" s="1">
        <f>Table1[[#This Row],[Total Sales]]-Table1[[#This Row],[COGS]]</f>
        <v>4000</v>
      </c>
      <c r="P895" s="7">
        <f t="shared" si="26"/>
        <v>1</v>
      </c>
      <c r="Q895" s="10">
        <f t="shared" si="27"/>
        <v>2020</v>
      </c>
    </row>
    <row r="896" spans="1:17" x14ac:dyDescent="0.25">
      <c r="A896" s="1" t="s">
        <v>1688</v>
      </c>
      <c r="B896" s="2">
        <v>43966</v>
      </c>
      <c r="C896" s="1" t="s">
        <v>315</v>
      </c>
      <c r="D896" s="1" t="s">
        <v>31</v>
      </c>
      <c r="E896" s="1" t="s">
        <v>18</v>
      </c>
      <c r="F896" s="1" t="s">
        <v>19</v>
      </c>
      <c r="G896" s="1" t="s">
        <v>69</v>
      </c>
      <c r="H896" s="1" t="s">
        <v>21</v>
      </c>
      <c r="I896" s="1">
        <v>1</v>
      </c>
      <c r="J896" s="1" t="s">
        <v>22</v>
      </c>
      <c r="K896" s="1">
        <v>13200.000000000002</v>
      </c>
      <c r="L896" s="1">
        <v>12000</v>
      </c>
      <c r="M896" s="1">
        <f>Table1[[#This Row],[Price]]*Table1[[#This Row],[Qty]]</f>
        <v>13200.000000000002</v>
      </c>
      <c r="N896" s="1">
        <f>Table1[[#This Row],[Cost]]*Table1[[#This Row],[Qty]]</f>
        <v>12000</v>
      </c>
      <c r="O896" s="1">
        <f>Table1[[#This Row],[Total Sales]]-Table1[[#This Row],[COGS]]</f>
        <v>1200.0000000000018</v>
      </c>
      <c r="P896" s="7">
        <f t="shared" si="26"/>
        <v>6</v>
      </c>
      <c r="Q896" s="10">
        <f t="shared" si="27"/>
        <v>2020</v>
      </c>
    </row>
    <row r="897" spans="1:17" x14ac:dyDescent="0.25">
      <c r="A897" s="1" t="s">
        <v>1689</v>
      </c>
      <c r="B897" s="2">
        <v>43970</v>
      </c>
      <c r="C897" s="1" t="s">
        <v>317</v>
      </c>
      <c r="D897" s="1" t="s">
        <v>31</v>
      </c>
      <c r="E897" s="1" t="s">
        <v>37</v>
      </c>
      <c r="F897" s="1" t="s">
        <v>38</v>
      </c>
      <c r="G897" s="1" t="s">
        <v>72</v>
      </c>
      <c r="H897" s="1" t="s">
        <v>47</v>
      </c>
      <c r="I897" s="1">
        <v>2</v>
      </c>
      <c r="J897" s="1" t="s">
        <v>22</v>
      </c>
      <c r="K897" s="1">
        <v>9950</v>
      </c>
      <c r="L897" s="1">
        <v>9000</v>
      </c>
      <c r="M897" s="1">
        <f>Table1[[#This Row],[Price]]*Table1[[#This Row],[Qty]]</f>
        <v>19900</v>
      </c>
      <c r="N897" s="1">
        <f>Table1[[#This Row],[Cost]]*Table1[[#This Row],[Qty]]</f>
        <v>18000</v>
      </c>
      <c r="O897" s="1">
        <f>Table1[[#This Row],[Total Sales]]-Table1[[#This Row],[COGS]]</f>
        <v>1900</v>
      </c>
      <c r="P897" s="7">
        <f t="shared" si="26"/>
        <v>3</v>
      </c>
      <c r="Q897" s="10">
        <f t="shared" si="27"/>
        <v>2020</v>
      </c>
    </row>
    <row r="898" spans="1:17" x14ac:dyDescent="0.25">
      <c r="A898" s="1" t="s">
        <v>1690</v>
      </c>
      <c r="B898" s="2">
        <v>43971</v>
      </c>
      <c r="C898" s="1" t="s">
        <v>319</v>
      </c>
      <c r="D898" s="1" t="s">
        <v>31</v>
      </c>
      <c r="E898" s="1" t="s">
        <v>18</v>
      </c>
      <c r="F898" s="1" t="s">
        <v>19</v>
      </c>
      <c r="G898" s="1" t="s">
        <v>27</v>
      </c>
      <c r="H898" s="1" t="s">
        <v>21</v>
      </c>
      <c r="I898" s="1">
        <v>2</v>
      </c>
      <c r="J898" s="1" t="s">
        <v>22</v>
      </c>
      <c r="K898" s="1">
        <v>7700</v>
      </c>
      <c r="L898" s="1">
        <v>7000</v>
      </c>
      <c r="M898" s="1">
        <f>Table1[[#This Row],[Price]]*Table1[[#This Row],[Qty]]</f>
        <v>15400</v>
      </c>
      <c r="N898" s="1">
        <f>Table1[[#This Row],[Cost]]*Table1[[#This Row],[Qty]]</f>
        <v>14000</v>
      </c>
      <c r="O898" s="1">
        <f>Table1[[#This Row],[Total Sales]]-Table1[[#This Row],[COGS]]</f>
        <v>1400</v>
      </c>
      <c r="P898" s="7">
        <f t="shared" ref="P898:P961" si="28">WEEKDAY(B:B)</f>
        <v>4</v>
      </c>
      <c r="Q898" s="10">
        <f t="shared" ref="Q898:Q961" si="29">YEAR(B:B)</f>
        <v>2020</v>
      </c>
    </row>
    <row r="899" spans="1:17" x14ac:dyDescent="0.25">
      <c r="A899" s="1" t="s">
        <v>1691</v>
      </c>
      <c r="B899" s="2">
        <v>43972</v>
      </c>
      <c r="C899" s="1" t="s">
        <v>321</v>
      </c>
      <c r="D899" s="1" t="s">
        <v>31</v>
      </c>
      <c r="E899" s="1" t="s">
        <v>37</v>
      </c>
      <c r="F899" s="1" t="s">
        <v>38</v>
      </c>
      <c r="G899" s="1" t="s">
        <v>34</v>
      </c>
      <c r="H899" s="1" t="s">
        <v>40</v>
      </c>
      <c r="I899" s="1">
        <v>1</v>
      </c>
      <c r="J899" s="1" t="s">
        <v>22</v>
      </c>
      <c r="K899" s="1">
        <v>11000</v>
      </c>
      <c r="L899" s="1">
        <v>10000</v>
      </c>
      <c r="M899" s="1">
        <f>Table1[[#This Row],[Price]]*Table1[[#This Row],[Qty]]</f>
        <v>11000</v>
      </c>
      <c r="N899" s="1">
        <f>Table1[[#This Row],[Cost]]*Table1[[#This Row],[Qty]]</f>
        <v>10000</v>
      </c>
      <c r="O899" s="1">
        <f>Table1[[#This Row],[Total Sales]]-Table1[[#This Row],[COGS]]</f>
        <v>1000</v>
      </c>
      <c r="P899" s="7">
        <f t="shared" si="28"/>
        <v>5</v>
      </c>
      <c r="Q899" s="10">
        <f t="shared" si="29"/>
        <v>2020</v>
      </c>
    </row>
    <row r="900" spans="1:17" x14ac:dyDescent="0.25">
      <c r="A900" s="1" t="s">
        <v>1692</v>
      </c>
      <c r="B900" s="2">
        <v>43973</v>
      </c>
      <c r="C900" s="1" t="s">
        <v>323</v>
      </c>
      <c r="D900" s="1" t="s">
        <v>31</v>
      </c>
      <c r="E900" s="1" t="s">
        <v>18</v>
      </c>
      <c r="F900" s="1" t="s">
        <v>19</v>
      </c>
      <c r="G900" s="1" t="s">
        <v>39</v>
      </c>
      <c r="H900" s="1" t="s">
        <v>21</v>
      </c>
      <c r="I900" s="1">
        <v>1</v>
      </c>
      <c r="J900" s="1" t="s">
        <v>22</v>
      </c>
      <c r="K900" s="1">
        <v>7700.0000000000009</v>
      </c>
      <c r="L900" s="1">
        <v>7000</v>
      </c>
      <c r="M900" s="1">
        <f>Table1[[#This Row],[Price]]*Table1[[#This Row],[Qty]]</f>
        <v>7700.0000000000009</v>
      </c>
      <c r="N900" s="1">
        <f>Table1[[#This Row],[Cost]]*Table1[[#This Row],[Qty]]</f>
        <v>7000</v>
      </c>
      <c r="O900" s="1">
        <f>Table1[[#This Row],[Total Sales]]-Table1[[#This Row],[COGS]]</f>
        <v>700.00000000000091</v>
      </c>
      <c r="P900" s="7">
        <f t="shared" si="28"/>
        <v>6</v>
      </c>
      <c r="Q900" s="10">
        <f t="shared" si="29"/>
        <v>2020</v>
      </c>
    </row>
    <row r="901" spans="1:17" x14ac:dyDescent="0.25">
      <c r="A901" s="1" t="s">
        <v>1693</v>
      </c>
      <c r="B901" s="2">
        <v>43974</v>
      </c>
      <c r="C901" s="1"/>
      <c r="D901" s="1" t="s">
        <v>31</v>
      </c>
      <c r="E901" s="1" t="s">
        <v>37</v>
      </c>
      <c r="F901" s="1" t="s">
        <v>38</v>
      </c>
      <c r="G901" s="1" t="s">
        <v>43</v>
      </c>
      <c r="H901" s="1" t="s">
        <v>21</v>
      </c>
      <c r="I901" s="1">
        <v>2</v>
      </c>
      <c r="J901" s="1" t="s">
        <v>22</v>
      </c>
      <c r="K901" s="1">
        <v>9950</v>
      </c>
      <c r="L901" s="1">
        <v>9000</v>
      </c>
      <c r="M901" s="1">
        <f>Table1[[#This Row],[Price]]*Table1[[#This Row],[Qty]]</f>
        <v>19900</v>
      </c>
      <c r="N901" s="1">
        <f>Table1[[#This Row],[Cost]]*Table1[[#This Row],[Qty]]</f>
        <v>18000</v>
      </c>
      <c r="O901" s="1">
        <f>Table1[[#This Row],[Total Sales]]-Table1[[#This Row],[COGS]]</f>
        <v>1900</v>
      </c>
      <c r="P901" s="7">
        <f t="shared" si="28"/>
        <v>7</v>
      </c>
      <c r="Q901" s="10">
        <f t="shared" si="29"/>
        <v>2020</v>
      </c>
    </row>
    <row r="902" spans="1:17" x14ac:dyDescent="0.25">
      <c r="A902" s="1" t="s">
        <v>1694</v>
      </c>
      <c r="B902" s="2">
        <v>43975</v>
      </c>
      <c r="C902" s="1" t="s">
        <v>326</v>
      </c>
      <c r="D902" s="1" t="s">
        <v>31</v>
      </c>
      <c r="E902" s="1" t="s">
        <v>18</v>
      </c>
      <c r="F902" s="1" t="s">
        <v>19</v>
      </c>
      <c r="G902" s="1" t="s">
        <v>46</v>
      </c>
      <c r="H902" s="1" t="s">
        <v>47</v>
      </c>
      <c r="I902" s="1">
        <v>2</v>
      </c>
      <c r="J902" s="1" t="s">
        <v>22</v>
      </c>
      <c r="K902" s="1">
        <v>19800</v>
      </c>
      <c r="L902" s="1">
        <v>18000</v>
      </c>
      <c r="M902" s="1">
        <f>Table1[[#This Row],[Price]]*Table1[[#This Row],[Qty]]</f>
        <v>39600</v>
      </c>
      <c r="N902" s="1">
        <f>Table1[[#This Row],[Cost]]*Table1[[#This Row],[Qty]]</f>
        <v>36000</v>
      </c>
      <c r="O902" s="1">
        <f>Table1[[#This Row],[Total Sales]]-Table1[[#This Row],[COGS]]</f>
        <v>3600</v>
      </c>
      <c r="P902" s="7">
        <f t="shared" si="28"/>
        <v>1</v>
      </c>
      <c r="Q902" s="10">
        <f t="shared" si="29"/>
        <v>2020</v>
      </c>
    </row>
    <row r="903" spans="1:17" x14ac:dyDescent="0.25">
      <c r="A903" s="1" t="s">
        <v>1695</v>
      </c>
      <c r="B903" s="2">
        <v>43976</v>
      </c>
      <c r="C903" s="1" t="s">
        <v>328</v>
      </c>
      <c r="D903" s="1" t="s">
        <v>31</v>
      </c>
      <c r="E903" s="1" t="s">
        <v>37</v>
      </c>
      <c r="F903" s="1" t="s">
        <v>38</v>
      </c>
      <c r="G903" s="1" t="s">
        <v>50</v>
      </c>
      <c r="H903" s="1" t="s">
        <v>21</v>
      </c>
      <c r="I903" s="1">
        <v>1</v>
      </c>
      <c r="J903" s="1" t="s">
        <v>22</v>
      </c>
      <c r="K903" s="1">
        <v>44000</v>
      </c>
      <c r="L903" s="1">
        <v>40000</v>
      </c>
      <c r="M903" s="1">
        <f>Table1[[#This Row],[Price]]*Table1[[#This Row],[Qty]]</f>
        <v>44000</v>
      </c>
      <c r="N903" s="1">
        <f>Table1[[#This Row],[Cost]]*Table1[[#This Row],[Qty]]</f>
        <v>40000</v>
      </c>
      <c r="O903" s="1">
        <f>Table1[[#This Row],[Total Sales]]-Table1[[#This Row],[COGS]]</f>
        <v>4000</v>
      </c>
      <c r="P903" s="7">
        <f t="shared" si="28"/>
        <v>2</v>
      </c>
      <c r="Q903" s="10">
        <f t="shared" si="29"/>
        <v>2020</v>
      </c>
    </row>
    <row r="904" spans="1:17" x14ac:dyDescent="0.25">
      <c r="A904" s="1" t="s">
        <v>1696</v>
      </c>
      <c r="B904" s="2">
        <v>43977</v>
      </c>
      <c r="C904" s="1" t="s">
        <v>330</v>
      </c>
      <c r="D904" s="1" t="s">
        <v>31</v>
      </c>
      <c r="E904" s="1" t="s">
        <v>18</v>
      </c>
      <c r="F904" s="1" t="s">
        <v>19</v>
      </c>
      <c r="G904" s="1" t="s">
        <v>53</v>
      </c>
      <c r="H904" s="1" t="s">
        <v>40</v>
      </c>
      <c r="I904" s="1">
        <v>1</v>
      </c>
      <c r="J904" s="1" t="s">
        <v>22</v>
      </c>
      <c r="K904" s="1">
        <v>22000</v>
      </c>
      <c r="L904" s="1">
        <v>20000</v>
      </c>
      <c r="M904" s="1">
        <f>Table1[[#This Row],[Price]]*Table1[[#This Row],[Qty]]</f>
        <v>22000</v>
      </c>
      <c r="N904" s="1">
        <f>Table1[[#This Row],[Cost]]*Table1[[#This Row],[Qty]]</f>
        <v>20000</v>
      </c>
      <c r="O904" s="1">
        <f>Table1[[#This Row],[Total Sales]]-Table1[[#This Row],[COGS]]</f>
        <v>2000</v>
      </c>
      <c r="P904" s="7">
        <f t="shared" si="28"/>
        <v>3</v>
      </c>
      <c r="Q904" s="10">
        <f t="shared" si="29"/>
        <v>2020</v>
      </c>
    </row>
    <row r="905" spans="1:17" x14ac:dyDescent="0.25">
      <c r="A905" s="1" t="s">
        <v>1697</v>
      </c>
      <c r="B905" s="2">
        <v>43978</v>
      </c>
      <c r="C905" s="1" t="s">
        <v>332</v>
      </c>
      <c r="D905" s="1" t="s">
        <v>17</v>
      </c>
      <c r="E905" s="1" t="s">
        <v>37</v>
      </c>
      <c r="F905" s="1" t="s">
        <v>38</v>
      </c>
      <c r="G905" s="1" t="s">
        <v>20</v>
      </c>
      <c r="H905" s="1" t="s">
        <v>21</v>
      </c>
      <c r="I905" s="1">
        <v>2</v>
      </c>
      <c r="J905" s="1" t="s">
        <v>22</v>
      </c>
      <c r="K905" s="1">
        <v>13000</v>
      </c>
      <c r="L905" s="1">
        <v>12000</v>
      </c>
      <c r="M905" s="1">
        <f>Table1[[#This Row],[Price]]*Table1[[#This Row],[Qty]]</f>
        <v>26000</v>
      </c>
      <c r="N905" s="1">
        <f>Table1[[#This Row],[Cost]]*Table1[[#This Row],[Qty]]</f>
        <v>24000</v>
      </c>
      <c r="O905" s="1">
        <f>Table1[[#This Row],[Total Sales]]-Table1[[#This Row],[COGS]]</f>
        <v>2000</v>
      </c>
      <c r="P905" s="7">
        <f t="shared" si="28"/>
        <v>4</v>
      </c>
      <c r="Q905" s="10">
        <f t="shared" si="29"/>
        <v>2020</v>
      </c>
    </row>
    <row r="906" spans="1:17" x14ac:dyDescent="0.25">
      <c r="A906" s="1" t="s">
        <v>1698</v>
      </c>
      <c r="B906" s="2">
        <v>43976</v>
      </c>
      <c r="C906" s="1" t="s">
        <v>334</v>
      </c>
      <c r="D906" s="1" t="s">
        <v>17</v>
      </c>
      <c r="E906" s="1" t="s">
        <v>18</v>
      </c>
      <c r="F906" s="1" t="s">
        <v>19</v>
      </c>
      <c r="G906" s="1" t="s">
        <v>69</v>
      </c>
      <c r="H906" s="1" t="s">
        <v>21</v>
      </c>
      <c r="I906" s="1">
        <v>2</v>
      </c>
      <c r="J906" s="1" t="s">
        <v>22</v>
      </c>
      <c r="K906" s="1">
        <v>6700</v>
      </c>
      <c r="L906" s="1">
        <v>5000</v>
      </c>
      <c r="M906" s="1">
        <f>Table1[[#This Row],[Price]]*Table1[[#This Row],[Qty]]</f>
        <v>13400</v>
      </c>
      <c r="N906" s="1">
        <f>Table1[[#This Row],[Cost]]*Table1[[#This Row],[Qty]]</f>
        <v>10000</v>
      </c>
      <c r="O906" s="1">
        <f>Table1[[#This Row],[Total Sales]]-Table1[[#This Row],[COGS]]</f>
        <v>3400</v>
      </c>
      <c r="P906" s="7">
        <f t="shared" si="28"/>
        <v>2</v>
      </c>
      <c r="Q906" s="10">
        <f t="shared" si="29"/>
        <v>2020</v>
      </c>
    </row>
    <row r="907" spans="1:17" x14ac:dyDescent="0.25">
      <c r="A907" s="1" t="s">
        <v>1699</v>
      </c>
      <c r="B907" s="2">
        <v>43980</v>
      </c>
      <c r="C907" s="1" t="s">
        <v>336</v>
      </c>
      <c r="D907" s="1" t="s">
        <v>17</v>
      </c>
      <c r="E907" s="1" t="s">
        <v>37</v>
      </c>
      <c r="F907" s="1" t="s">
        <v>38</v>
      </c>
      <c r="G907" s="1" t="s">
        <v>69</v>
      </c>
      <c r="H907" s="1" t="s">
        <v>47</v>
      </c>
      <c r="I907" s="1">
        <v>1</v>
      </c>
      <c r="J907" s="1" t="s">
        <v>22</v>
      </c>
      <c r="K907" s="1">
        <v>6700</v>
      </c>
      <c r="L907" s="1">
        <v>5001</v>
      </c>
      <c r="M907" s="1">
        <f>Table1[[#This Row],[Price]]*Table1[[#This Row],[Qty]]</f>
        <v>6700</v>
      </c>
      <c r="N907" s="1">
        <f>Table1[[#This Row],[Cost]]*Table1[[#This Row],[Qty]]</f>
        <v>5001</v>
      </c>
      <c r="O907" s="1">
        <f>Table1[[#This Row],[Total Sales]]-Table1[[#This Row],[COGS]]</f>
        <v>1699</v>
      </c>
      <c r="P907" s="7">
        <f t="shared" si="28"/>
        <v>6</v>
      </c>
      <c r="Q907" s="10">
        <f t="shared" si="29"/>
        <v>2020</v>
      </c>
    </row>
    <row r="908" spans="1:17" x14ac:dyDescent="0.25">
      <c r="A908" s="1" t="s">
        <v>1700</v>
      </c>
      <c r="B908" s="2">
        <v>43981</v>
      </c>
      <c r="C908" s="1" t="s">
        <v>338</v>
      </c>
      <c r="D908" s="1" t="s">
        <v>31</v>
      </c>
      <c r="E908" s="1" t="s">
        <v>18</v>
      </c>
      <c r="F908" s="1" t="s">
        <v>19</v>
      </c>
      <c r="G908" s="1" t="s">
        <v>69</v>
      </c>
      <c r="H908" s="1" t="s">
        <v>21</v>
      </c>
      <c r="I908" s="1">
        <v>1</v>
      </c>
      <c r="J908" s="1" t="s">
        <v>22</v>
      </c>
      <c r="K908" s="1">
        <v>6700</v>
      </c>
      <c r="L908" s="1">
        <v>5002</v>
      </c>
      <c r="M908" s="1">
        <f>Table1[[#This Row],[Price]]*Table1[[#This Row],[Qty]]</f>
        <v>6700</v>
      </c>
      <c r="N908" s="1">
        <f>Table1[[#This Row],[Cost]]*Table1[[#This Row],[Qty]]</f>
        <v>5002</v>
      </c>
      <c r="O908" s="1">
        <f>Table1[[#This Row],[Total Sales]]-Table1[[#This Row],[COGS]]</f>
        <v>1698</v>
      </c>
      <c r="P908" s="7">
        <f t="shared" si="28"/>
        <v>7</v>
      </c>
      <c r="Q908" s="10">
        <f t="shared" si="29"/>
        <v>2020</v>
      </c>
    </row>
    <row r="909" spans="1:17" x14ac:dyDescent="0.25">
      <c r="A909" s="1" t="s">
        <v>1701</v>
      </c>
      <c r="B909" s="2">
        <v>43982</v>
      </c>
      <c r="C909" s="1" t="s">
        <v>340</v>
      </c>
      <c r="D909" s="1" t="s">
        <v>31</v>
      </c>
      <c r="E909" s="1" t="s">
        <v>37</v>
      </c>
      <c r="F909" s="1" t="s">
        <v>38</v>
      </c>
      <c r="G909" s="1" t="s">
        <v>69</v>
      </c>
      <c r="H909" s="1" t="s">
        <v>40</v>
      </c>
      <c r="I909" s="1">
        <v>2</v>
      </c>
      <c r="J909" s="1" t="s">
        <v>22</v>
      </c>
      <c r="K909" s="1">
        <v>6700</v>
      </c>
      <c r="L909" s="1">
        <v>5000</v>
      </c>
      <c r="M909" s="1">
        <f>Table1[[#This Row],[Price]]*Table1[[#This Row],[Qty]]</f>
        <v>13400</v>
      </c>
      <c r="N909" s="1">
        <f>Table1[[#This Row],[Cost]]*Table1[[#This Row],[Qty]]</f>
        <v>10000</v>
      </c>
      <c r="O909" s="1">
        <f>Table1[[#This Row],[Total Sales]]-Table1[[#This Row],[COGS]]</f>
        <v>3400</v>
      </c>
      <c r="P909" s="7">
        <f t="shared" si="28"/>
        <v>1</v>
      </c>
      <c r="Q909" s="10">
        <f t="shared" si="29"/>
        <v>2020</v>
      </c>
    </row>
    <row r="910" spans="1:17" x14ac:dyDescent="0.25">
      <c r="A910" s="1" t="s">
        <v>1702</v>
      </c>
      <c r="B910" s="2">
        <v>43952</v>
      </c>
      <c r="C910" s="1" t="s">
        <v>342</v>
      </c>
      <c r="D910" s="1" t="s">
        <v>31</v>
      </c>
      <c r="E910" s="1" t="s">
        <v>18</v>
      </c>
      <c r="F910" s="1" t="s">
        <v>19</v>
      </c>
      <c r="G910" s="1" t="s">
        <v>69</v>
      </c>
      <c r="H910" s="1" t="s">
        <v>21</v>
      </c>
      <c r="I910" s="1">
        <v>2</v>
      </c>
      <c r="J910" s="1" t="s">
        <v>22</v>
      </c>
      <c r="K910" s="1">
        <v>6700</v>
      </c>
      <c r="L910" s="1">
        <v>5001</v>
      </c>
      <c r="M910" s="1">
        <f>Table1[[#This Row],[Price]]*Table1[[#This Row],[Qty]]</f>
        <v>13400</v>
      </c>
      <c r="N910" s="1">
        <f>Table1[[#This Row],[Cost]]*Table1[[#This Row],[Qty]]</f>
        <v>10002</v>
      </c>
      <c r="O910" s="1">
        <f>Table1[[#This Row],[Total Sales]]-Table1[[#This Row],[COGS]]</f>
        <v>3398</v>
      </c>
      <c r="P910" s="7">
        <f t="shared" si="28"/>
        <v>6</v>
      </c>
      <c r="Q910" s="10">
        <f t="shared" si="29"/>
        <v>2020</v>
      </c>
    </row>
    <row r="911" spans="1:17" x14ac:dyDescent="0.25">
      <c r="A911" s="1" t="s">
        <v>1703</v>
      </c>
      <c r="B911" s="2">
        <v>43953</v>
      </c>
      <c r="C911" s="1" t="s">
        <v>344</v>
      </c>
      <c r="D911" s="1" t="s">
        <v>31</v>
      </c>
      <c r="E911" s="1" t="s">
        <v>37</v>
      </c>
      <c r="F911" s="1" t="s">
        <v>38</v>
      </c>
      <c r="G911" s="1" t="s">
        <v>69</v>
      </c>
      <c r="H911" s="1" t="s">
        <v>21</v>
      </c>
      <c r="I911" s="1">
        <v>1</v>
      </c>
      <c r="J911" s="1" t="s">
        <v>22</v>
      </c>
      <c r="K911" s="1">
        <v>6700</v>
      </c>
      <c r="L911" s="1">
        <v>5002</v>
      </c>
      <c r="M911" s="1">
        <f>Table1[[#This Row],[Price]]*Table1[[#This Row],[Qty]]</f>
        <v>6700</v>
      </c>
      <c r="N911" s="1">
        <f>Table1[[#This Row],[Cost]]*Table1[[#This Row],[Qty]]</f>
        <v>5002</v>
      </c>
      <c r="O911" s="1">
        <f>Table1[[#This Row],[Total Sales]]-Table1[[#This Row],[COGS]]</f>
        <v>1698</v>
      </c>
      <c r="P911" s="7">
        <f t="shared" si="28"/>
        <v>7</v>
      </c>
      <c r="Q911" s="10">
        <f t="shared" si="29"/>
        <v>2020</v>
      </c>
    </row>
    <row r="912" spans="1:17" x14ac:dyDescent="0.25">
      <c r="A912" s="1" t="s">
        <v>1704</v>
      </c>
      <c r="B912" s="2">
        <v>43954</v>
      </c>
      <c r="C912" s="1"/>
      <c r="D912" s="1" t="s">
        <v>17</v>
      </c>
      <c r="E912" s="1" t="s">
        <v>18</v>
      </c>
      <c r="F912" s="1" t="s">
        <v>19</v>
      </c>
      <c r="G912" s="1" t="s">
        <v>69</v>
      </c>
      <c r="H912" s="1" t="s">
        <v>47</v>
      </c>
      <c r="I912" s="1">
        <v>1</v>
      </c>
      <c r="J912" s="1" t="s">
        <v>22</v>
      </c>
      <c r="K912" s="1">
        <v>6700</v>
      </c>
      <c r="L912" s="1">
        <v>5000</v>
      </c>
      <c r="M912" s="1">
        <f>Table1[[#This Row],[Price]]*Table1[[#This Row],[Qty]]</f>
        <v>6700</v>
      </c>
      <c r="N912" s="1">
        <f>Table1[[#This Row],[Cost]]*Table1[[#This Row],[Qty]]</f>
        <v>5000</v>
      </c>
      <c r="O912" s="1">
        <f>Table1[[#This Row],[Total Sales]]-Table1[[#This Row],[COGS]]</f>
        <v>1700</v>
      </c>
      <c r="P912" s="7">
        <f t="shared" si="28"/>
        <v>1</v>
      </c>
      <c r="Q912" s="10">
        <f t="shared" si="29"/>
        <v>2020</v>
      </c>
    </row>
    <row r="913" spans="1:17" x14ac:dyDescent="0.25">
      <c r="A913" s="1" t="s">
        <v>1705</v>
      </c>
      <c r="B913" s="2">
        <v>43983</v>
      </c>
      <c r="C913" s="1" t="s">
        <v>347</v>
      </c>
      <c r="D913" s="1" t="s">
        <v>31</v>
      </c>
      <c r="E913" s="1" t="s">
        <v>37</v>
      </c>
      <c r="F913" s="1" t="s">
        <v>38</v>
      </c>
      <c r="G913" s="1" t="s">
        <v>20</v>
      </c>
      <c r="H913" s="1" t="s">
        <v>21</v>
      </c>
      <c r="I913" s="1">
        <v>1</v>
      </c>
      <c r="J913" s="1" t="s">
        <v>22</v>
      </c>
      <c r="K913" s="1">
        <v>2250</v>
      </c>
      <c r="L913" s="1">
        <v>2200</v>
      </c>
      <c r="M913" s="1">
        <f>Table1[[#This Row],[Price]]*Table1[[#This Row],[Qty]]</f>
        <v>2250</v>
      </c>
      <c r="N913" s="1">
        <f>Table1[[#This Row],[Cost]]*Table1[[#This Row],[Qty]]</f>
        <v>2200</v>
      </c>
      <c r="O913" s="1">
        <f>Table1[[#This Row],[Total Sales]]-Table1[[#This Row],[COGS]]</f>
        <v>50</v>
      </c>
      <c r="P913" s="7">
        <f t="shared" si="28"/>
        <v>2</v>
      </c>
      <c r="Q913" s="10">
        <f t="shared" si="29"/>
        <v>2020</v>
      </c>
    </row>
    <row r="914" spans="1:17" x14ac:dyDescent="0.25">
      <c r="A914" s="1" t="s">
        <v>1706</v>
      </c>
      <c r="B914" s="2">
        <v>43984</v>
      </c>
      <c r="C914" s="1" t="s">
        <v>349</v>
      </c>
      <c r="D914" s="1" t="s">
        <v>31</v>
      </c>
      <c r="E914" s="1" t="s">
        <v>18</v>
      </c>
      <c r="F914" s="1" t="s">
        <v>19</v>
      </c>
      <c r="G914" s="1" t="s">
        <v>27</v>
      </c>
      <c r="H914" s="1" t="s">
        <v>21</v>
      </c>
      <c r="I914" s="1">
        <v>1</v>
      </c>
      <c r="J914" s="1" t="s">
        <v>22</v>
      </c>
      <c r="K914" s="1">
        <v>100</v>
      </c>
      <c r="L914" s="1">
        <v>90</v>
      </c>
      <c r="M914" s="1">
        <f>Table1[[#This Row],[Price]]*Table1[[#This Row],[Qty]]</f>
        <v>100</v>
      </c>
      <c r="N914" s="1">
        <f>Table1[[#This Row],[Cost]]*Table1[[#This Row],[Qty]]</f>
        <v>90</v>
      </c>
      <c r="O914" s="1">
        <f>Table1[[#This Row],[Total Sales]]-Table1[[#This Row],[COGS]]</f>
        <v>10</v>
      </c>
      <c r="P914" s="7">
        <f t="shared" si="28"/>
        <v>3</v>
      </c>
      <c r="Q914" s="10">
        <f t="shared" si="29"/>
        <v>2020</v>
      </c>
    </row>
    <row r="915" spans="1:17" x14ac:dyDescent="0.25">
      <c r="A915" s="1" t="s">
        <v>1707</v>
      </c>
      <c r="B915" s="2">
        <v>43985</v>
      </c>
      <c r="C915" s="1" t="s">
        <v>351</v>
      </c>
      <c r="D915" s="1" t="s">
        <v>31</v>
      </c>
      <c r="E915" s="1" t="s">
        <v>37</v>
      </c>
      <c r="F915" s="1" t="s">
        <v>38</v>
      </c>
      <c r="G915" s="1" t="s">
        <v>34</v>
      </c>
      <c r="H915" s="1" t="s">
        <v>21</v>
      </c>
      <c r="I915" s="1">
        <v>2</v>
      </c>
      <c r="J915" s="1" t="s">
        <v>22</v>
      </c>
      <c r="K915" s="1">
        <v>100</v>
      </c>
      <c r="L915" s="1">
        <v>80</v>
      </c>
      <c r="M915" s="1">
        <f>Table1[[#This Row],[Price]]*Table1[[#This Row],[Qty]]</f>
        <v>200</v>
      </c>
      <c r="N915" s="1">
        <f>Table1[[#This Row],[Cost]]*Table1[[#This Row],[Qty]]</f>
        <v>160</v>
      </c>
      <c r="O915" s="1">
        <f>Table1[[#This Row],[Total Sales]]-Table1[[#This Row],[COGS]]</f>
        <v>40</v>
      </c>
      <c r="P915" s="7">
        <f t="shared" si="28"/>
        <v>4</v>
      </c>
      <c r="Q915" s="10">
        <f t="shared" si="29"/>
        <v>2020</v>
      </c>
    </row>
    <row r="916" spans="1:17" x14ac:dyDescent="0.25">
      <c r="A916" s="1" t="s">
        <v>1708</v>
      </c>
      <c r="B916" s="2">
        <v>43986</v>
      </c>
      <c r="C916" s="1" t="s">
        <v>353</v>
      </c>
      <c r="D916" s="1" t="s">
        <v>17</v>
      </c>
      <c r="E916" s="1" t="s">
        <v>18</v>
      </c>
      <c r="F916" s="1" t="s">
        <v>19</v>
      </c>
      <c r="G916" s="1" t="s">
        <v>39</v>
      </c>
      <c r="H916" s="1" t="s">
        <v>40</v>
      </c>
      <c r="I916" s="1">
        <v>2</v>
      </c>
      <c r="J916" s="1" t="s">
        <v>22</v>
      </c>
      <c r="K916" s="1">
        <v>2000</v>
      </c>
      <c r="L916" s="1">
        <v>1850</v>
      </c>
      <c r="M916" s="1">
        <f>Table1[[#This Row],[Price]]*Table1[[#This Row],[Qty]]</f>
        <v>4000</v>
      </c>
      <c r="N916" s="1">
        <f>Table1[[#This Row],[Cost]]*Table1[[#This Row],[Qty]]</f>
        <v>3700</v>
      </c>
      <c r="O916" s="1">
        <f>Table1[[#This Row],[Total Sales]]-Table1[[#This Row],[COGS]]</f>
        <v>300</v>
      </c>
      <c r="P916" s="7">
        <f t="shared" si="28"/>
        <v>5</v>
      </c>
      <c r="Q916" s="10">
        <f t="shared" si="29"/>
        <v>2020</v>
      </c>
    </row>
    <row r="917" spans="1:17" x14ac:dyDescent="0.25">
      <c r="A917" s="1" t="s">
        <v>1709</v>
      </c>
      <c r="B917" s="2">
        <v>43988</v>
      </c>
      <c r="C917" s="1" t="s">
        <v>355</v>
      </c>
      <c r="D917" s="1" t="s">
        <v>17</v>
      </c>
      <c r="E917" s="1" t="s">
        <v>18</v>
      </c>
      <c r="F917" s="1" t="s">
        <v>19</v>
      </c>
      <c r="G917" s="1" t="s">
        <v>43</v>
      </c>
      <c r="H917" s="1" t="s">
        <v>21</v>
      </c>
      <c r="I917" s="1">
        <v>1</v>
      </c>
      <c r="J917" s="1" t="s">
        <v>22</v>
      </c>
      <c r="K917" s="1">
        <v>9500</v>
      </c>
      <c r="L917" s="1">
        <v>8000</v>
      </c>
      <c r="M917" s="1">
        <f>Table1[[#This Row],[Price]]*Table1[[#This Row],[Qty]]</f>
        <v>9500</v>
      </c>
      <c r="N917" s="1">
        <f>Table1[[#This Row],[Cost]]*Table1[[#This Row],[Qty]]</f>
        <v>8000</v>
      </c>
      <c r="O917" s="1">
        <f>Table1[[#This Row],[Total Sales]]-Table1[[#This Row],[COGS]]</f>
        <v>1500</v>
      </c>
      <c r="P917" s="7">
        <f t="shared" si="28"/>
        <v>7</v>
      </c>
      <c r="Q917" s="10">
        <f t="shared" si="29"/>
        <v>2020</v>
      </c>
    </row>
    <row r="918" spans="1:17" x14ac:dyDescent="0.25">
      <c r="A918" s="1" t="s">
        <v>1710</v>
      </c>
      <c r="B918" s="2">
        <v>43988</v>
      </c>
      <c r="C918" s="1" t="s">
        <v>357</v>
      </c>
      <c r="D918" s="1" t="s">
        <v>17</v>
      </c>
      <c r="E918" s="1" t="s">
        <v>25</v>
      </c>
      <c r="F918" s="1" t="s">
        <v>26</v>
      </c>
      <c r="G918" s="1" t="s">
        <v>46</v>
      </c>
      <c r="H918" s="1" t="s">
        <v>47</v>
      </c>
      <c r="I918" s="1">
        <v>100</v>
      </c>
      <c r="J918" s="1" t="s">
        <v>22</v>
      </c>
      <c r="K918" s="1">
        <v>4700</v>
      </c>
      <c r="L918" s="1">
        <v>4000</v>
      </c>
      <c r="M918" s="1">
        <f>Table1[[#This Row],[Price]]*Table1[[#This Row],[Qty]]</f>
        <v>470000</v>
      </c>
      <c r="N918" s="1">
        <f>Table1[[#This Row],[Cost]]*Table1[[#This Row],[Qty]]</f>
        <v>400000</v>
      </c>
      <c r="O918" s="1">
        <f>Table1[[#This Row],[Total Sales]]-Table1[[#This Row],[COGS]]</f>
        <v>70000</v>
      </c>
      <c r="P918" s="7">
        <f t="shared" si="28"/>
        <v>7</v>
      </c>
      <c r="Q918" s="10">
        <f t="shared" si="29"/>
        <v>2020</v>
      </c>
    </row>
    <row r="919" spans="1:17" x14ac:dyDescent="0.25">
      <c r="A919" s="1" t="s">
        <v>1711</v>
      </c>
      <c r="B919" s="2">
        <v>43989</v>
      </c>
      <c r="C919" s="1" t="s">
        <v>359</v>
      </c>
      <c r="D919" s="1" t="s">
        <v>31</v>
      </c>
      <c r="E919" s="1" t="s">
        <v>32</v>
      </c>
      <c r="F919" s="1" t="s">
        <v>33</v>
      </c>
      <c r="G919" s="1" t="s">
        <v>50</v>
      </c>
      <c r="H919" s="1" t="s">
        <v>21</v>
      </c>
      <c r="I919" s="1">
        <v>2</v>
      </c>
      <c r="J919" s="1" t="s">
        <v>22</v>
      </c>
      <c r="K919" s="1">
        <v>400</v>
      </c>
      <c r="L919" s="1">
        <v>360</v>
      </c>
      <c r="M919" s="1">
        <f>Table1[[#This Row],[Price]]*Table1[[#This Row],[Qty]]</f>
        <v>800</v>
      </c>
      <c r="N919" s="1">
        <f>Table1[[#This Row],[Cost]]*Table1[[#This Row],[Qty]]</f>
        <v>720</v>
      </c>
      <c r="O919" s="1">
        <f>Table1[[#This Row],[Total Sales]]-Table1[[#This Row],[COGS]]</f>
        <v>80</v>
      </c>
      <c r="P919" s="7">
        <f t="shared" si="28"/>
        <v>1</v>
      </c>
      <c r="Q919" s="10">
        <f t="shared" si="29"/>
        <v>2020</v>
      </c>
    </row>
    <row r="920" spans="1:17" x14ac:dyDescent="0.25">
      <c r="A920" s="1" t="s">
        <v>1712</v>
      </c>
      <c r="B920" s="2">
        <v>43988</v>
      </c>
      <c r="C920" s="1" t="s">
        <v>361</v>
      </c>
      <c r="D920" s="1" t="s">
        <v>31</v>
      </c>
      <c r="E920" s="1" t="s">
        <v>37</v>
      </c>
      <c r="F920" s="1" t="s">
        <v>38</v>
      </c>
      <c r="G920" s="1" t="s">
        <v>53</v>
      </c>
      <c r="H920" s="1" t="s">
        <v>40</v>
      </c>
      <c r="I920" s="1">
        <v>2</v>
      </c>
      <c r="J920" s="1" t="s">
        <v>22</v>
      </c>
      <c r="K920" s="1">
        <v>100</v>
      </c>
      <c r="L920" s="1">
        <v>90</v>
      </c>
      <c r="M920" s="1">
        <f>Table1[[#This Row],[Price]]*Table1[[#This Row],[Qty]]</f>
        <v>200</v>
      </c>
      <c r="N920" s="1">
        <f>Table1[[#This Row],[Cost]]*Table1[[#This Row],[Qty]]</f>
        <v>180</v>
      </c>
      <c r="O920" s="1">
        <f>Table1[[#This Row],[Total Sales]]-Table1[[#This Row],[COGS]]</f>
        <v>20</v>
      </c>
      <c r="P920" s="7">
        <f t="shared" si="28"/>
        <v>7</v>
      </c>
      <c r="Q920" s="10">
        <f t="shared" si="29"/>
        <v>2020</v>
      </c>
    </row>
    <row r="921" spans="1:17" x14ac:dyDescent="0.25">
      <c r="A921" s="1" t="s">
        <v>1713</v>
      </c>
      <c r="B921" s="2">
        <v>43991</v>
      </c>
      <c r="C921" s="1" t="s">
        <v>363</v>
      </c>
      <c r="D921" s="1" t="s">
        <v>31</v>
      </c>
      <c r="E921" s="1" t="s">
        <v>18</v>
      </c>
      <c r="F921" s="1" t="s">
        <v>19</v>
      </c>
      <c r="G921" s="1" t="s">
        <v>20</v>
      </c>
      <c r="H921" s="1" t="s">
        <v>21</v>
      </c>
      <c r="I921" s="1">
        <v>20</v>
      </c>
      <c r="J921" s="1" t="s">
        <v>22</v>
      </c>
      <c r="K921" s="1">
        <v>1600</v>
      </c>
      <c r="L921" s="1">
        <v>1590</v>
      </c>
      <c r="M921" s="1">
        <f>Table1[[#This Row],[Price]]*Table1[[#This Row],[Qty]]</f>
        <v>32000</v>
      </c>
      <c r="N921" s="1">
        <f>Table1[[#This Row],[Cost]]*Table1[[#This Row],[Qty]]</f>
        <v>31800</v>
      </c>
      <c r="O921" s="1">
        <f>Table1[[#This Row],[Total Sales]]-Table1[[#This Row],[COGS]]</f>
        <v>200</v>
      </c>
      <c r="P921" s="7">
        <f t="shared" si="28"/>
        <v>3</v>
      </c>
      <c r="Q921" s="10">
        <f t="shared" si="29"/>
        <v>2020</v>
      </c>
    </row>
    <row r="922" spans="1:17" x14ac:dyDescent="0.25">
      <c r="A922" s="1" t="s">
        <v>1714</v>
      </c>
      <c r="B922" s="2">
        <v>43992</v>
      </c>
      <c r="C922" s="1" t="s">
        <v>365</v>
      </c>
      <c r="D922" s="1" t="s">
        <v>31</v>
      </c>
      <c r="E922" s="1" t="s">
        <v>18</v>
      </c>
      <c r="F922" s="1" t="s">
        <v>19</v>
      </c>
      <c r="G922" s="1" t="s">
        <v>27</v>
      </c>
      <c r="H922" s="1" t="s">
        <v>21</v>
      </c>
      <c r="I922" s="1">
        <v>1</v>
      </c>
      <c r="J922" s="1" t="s">
        <v>22</v>
      </c>
      <c r="K922" s="1">
        <v>50</v>
      </c>
      <c r="L922" s="1">
        <v>45</v>
      </c>
      <c r="M922" s="1">
        <f>Table1[[#This Row],[Price]]*Table1[[#This Row],[Qty]]</f>
        <v>50</v>
      </c>
      <c r="N922" s="1">
        <f>Table1[[#This Row],[Cost]]*Table1[[#This Row],[Qty]]</f>
        <v>45</v>
      </c>
      <c r="O922" s="1">
        <f>Table1[[#This Row],[Total Sales]]-Table1[[#This Row],[COGS]]</f>
        <v>5</v>
      </c>
      <c r="P922" s="7">
        <f t="shared" si="28"/>
        <v>4</v>
      </c>
      <c r="Q922" s="10">
        <f t="shared" si="29"/>
        <v>2020</v>
      </c>
    </row>
    <row r="923" spans="1:17" x14ac:dyDescent="0.25">
      <c r="A923" s="1" t="s">
        <v>1715</v>
      </c>
      <c r="B923" s="2">
        <v>43993</v>
      </c>
      <c r="C923" s="1" t="s">
        <v>367</v>
      </c>
      <c r="D923" s="1" t="s">
        <v>17</v>
      </c>
      <c r="E923" s="1" t="s">
        <v>25</v>
      </c>
      <c r="F923" s="1" t="s">
        <v>26</v>
      </c>
      <c r="G923" s="1" t="s">
        <v>34</v>
      </c>
      <c r="H923" s="1" t="s">
        <v>21</v>
      </c>
      <c r="I923" s="1">
        <v>2</v>
      </c>
      <c r="J923" s="1" t="s">
        <v>22</v>
      </c>
      <c r="K923" s="1">
        <v>600</v>
      </c>
      <c r="L923" s="1">
        <v>450</v>
      </c>
      <c r="M923" s="1">
        <f>Table1[[#This Row],[Price]]*Table1[[#This Row],[Qty]]</f>
        <v>1200</v>
      </c>
      <c r="N923" s="1">
        <f>Table1[[#This Row],[Cost]]*Table1[[#This Row],[Qty]]</f>
        <v>900</v>
      </c>
      <c r="O923" s="1">
        <f>Table1[[#This Row],[Total Sales]]-Table1[[#This Row],[COGS]]</f>
        <v>300</v>
      </c>
      <c r="P923" s="7">
        <f t="shared" si="28"/>
        <v>5</v>
      </c>
      <c r="Q923" s="10">
        <f t="shared" si="29"/>
        <v>2020</v>
      </c>
    </row>
    <row r="924" spans="1:17" x14ac:dyDescent="0.25">
      <c r="A924" s="1" t="s">
        <v>1716</v>
      </c>
      <c r="B924" s="2">
        <v>43994</v>
      </c>
      <c r="C924" s="1" t="s">
        <v>369</v>
      </c>
      <c r="D924" s="1" t="s">
        <v>31</v>
      </c>
      <c r="E924" s="1" t="s">
        <v>32</v>
      </c>
      <c r="F924" s="1" t="s">
        <v>33</v>
      </c>
      <c r="G924" s="1" t="s">
        <v>39</v>
      </c>
      <c r="H924" s="1" t="s">
        <v>40</v>
      </c>
      <c r="I924" s="1">
        <v>2</v>
      </c>
      <c r="J924" s="1" t="s">
        <v>22</v>
      </c>
      <c r="K924" s="1">
        <v>170</v>
      </c>
      <c r="L924" s="1">
        <v>150</v>
      </c>
      <c r="M924" s="1">
        <f>Table1[[#This Row],[Price]]*Table1[[#This Row],[Qty]]</f>
        <v>340</v>
      </c>
      <c r="N924" s="1">
        <f>Table1[[#This Row],[Cost]]*Table1[[#This Row],[Qty]]</f>
        <v>300</v>
      </c>
      <c r="O924" s="1">
        <f>Table1[[#This Row],[Total Sales]]-Table1[[#This Row],[COGS]]</f>
        <v>40</v>
      </c>
      <c r="P924" s="7">
        <f t="shared" si="28"/>
        <v>6</v>
      </c>
      <c r="Q924" s="10">
        <f t="shared" si="29"/>
        <v>2020</v>
      </c>
    </row>
    <row r="925" spans="1:17" x14ac:dyDescent="0.25">
      <c r="A925" s="1" t="s">
        <v>1717</v>
      </c>
      <c r="B925" s="2">
        <v>43995</v>
      </c>
      <c r="C925" s="1" t="s">
        <v>371</v>
      </c>
      <c r="D925" s="1" t="s">
        <v>31</v>
      </c>
      <c r="E925" s="1" t="s">
        <v>37</v>
      </c>
      <c r="F925" s="1" t="s">
        <v>38</v>
      </c>
      <c r="G925" s="1" t="s">
        <v>69</v>
      </c>
      <c r="H925" s="1" t="s">
        <v>21</v>
      </c>
      <c r="I925" s="1">
        <v>1</v>
      </c>
      <c r="J925" s="1" t="s">
        <v>22</v>
      </c>
      <c r="K925" s="1">
        <v>25</v>
      </c>
      <c r="L925" s="1">
        <v>20</v>
      </c>
      <c r="M925" s="1">
        <f>Table1[[#This Row],[Price]]*Table1[[#This Row],[Qty]]</f>
        <v>25</v>
      </c>
      <c r="N925" s="1">
        <f>Table1[[#This Row],[Cost]]*Table1[[#This Row],[Qty]]</f>
        <v>20</v>
      </c>
      <c r="O925" s="1">
        <f>Table1[[#This Row],[Total Sales]]-Table1[[#This Row],[COGS]]</f>
        <v>5</v>
      </c>
      <c r="P925" s="7">
        <f t="shared" si="28"/>
        <v>7</v>
      </c>
      <c r="Q925" s="10">
        <f t="shared" si="29"/>
        <v>2020</v>
      </c>
    </row>
    <row r="926" spans="1:17" x14ac:dyDescent="0.25">
      <c r="A926" s="1" t="s">
        <v>1718</v>
      </c>
      <c r="B926" s="2">
        <v>43996</v>
      </c>
      <c r="C926" s="1" t="s">
        <v>373</v>
      </c>
      <c r="D926" s="1" t="s">
        <v>31</v>
      </c>
      <c r="E926" s="1" t="s">
        <v>18</v>
      </c>
      <c r="F926" s="1" t="s">
        <v>19</v>
      </c>
      <c r="G926" s="1" t="s">
        <v>72</v>
      </c>
      <c r="H926" s="1" t="s">
        <v>21</v>
      </c>
      <c r="I926" s="1">
        <v>1</v>
      </c>
      <c r="J926" s="1" t="s">
        <v>22</v>
      </c>
      <c r="K926" s="1">
        <v>10000</v>
      </c>
      <c r="L926" s="1">
        <v>9000</v>
      </c>
      <c r="M926" s="1">
        <f>Table1[[#This Row],[Price]]*Table1[[#This Row],[Qty]]</f>
        <v>10000</v>
      </c>
      <c r="N926" s="1">
        <f>Table1[[#This Row],[Cost]]*Table1[[#This Row],[Qty]]</f>
        <v>9000</v>
      </c>
      <c r="O926" s="1">
        <f>Table1[[#This Row],[Total Sales]]-Table1[[#This Row],[COGS]]</f>
        <v>1000</v>
      </c>
      <c r="P926" s="7">
        <f t="shared" si="28"/>
        <v>1</v>
      </c>
      <c r="Q926" s="10">
        <f t="shared" si="29"/>
        <v>2020</v>
      </c>
    </row>
    <row r="927" spans="1:17" x14ac:dyDescent="0.25">
      <c r="A927" s="1" t="s">
        <v>1719</v>
      </c>
      <c r="B927" s="2">
        <v>43998</v>
      </c>
      <c r="C927" s="1" t="s">
        <v>375</v>
      </c>
      <c r="D927" s="1" t="s">
        <v>31</v>
      </c>
      <c r="E927" s="1" t="s">
        <v>18</v>
      </c>
      <c r="F927" s="1" t="s">
        <v>19</v>
      </c>
      <c r="G927" s="1" t="s">
        <v>46</v>
      </c>
      <c r="H927" s="1" t="s">
        <v>47</v>
      </c>
      <c r="I927" s="1">
        <v>2</v>
      </c>
      <c r="J927" s="1" t="s">
        <v>22</v>
      </c>
      <c r="K927" s="1">
        <v>6700</v>
      </c>
      <c r="L927" s="1">
        <v>5001</v>
      </c>
      <c r="M927" s="1">
        <f>Table1[[#This Row],[Price]]*Table1[[#This Row],[Qty]]</f>
        <v>13400</v>
      </c>
      <c r="N927" s="1">
        <f>Table1[[#This Row],[Cost]]*Table1[[#This Row],[Qty]]</f>
        <v>10002</v>
      </c>
      <c r="O927" s="1">
        <f>Table1[[#This Row],[Total Sales]]-Table1[[#This Row],[COGS]]</f>
        <v>3398</v>
      </c>
      <c r="P927" s="7">
        <f t="shared" si="28"/>
        <v>3</v>
      </c>
      <c r="Q927" s="10">
        <f t="shared" si="29"/>
        <v>2020</v>
      </c>
    </row>
    <row r="928" spans="1:17" x14ac:dyDescent="0.25">
      <c r="A928" s="1" t="s">
        <v>1720</v>
      </c>
      <c r="B928" s="2">
        <v>43998</v>
      </c>
      <c r="C928" s="1" t="s">
        <v>377</v>
      </c>
      <c r="D928" s="1" t="s">
        <v>31</v>
      </c>
      <c r="E928" s="1" t="s">
        <v>25</v>
      </c>
      <c r="F928" s="1" t="s">
        <v>26</v>
      </c>
      <c r="G928" s="1" t="s">
        <v>50</v>
      </c>
      <c r="H928" s="1" t="s">
        <v>21</v>
      </c>
      <c r="I928" s="1">
        <v>2</v>
      </c>
      <c r="J928" s="1" t="s">
        <v>22</v>
      </c>
      <c r="K928" s="1">
        <v>6700</v>
      </c>
      <c r="L928" s="1">
        <v>5002</v>
      </c>
      <c r="M928" s="1">
        <f>Table1[[#This Row],[Price]]*Table1[[#This Row],[Qty]]</f>
        <v>13400</v>
      </c>
      <c r="N928" s="1">
        <f>Table1[[#This Row],[Cost]]*Table1[[#This Row],[Qty]]</f>
        <v>10004</v>
      </c>
      <c r="O928" s="1">
        <f>Table1[[#This Row],[Total Sales]]-Table1[[#This Row],[COGS]]</f>
        <v>3396</v>
      </c>
      <c r="P928" s="7">
        <f t="shared" si="28"/>
        <v>3</v>
      </c>
      <c r="Q928" s="10">
        <f t="shared" si="29"/>
        <v>2020</v>
      </c>
    </row>
    <row r="929" spans="1:17" x14ac:dyDescent="0.25">
      <c r="A929" s="1" t="s">
        <v>1721</v>
      </c>
      <c r="B929" s="2">
        <v>43999</v>
      </c>
      <c r="C929" s="1" t="s">
        <v>379</v>
      </c>
      <c r="D929" s="1" t="s">
        <v>31</v>
      </c>
      <c r="E929" s="1" t="s">
        <v>32</v>
      </c>
      <c r="F929" s="1" t="s">
        <v>33</v>
      </c>
      <c r="G929" s="1" t="s">
        <v>53</v>
      </c>
      <c r="H929" s="1" t="s">
        <v>40</v>
      </c>
      <c r="I929" s="1">
        <v>1</v>
      </c>
      <c r="J929" s="1" t="s">
        <v>22</v>
      </c>
      <c r="K929" s="1">
        <v>22000</v>
      </c>
      <c r="L929" s="1">
        <v>20000</v>
      </c>
      <c r="M929" s="1">
        <f>Table1[[#This Row],[Price]]*Table1[[#This Row],[Qty]]</f>
        <v>22000</v>
      </c>
      <c r="N929" s="1">
        <f>Table1[[#This Row],[Cost]]*Table1[[#This Row],[Qty]]</f>
        <v>20000</v>
      </c>
      <c r="O929" s="1">
        <f>Table1[[#This Row],[Total Sales]]-Table1[[#This Row],[COGS]]</f>
        <v>2000</v>
      </c>
      <c r="P929" s="7">
        <f t="shared" si="28"/>
        <v>4</v>
      </c>
      <c r="Q929" s="10">
        <f t="shared" si="29"/>
        <v>2020</v>
      </c>
    </row>
    <row r="930" spans="1:17" x14ac:dyDescent="0.25">
      <c r="A930" s="1" t="s">
        <v>1722</v>
      </c>
      <c r="B930" s="2">
        <v>43998</v>
      </c>
      <c r="C930" s="1" t="s">
        <v>381</v>
      </c>
      <c r="D930" s="1" t="s">
        <v>31</v>
      </c>
      <c r="E930" s="1" t="s">
        <v>37</v>
      </c>
      <c r="F930" s="1" t="s">
        <v>38</v>
      </c>
      <c r="G930" s="1" t="s">
        <v>56</v>
      </c>
      <c r="H930" s="1" t="s">
        <v>40</v>
      </c>
      <c r="I930" s="1">
        <v>1</v>
      </c>
      <c r="J930" s="1" t="s">
        <v>28</v>
      </c>
      <c r="K930" s="1">
        <v>10000</v>
      </c>
      <c r="L930" s="1">
        <v>9000</v>
      </c>
      <c r="M930" s="1">
        <f>Table1[[#This Row],[Price]]*Table1[[#This Row],[Qty]]</f>
        <v>10000</v>
      </c>
      <c r="N930" s="1">
        <f>Table1[[#This Row],[Cost]]*Table1[[#This Row],[Qty]]</f>
        <v>9000</v>
      </c>
      <c r="O930" s="1">
        <f>Table1[[#This Row],[Total Sales]]-Table1[[#This Row],[COGS]]</f>
        <v>1000</v>
      </c>
      <c r="P930" s="7">
        <f t="shared" si="28"/>
        <v>3</v>
      </c>
      <c r="Q930" s="10">
        <f t="shared" si="29"/>
        <v>2020</v>
      </c>
    </row>
    <row r="931" spans="1:17" x14ac:dyDescent="0.25">
      <c r="A931" s="1" t="s">
        <v>1723</v>
      </c>
      <c r="B931" s="2">
        <v>44001</v>
      </c>
      <c r="C931" s="1" t="s">
        <v>383</v>
      </c>
      <c r="D931" s="1" t="s">
        <v>31</v>
      </c>
      <c r="E931" s="1" t="s">
        <v>18</v>
      </c>
      <c r="F931" s="1" t="s">
        <v>19</v>
      </c>
      <c r="G931" s="1" t="s">
        <v>87</v>
      </c>
      <c r="H931" s="1" t="s">
        <v>21</v>
      </c>
      <c r="I931" s="1">
        <v>1</v>
      </c>
      <c r="J931" s="1" t="s">
        <v>22</v>
      </c>
      <c r="K931" s="1">
        <v>8500</v>
      </c>
      <c r="L931" s="1">
        <v>7600</v>
      </c>
      <c r="M931" s="1">
        <f>Table1[[#This Row],[Price]]*Table1[[#This Row],[Qty]]</f>
        <v>8500</v>
      </c>
      <c r="N931" s="1">
        <f>Table1[[#This Row],[Cost]]*Table1[[#This Row],[Qty]]</f>
        <v>7600</v>
      </c>
      <c r="O931" s="1">
        <f>Table1[[#This Row],[Total Sales]]-Table1[[#This Row],[COGS]]</f>
        <v>900</v>
      </c>
      <c r="P931" s="7">
        <f t="shared" si="28"/>
        <v>6</v>
      </c>
      <c r="Q931" s="10">
        <f t="shared" si="29"/>
        <v>2020</v>
      </c>
    </row>
    <row r="932" spans="1:17" x14ac:dyDescent="0.25">
      <c r="A932" s="1" t="s">
        <v>1724</v>
      </c>
      <c r="B932" s="2">
        <v>44002</v>
      </c>
      <c r="C932" s="1" t="s">
        <v>385</v>
      </c>
      <c r="D932" s="1" t="s">
        <v>31</v>
      </c>
      <c r="E932" s="1" t="s">
        <v>18</v>
      </c>
      <c r="F932" s="1" t="s">
        <v>19</v>
      </c>
      <c r="G932" s="1" t="s">
        <v>20</v>
      </c>
      <c r="H932" s="1" t="s">
        <v>21</v>
      </c>
      <c r="I932" s="1">
        <v>2</v>
      </c>
      <c r="J932" s="1" t="s">
        <v>22</v>
      </c>
      <c r="K932" s="1">
        <v>8500</v>
      </c>
      <c r="L932" s="1">
        <v>7600</v>
      </c>
      <c r="M932" s="1">
        <f>Table1[[#This Row],[Price]]*Table1[[#This Row],[Qty]]</f>
        <v>17000</v>
      </c>
      <c r="N932" s="1">
        <f>Table1[[#This Row],[Cost]]*Table1[[#This Row],[Qty]]</f>
        <v>15200</v>
      </c>
      <c r="O932" s="1">
        <f>Table1[[#This Row],[Total Sales]]-Table1[[#This Row],[COGS]]</f>
        <v>1800</v>
      </c>
      <c r="P932" s="7">
        <f t="shared" si="28"/>
        <v>7</v>
      </c>
      <c r="Q932" s="10">
        <f t="shared" si="29"/>
        <v>2020</v>
      </c>
    </row>
    <row r="933" spans="1:17" x14ac:dyDescent="0.25">
      <c r="A933" s="1" t="s">
        <v>1725</v>
      </c>
      <c r="B933" s="2">
        <v>44003</v>
      </c>
      <c r="C933" s="1" t="s">
        <v>387</v>
      </c>
      <c r="D933" s="1" t="s">
        <v>31</v>
      </c>
      <c r="E933" s="1" t="s">
        <v>25</v>
      </c>
      <c r="F933" s="1" t="s">
        <v>26</v>
      </c>
      <c r="G933" s="1" t="s">
        <v>27</v>
      </c>
      <c r="H933" s="1" t="s">
        <v>21</v>
      </c>
      <c r="I933" s="1">
        <v>3</v>
      </c>
      <c r="J933" s="1" t="s">
        <v>22</v>
      </c>
      <c r="K933" s="1">
        <v>13200.000000000002</v>
      </c>
      <c r="L933" s="1">
        <v>12000</v>
      </c>
      <c r="M933" s="1">
        <f>Table1[[#This Row],[Price]]*Table1[[#This Row],[Qty]]</f>
        <v>39600.000000000007</v>
      </c>
      <c r="N933" s="1">
        <f>Table1[[#This Row],[Cost]]*Table1[[#This Row],[Qty]]</f>
        <v>36000</v>
      </c>
      <c r="O933" s="1">
        <f>Table1[[#This Row],[Total Sales]]-Table1[[#This Row],[COGS]]</f>
        <v>3600.0000000000073</v>
      </c>
      <c r="P933" s="7">
        <f t="shared" si="28"/>
        <v>1</v>
      </c>
      <c r="Q933" s="10">
        <f t="shared" si="29"/>
        <v>2020</v>
      </c>
    </row>
    <row r="934" spans="1:17" x14ac:dyDescent="0.25">
      <c r="A934" s="1" t="s">
        <v>1726</v>
      </c>
      <c r="B934" s="2">
        <v>44004</v>
      </c>
      <c r="C934" s="1" t="s">
        <v>389</v>
      </c>
      <c r="D934" s="1" t="s">
        <v>31</v>
      </c>
      <c r="E934" s="1" t="s">
        <v>32</v>
      </c>
      <c r="F934" s="1" t="s">
        <v>33</v>
      </c>
      <c r="G934" s="1" t="s">
        <v>34</v>
      </c>
      <c r="H934" s="1" t="s">
        <v>21</v>
      </c>
      <c r="I934" s="1">
        <v>2</v>
      </c>
      <c r="J934" s="1" t="s">
        <v>22</v>
      </c>
      <c r="K934" s="1">
        <v>22000</v>
      </c>
      <c r="L934" s="1">
        <v>20000</v>
      </c>
      <c r="M934" s="1">
        <f>Table1[[#This Row],[Price]]*Table1[[#This Row],[Qty]]</f>
        <v>44000</v>
      </c>
      <c r="N934" s="1">
        <f>Table1[[#This Row],[Cost]]*Table1[[#This Row],[Qty]]</f>
        <v>40000</v>
      </c>
      <c r="O934" s="1">
        <f>Table1[[#This Row],[Total Sales]]-Table1[[#This Row],[COGS]]</f>
        <v>4000</v>
      </c>
      <c r="P934" s="7">
        <f t="shared" si="28"/>
        <v>2</v>
      </c>
      <c r="Q934" s="10">
        <f t="shared" si="29"/>
        <v>2020</v>
      </c>
    </row>
    <row r="935" spans="1:17" x14ac:dyDescent="0.25">
      <c r="A935" s="1" t="s">
        <v>1727</v>
      </c>
      <c r="B935" s="2">
        <v>44005</v>
      </c>
      <c r="C935" s="1" t="s">
        <v>391</v>
      </c>
      <c r="D935" s="1" t="s">
        <v>31</v>
      </c>
      <c r="E935" s="1" t="s">
        <v>37</v>
      </c>
      <c r="F935" s="1" t="s">
        <v>38</v>
      </c>
      <c r="G935" s="1" t="s">
        <v>39</v>
      </c>
      <c r="H935" s="1" t="s">
        <v>40</v>
      </c>
      <c r="I935" s="1">
        <v>2</v>
      </c>
      <c r="J935" s="1" t="s">
        <v>22</v>
      </c>
      <c r="K935" s="1">
        <v>7700</v>
      </c>
      <c r="L935" s="1">
        <v>7000</v>
      </c>
      <c r="M935" s="1">
        <f>Table1[[#This Row],[Price]]*Table1[[#This Row],[Qty]]</f>
        <v>15400</v>
      </c>
      <c r="N935" s="1">
        <f>Table1[[#This Row],[Cost]]*Table1[[#This Row],[Qty]]</f>
        <v>14000</v>
      </c>
      <c r="O935" s="1">
        <f>Table1[[#This Row],[Total Sales]]-Table1[[#This Row],[COGS]]</f>
        <v>1400</v>
      </c>
      <c r="P935" s="7">
        <f t="shared" si="28"/>
        <v>3</v>
      </c>
      <c r="Q935" s="10">
        <f t="shared" si="29"/>
        <v>2020</v>
      </c>
    </row>
    <row r="936" spans="1:17" x14ac:dyDescent="0.25">
      <c r="A936" s="1" t="s">
        <v>1728</v>
      </c>
      <c r="B936" s="2">
        <v>44006</v>
      </c>
      <c r="C936" s="1" t="s">
        <v>393</v>
      </c>
      <c r="D936" s="1" t="s">
        <v>31</v>
      </c>
      <c r="E936" s="1" t="s">
        <v>18</v>
      </c>
      <c r="F936" s="1" t="s">
        <v>19</v>
      </c>
      <c r="G936" s="1" t="s">
        <v>43</v>
      </c>
      <c r="H936" s="1" t="s">
        <v>21</v>
      </c>
      <c r="I936" s="1">
        <v>3</v>
      </c>
      <c r="J936" s="1" t="s">
        <v>22</v>
      </c>
      <c r="K936" s="1">
        <v>22000</v>
      </c>
      <c r="L936" s="1">
        <v>20000</v>
      </c>
      <c r="M936" s="1">
        <f>Table1[[#This Row],[Price]]*Table1[[#This Row],[Qty]]</f>
        <v>66000</v>
      </c>
      <c r="N936" s="1">
        <f>Table1[[#This Row],[Cost]]*Table1[[#This Row],[Qty]]</f>
        <v>60000</v>
      </c>
      <c r="O936" s="1">
        <f>Table1[[#This Row],[Total Sales]]-Table1[[#This Row],[COGS]]</f>
        <v>6000</v>
      </c>
      <c r="P936" s="7">
        <f t="shared" si="28"/>
        <v>4</v>
      </c>
      <c r="Q936" s="10">
        <f t="shared" si="29"/>
        <v>2020</v>
      </c>
    </row>
    <row r="937" spans="1:17" x14ac:dyDescent="0.25">
      <c r="A937" s="1" t="s">
        <v>1729</v>
      </c>
      <c r="B937" s="2">
        <v>44008</v>
      </c>
      <c r="C937" s="1" t="s">
        <v>395</v>
      </c>
      <c r="D937" s="1" t="s">
        <v>17</v>
      </c>
      <c r="E937" s="1" t="s">
        <v>18</v>
      </c>
      <c r="F937" s="1" t="s">
        <v>19</v>
      </c>
      <c r="G937" s="1" t="s">
        <v>46</v>
      </c>
      <c r="H937" s="1" t="s">
        <v>47</v>
      </c>
      <c r="I937" s="1">
        <v>1</v>
      </c>
      <c r="J937" s="1" t="s">
        <v>22</v>
      </c>
      <c r="K937" s="1">
        <v>44000</v>
      </c>
      <c r="L937" s="1">
        <v>40000</v>
      </c>
      <c r="M937" s="1">
        <f>Table1[[#This Row],[Price]]*Table1[[#This Row],[Qty]]</f>
        <v>44000</v>
      </c>
      <c r="N937" s="1">
        <f>Table1[[#This Row],[Cost]]*Table1[[#This Row],[Qty]]</f>
        <v>40000</v>
      </c>
      <c r="O937" s="1">
        <f>Table1[[#This Row],[Total Sales]]-Table1[[#This Row],[COGS]]</f>
        <v>4000</v>
      </c>
      <c r="P937" s="7">
        <f t="shared" si="28"/>
        <v>6</v>
      </c>
      <c r="Q937" s="10">
        <f t="shared" si="29"/>
        <v>2020</v>
      </c>
    </row>
    <row r="938" spans="1:17" x14ac:dyDescent="0.25">
      <c r="A938" s="1" t="s">
        <v>1730</v>
      </c>
      <c r="B938" s="2">
        <v>44008</v>
      </c>
      <c r="C938" s="1" t="s">
        <v>397</v>
      </c>
      <c r="D938" s="1" t="s">
        <v>17</v>
      </c>
      <c r="E938" s="1" t="s">
        <v>25</v>
      </c>
      <c r="F938" s="1" t="s">
        <v>26</v>
      </c>
      <c r="G938" s="1" t="s">
        <v>50</v>
      </c>
      <c r="H938" s="1" t="s">
        <v>21</v>
      </c>
      <c r="I938" s="1">
        <v>2</v>
      </c>
      <c r="J938" s="1" t="s">
        <v>22</v>
      </c>
      <c r="K938" s="1">
        <v>19800</v>
      </c>
      <c r="L938" s="1">
        <v>18000</v>
      </c>
      <c r="M938" s="1">
        <f>Table1[[#This Row],[Price]]*Table1[[#This Row],[Qty]]</f>
        <v>39600</v>
      </c>
      <c r="N938" s="1">
        <f>Table1[[#This Row],[Cost]]*Table1[[#This Row],[Qty]]</f>
        <v>36000</v>
      </c>
      <c r="O938" s="1">
        <f>Table1[[#This Row],[Total Sales]]-Table1[[#This Row],[COGS]]</f>
        <v>3600</v>
      </c>
      <c r="P938" s="7">
        <f t="shared" si="28"/>
        <v>6</v>
      </c>
      <c r="Q938" s="10">
        <f t="shared" si="29"/>
        <v>2020</v>
      </c>
    </row>
    <row r="939" spans="1:17" x14ac:dyDescent="0.25">
      <c r="A939" s="1" t="s">
        <v>1731</v>
      </c>
      <c r="B939" s="2">
        <v>44009</v>
      </c>
      <c r="C939" s="1" t="s">
        <v>399</v>
      </c>
      <c r="D939" s="1" t="s">
        <v>17</v>
      </c>
      <c r="E939" s="1" t="s">
        <v>32</v>
      </c>
      <c r="F939" s="1" t="s">
        <v>33</v>
      </c>
      <c r="G939" s="1" t="s">
        <v>53</v>
      </c>
      <c r="H939" s="1" t="s">
        <v>40</v>
      </c>
      <c r="I939" s="1">
        <v>2</v>
      </c>
      <c r="J939" s="1" t="s">
        <v>22</v>
      </c>
      <c r="K939" s="1">
        <v>9950</v>
      </c>
      <c r="L939" s="1">
        <v>9000</v>
      </c>
      <c r="M939" s="1">
        <f>Table1[[#This Row],[Price]]*Table1[[#This Row],[Qty]]</f>
        <v>19900</v>
      </c>
      <c r="N939" s="1">
        <f>Table1[[#This Row],[Cost]]*Table1[[#This Row],[Qty]]</f>
        <v>18000</v>
      </c>
      <c r="O939" s="1">
        <f>Table1[[#This Row],[Total Sales]]-Table1[[#This Row],[COGS]]</f>
        <v>1900</v>
      </c>
      <c r="P939" s="7">
        <f t="shared" si="28"/>
        <v>7</v>
      </c>
      <c r="Q939" s="10">
        <f t="shared" si="29"/>
        <v>2020</v>
      </c>
    </row>
    <row r="940" spans="1:17" x14ac:dyDescent="0.25">
      <c r="A940" s="1" t="s">
        <v>1732</v>
      </c>
      <c r="B940" s="2">
        <v>44008</v>
      </c>
      <c r="C940" s="1" t="s">
        <v>401</v>
      </c>
      <c r="D940" s="1" t="s">
        <v>31</v>
      </c>
      <c r="E940" s="1" t="s">
        <v>37</v>
      </c>
      <c r="F940" s="1" t="s">
        <v>38</v>
      </c>
      <c r="G940" s="1" t="s">
        <v>56</v>
      </c>
      <c r="H940" s="1" t="s">
        <v>40</v>
      </c>
      <c r="I940" s="1">
        <v>2</v>
      </c>
      <c r="J940" s="1" t="s">
        <v>22</v>
      </c>
      <c r="K940" s="1">
        <v>7700</v>
      </c>
      <c r="L940" s="1">
        <v>7000</v>
      </c>
      <c r="M940" s="1">
        <f>Table1[[#This Row],[Price]]*Table1[[#This Row],[Qty]]</f>
        <v>15400</v>
      </c>
      <c r="N940" s="1">
        <f>Table1[[#This Row],[Cost]]*Table1[[#This Row],[Qty]]</f>
        <v>14000</v>
      </c>
      <c r="O940" s="1">
        <f>Table1[[#This Row],[Total Sales]]-Table1[[#This Row],[COGS]]</f>
        <v>1400</v>
      </c>
      <c r="P940" s="7">
        <f t="shared" si="28"/>
        <v>6</v>
      </c>
      <c r="Q940" s="10">
        <f t="shared" si="29"/>
        <v>2020</v>
      </c>
    </row>
    <row r="941" spans="1:17" x14ac:dyDescent="0.25">
      <c r="A941" s="1" t="s">
        <v>1733</v>
      </c>
      <c r="B941" s="2">
        <v>44011</v>
      </c>
      <c r="C941" s="1" t="s">
        <v>403</v>
      </c>
      <c r="D941" s="1" t="s">
        <v>31</v>
      </c>
      <c r="E941" s="1" t="s">
        <v>18</v>
      </c>
      <c r="F941" s="1" t="s">
        <v>19</v>
      </c>
      <c r="G941" s="1" t="s">
        <v>59</v>
      </c>
      <c r="H941" s="1" t="s">
        <v>60</v>
      </c>
      <c r="I941" s="1">
        <v>4</v>
      </c>
      <c r="J941" s="1" t="s">
        <v>22</v>
      </c>
      <c r="K941" s="1">
        <v>11000</v>
      </c>
      <c r="L941" s="1">
        <v>10000</v>
      </c>
      <c r="M941" s="1">
        <f>Table1[[#This Row],[Price]]*Table1[[#This Row],[Qty]]</f>
        <v>44000</v>
      </c>
      <c r="N941" s="1">
        <f>Table1[[#This Row],[Cost]]*Table1[[#This Row],[Qty]]</f>
        <v>40000</v>
      </c>
      <c r="O941" s="1">
        <f>Table1[[#This Row],[Total Sales]]-Table1[[#This Row],[COGS]]</f>
        <v>4000</v>
      </c>
      <c r="P941" s="7">
        <f t="shared" si="28"/>
        <v>2</v>
      </c>
      <c r="Q941" s="10">
        <f t="shared" si="29"/>
        <v>2020</v>
      </c>
    </row>
    <row r="942" spans="1:17" x14ac:dyDescent="0.25">
      <c r="A942" s="1" t="s">
        <v>1734</v>
      </c>
      <c r="B942" s="2">
        <v>44012</v>
      </c>
      <c r="C942" s="1" t="s">
        <v>405</v>
      </c>
      <c r="D942" s="1" t="s">
        <v>31</v>
      </c>
      <c r="E942" s="1" t="s">
        <v>18</v>
      </c>
      <c r="F942" s="1" t="s">
        <v>19</v>
      </c>
      <c r="G942" s="1" t="s">
        <v>63</v>
      </c>
      <c r="H942" s="1" t="s">
        <v>47</v>
      </c>
      <c r="I942" s="1">
        <v>1</v>
      </c>
      <c r="J942" s="1" t="s">
        <v>22</v>
      </c>
      <c r="K942" s="1">
        <v>13200.000000000002</v>
      </c>
      <c r="L942" s="1">
        <v>12000</v>
      </c>
      <c r="M942" s="1">
        <f>Table1[[#This Row],[Price]]*Table1[[#This Row],[Qty]]</f>
        <v>13200.000000000002</v>
      </c>
      <c r="N942" s="1">
        <f>Table1[[#This Row],[Cost]]*Table1[[#This Row],[Qty]]</f>
        <v>12000</v>
      </c>
      <c r="O942" s="1">
        <f>Table1[[#This Row],[Total Sales]]-Table1[[#This Row],[COGS]]</f>
        <v>1200.0000000000018</v>
      </c>
      <c r="P942" s="7">
        <f t="shared" si="28"/>
        <v>3</v>
      </c>
      <c r="Q942" s="10">
        <f t="shared" si="29"/>
        <v>2020</v>
      </c>
    </row>
    <row r="943" spans="1:17" x14ac:dyDescent="0.25">
      <c r="A943" s="1" t="s">
        <v>1735</v>
      </c>
      <c r="B943" s="2">
        <v>43985</v>
      </c>
      <c r="C943" s="1" t="s">
        <v>407</v>
      </c>
      <c r="D943" s="1" t="s">
        <v>31</v>
      </c>
      <c r="E943" s="1" t="s">
        <v>25</v>
      </c>
      <c r="F943" s="1" t="s">
        <v>26</v>
      </c>
      <c r="G943" s="1" t="s">
        <v>66</v>
      </c>
      <c r="H943" s="1" t="s">
        <v>47</v>
      </c>
      <c r="I943" s="1">
        <v>2</v>
      </c>
      <c r="J943" s="1" t="s">
        <v>22</v>
      </c>
      <c r="K943" s="1">
        <v>9950</v>
      </c>
      <c r="L943" s="1">
        <v>9000</v>
      </c>
      <c r="M943" s="1">
        <f>Table1[[#This Row],[Price]]*Table1[[#This Row],[Qty]]</f>
        <v>19900</v>
      </c>
      <c r="N943" s="1">
        <f>Table1[[#This Row],[Cost]]*Table1[[#This Row],[Qty]]</f>
        <v>18000</v>
      </c>
      <c r="O943" s="1">
        <f>Table1[[#This Row],[Total Sales]]-Table1[[#This Row],[COGS]]</f>
        <v>1900</v>
      </c>
      <c r="P943" s="7">
        <f t="shared" si="28"/>
        <v>4</v>
      </c>
      <c r="Q943" s="10">
        <f t="shared" si="29"/>
        <v>2020</v>
      </c>
    </row>
    <row r="944" spans="1:17" x14ac:dyDescent="0.25">
      <c r="A944" s="1" t="s">
        <v>1736</v>
      </c>
      <c r="B944" s="2">
        <v>43983</v>
      </c>
      <c r="C944" s="1" t="s">
        <v>409</v>
      </c>
      <c r="D944" s="1" t="s">
        <v>17</v>
      </c>
      <c r="E944" s="1" t="s">
        <v>32</v>
      </c>
      <c r="F944" s="1" t="s">
        <v>33</v>
      </c>
      <c r="G944" s="1" t="s">
        <v>69</v>
      </c>
      <c r="H944" s="1" t="s">
        <v>21</v>
      </c>
      <c r="I944" s="1">
        <v>2</v>
      </c>
      <c r="J944" s="1" t="s">
        <v>22</v>
      </c>
      <c r="K944" s="1">
        <v>7700</v>
      </c>
      <c r="L944" s="1">
        <v>7000</v>
      </c>
      <c r="M944" s="1">
        <f>Table1[[#This Row],[Price]]*Table1[[#This Row],[Qty]]</f>
        <v>15400</v>
      </c>
      <c r="N944" s="1">
        <f>Table1[[#This Row],[Cost]]*Table1[[#This Row],[Qty]]</f>
        <v>14000</v>
      </c>
      <c r="O944" s="1">
        <f>Table1[[#This Row],[Total Sales]]-Table1[[#This Row],[COGS]]</f>
        <v>1400</v>
      </c>
      <c r="P944" s="7">
        <f t="shared" si="28"/>
        <v>2</v>
      </c>
      <c r="Q944" s="10">
        <f t="shared" si="29"/>
        <v>2020</v>
      </c>
    </row>
    <row r="945" spans="1:17" x14ac:dyDescent="0.25">
      <c r="A945" s="1" t="s">
        <v>1737</v>
      </c>
      <c r="B945" s="2">
        <v>43984</v>
      </c>
      <c r="C945" s="1" t="s">
        <v>411</v>
      </c>
      <c r="D945" s="1" t="s">
        <v>31</v>
      </c>
      <c r="E945" s="1" t="s">
        <v>37</v>
      </c>
      <c r="F945" s="1" t="s">
        <v>38</v>
      </c>
      <c r="G945" s="1" t="s">
        <v>72</v>
      </c>
      <c r="H945" s="1" t="s">
        <v>21</v>
      </c>
      <c r="I945" s="1">
        <v>4</v>
      </c>
      <c r="J945" s="1" t="s">
        <v>22</v>
      </c>
      <c r="K945" s="1">
        <v>11000</v>
      </c>
      <c r="L945" s="1">
        <v>10000</v>
      </c>
      <c r="M945" s="1">
        <f>Table1[[#This Row],[Price]]*Table1[[#This Row],[Qty]]</f>
        <v>44000</v>
      </c>
      <c r="N945" s="1">
        <f>Table1[[#This Row],[Cost]]*Table1[[#This Row],[Qty]]</f>
        <v>40000</v>
      </c>
      <c r="O945" s="1">
        <f>Table1[[#This Row],[Total Sales]]-Table1[[#This Row],[COGS]]</f>
        <v>4000</v>
      </c>
      <c r="P945" s="7">
        <f t="shared" si="28"/>
        <v>3</v>
      </c>
      <c r="Q945" s="10">
        <f t="shared" si="29"/>
        <v>2020</v>
      </c>
    </row>
    <row r="946" spans="1:17" x14ac:dyDescent="0.25">
      <c r="A946" s="1" t="s">
        <v>1738</v>
      </c>
      <c r="B946" s="2">
        <v>43985</v>
      </c>
      <c r="C946" s="1" t="s">
        <v>413</v>
      </c>
      <c r="D946" s="1" t="s">
        <v>31</v>
      </c>
      <c r="E946" s="1" t="s">
        <v>18</v>
      </c>
      <c r="F946" s="1" t="s">
        <v>19</v>
      </c>
      <c r="G946" s="1" t="s">
        <v>75</v>
      </c>
      <c r="H946" s="1" t="s">
        <v>40</v>
      </c>
      <c r="I946" s="1">
        <v>1</v>
      </c>
      <c r="J946" s="1" t="s">
        <v>22</v>
      </c>
      <c r="K946" s="1">
        <v>13200.000000000002</v>
      </c>
      <c r="L946" s="1">
        <v>12000</v>
      </c>
      <c r="M946" s="1">
        <f>Table1[[#This Row],[Price]]*Table1[[#This Row],[Qty]]</f>
        <v>13200.000000000002</v>
      </c>
      <c r="N946" s="1">
        <f>Table1[[#This Row],[Cost]]*Table1[[#This Row],[Qty]]</f>
        <v>12000</v>
      </c>
      <c r="O946" s="1">
        <f>Table1[[#This Row],[Total Sales]]-Table1[[#This Row],[COGS]]</f>
        <v>1200.0000000000018</v>
      </c>
      <c r="P946" s="7">
        <f t="shared" si="28"/>
        <v>4</v>
      </c>
      <c r="Q946" s="10">
        <f t="shared" si="29"/>
        <v>2020</v>
      </c>
    </row>
    <row r="947" spans="1:17" x14ac:dyDescent="0.25">
      <c r="A947" s="1" t="s">
        <v>1739</v>
      </c>
      <c r="B947" s="2">
        <v>43986</v>
      </c>
      <c r="C947" s="1" t="s">
        <v>415</v>
      </c>
      <c r="D947" s="1" t="s">
        <v>31</v>
      </c>
      <c r="E947" s="1" t="s">
        <v>37</v>
      </c>
      <c r="F947" s="1" t="s">
        <v>38</v>
      </c>
      <c r="G947" s="1" t="s">
        <v>46</v>
      </c>
      <c r="H947" s="1" t="s">
        <v>47</v>
      </c>
      <c r="I947" s="1">
        <v>2</v>
      </c>
      <c r="J947" s="1" t="s">
        <v>22</v>
      </c>
      <c r="K947" s="1">
        <v>9950</v>
      </c>
      <c r="L947" s="1">
        <v>9000</v>
      </c>
      <c r="M947" s="1">
        <f>Table1[[#This Row],[Price]]*Table1[[#This Row],[Qty]]</f>
        <v>19900</v>
      </c>
      <c r="N947" s="1">
        <f>Table1[[#This Row],[Cost]]*Table1[[#This Row],[Qty]]</f>
        <v>18000</v>
      </c>
      <c r="O947" s="1">
        <f>Table1[[#This Row],[Total Sales]]-Table1[[#This Row],[COGS]]</f>
        <v>1900</v>
      </c>
      <c r="P947" s="7">
        <f t="shared" si="28"/>
        <v>5</v>
      </c>
      <c r="Q947" s="10">
        <f t="shared" si="29"/>
        <v>2020</v>
      </c>
    </row>
    <row r="948" spans="1:17" x14ac:dyDescent="0.25">
      <c r="A948" s="1" t="s">
        <v>1740</v>
      </c>
      <c r="B948" s="2">
        <v>43988</v>
      </c>
      <c r="C948" s="1" t="s">
        <v>417</v>
      </c>
      <c r="D948" s="1" t="s">
        <v>31</v>
      </c>
      <c r="E948" s="1" t="s">
        <v>18</v>
      </c>
      <c r="F948" s="1" t="s">
        <v>19</v>
      </c>
      <c r="G948" s="1" t="s">
        <v>50</v>
      </c>
      <c r="H948" s="1" t="s">
        <v>21</v>
      </c>
      <c r="I948" s="1">
        <v>2</v>
      </c>
      <c r="J948" s="1" t="s">
        <v>22</v>
      </c>
      <c r="K948" s="1">
        <v>7700</v>
      </c>
      <c r="L948" s="1">
        <v>7000</v>
      </c>
      <c r="M948" s="1">
        <f>Table1[[#This Row],[Price]]*Table1[[#This Row],[Qty]]</f>
        <v>15400</v>
      </c>
      <c r="N948" s="1">
        <f>Table1[[#This Row],[Cost]]*Table1[[#This Row],[Qty]]</f>
        <v>14000</v>
      </c>
      <c r="O948" s="1">
        <f>Table1[[#This Row],[Total Sales]]-Table1[[#This Row],[COGS]]</f>
        <v>1400</v>
      </c>
      <c r="P948" s="7">
        <f t="shared" si="28"/>
        <v>7</v>
      </c>
      <c r="Q948" s="10">
        <f t="shared" si="29"/>
        <v>2020</v>
      </c>
    </row>
    <row r="949" spans="1:17" x14ac:dyDescent="0.25">
      <c r="A949" s="1" t="s">
        <v>1741</v>
      </c>
      <c r="B949" s="2">
        <v>43988</v>
      </c>
      <c r="C949" s="1" t="s">
        <v>419</v>
      </c>
      <c r="D949" s="1" t="s">
        <v>31</v>
      </c>
      <c r="E949" s="1" t="s">
        <v>37</v>
      </c>
      <c r="F949" s="1" t="s">
        <v>38</v>
      </c>
      <c r="G949" s="1" t="s">
        <v>53</v>
      </c>
      <c r="H949" s="1" t="s">
        <v>40</v>
      </c>
      <c r="I949" s="1">
        <v>1</v>
      </c>
      <c r="J949" s="1" t="s">
        <v>22</v>
      </c>
      <c r="K949" s="1">
        <v>11000</v>
      </c>
      <c r="L949" s="1">
        <v>10000</v>
      </c>
      <c r="M949" s="1">
        <f>Table1[[#This Row],[Price]]*Table1[[#This Row],[Qty]]</f>
        <v>11000</v>
      </c>
      <c r="N949" s="1">
        <f>Table1[[#This Row],[Cost]]*Table1[[#This Row],[Qty]]</f>
        <v>10000</v>
      </c>
      <c r="O949" s="1">
        <f>Table1[[#This Row],[Total Sales]]-Table1[[#This Row],[COGS]]</f>
        <v>1000</v>
      </c>
      <c r="P949" s="7">
        <f t="shared" si="28"/>
        <v>7</v>
      </c>
      <c r="Q949" s="10">
        <f t="shared" si="29"/>
        <v>2020</v>
      </c>
    </row>
    <row r="950" spans="1:17" x14ac:dyDescent="0.25">
      <c r="A950" s="1" t="s">
        <v>1742</v>
      </c>
      <c r="B950" s="2">
        <v>43989</v>
      </c>
      <c r="C950" s="1" t="s">
        <v>421</v>
      </c>
      <c r="D950" s="1" t="s">
        <v>31</v>
      </c>
      <c r="E950" s="1" t="s">
        <v>18</v>
      </c>
      <c r="F950" s="1" t="s">
        <v>19</v>
      </c>
      <c r="G950" s="1" t="s">
        <v>56</v>
      </c>
      <c r="H950" s="1" t="s">
        <v>40</v>
      </c>
      <c r="I950" s="1">
        <v>1</v>
      </c>
      <c r="J950" s="1" t="s">
        <v>22</v>
      </c>
      <c r="K950" s="1">
        <v>7700.0000000000009</v>
      </c>
      <c r="L950" s="1">
        <v>7000</v>
      </c>
      <c r="M950" s="1">
        <f>Table1[[#This Row],[Price]]*Table1[[#This Row],[Qty]]</f>
        <v>7700.0000000000009</v>
      </c>
      <c r="N950" s="1">
        <f>Table1[[#This Row],[Cost]]*Table1[[#This Row],[Qty]]</f>
        <v>7000</v>
      </c>
      <c r="O950" s="1">
        <f>Table1[[#This Row],[Total Sales]]-Table1[[#This Row],[COGS]]</f>
        <v>700.00000000000091</v>
      </c>
      <c r="P950" s="7">
        <f t="shared" si="28"/>
        <v>1</v>
      </c>
      <c r="Q950" s="10">
        <f t="shared" si="29"/>
        <v>2020</v>
      </c>
    </row>
    <row r="951" spans="1:17" x14ac:dyDescent="0.25">
      <c r="A951" s="1" t="s">
        <v>1743</v>
      </c>
      <c r="B951" s="2">
        <v>43988</v>
      </c>
      <c r="C951" s="1" t="s">
        <v>423</v>
      </c>
      <c r="D951" s="1" t="s">
        <v>31</v>
      </c>
      <c r="E951" s="1" t="s">
        <v>37</v>
      </c>
      <c r="F951" s="1" t="s">
        <v>38</v>
      </c>
      <c r="G951" s="1" t="s">
        <v>20</v>
      </c>
      <c r="H951" s="1" t="s">
        <v>21</v>
      </c>
      <c r="I951" s="1">
        <v>2</v>
      </c>
      <c r="J951" s="1" t="s">
        <v>22</v>
      </c>
      <c r="K951" s="1">
        <v>9950</v>
      </c>
      <c r="L951" s="1">
        <v>9000</v>
      </c>
      <c r="M951" s="1">
        <f>Table1[[#This Row],[Price]]*Table1[[#This Row],[Qty]]</f>
        <v>19900</v>
      </c>
      <c r="N951" s="1">
        <f>Table1[[#This Row],[Cost]]*Table1[[#This Row],[Qty]]</f>
        <v>18000</v>
      </c>
      <c r="O951" s="1">
        <f>Table1[[#This Row],[Total Sales]]-Table1[[#This Row],[COGS]]</f>
        <v>1900</v>
      </c>
      <c r="P951" s="7">
        <f t="shared" si="28"/>
        <v>7</v>
      </c>
      <c r="Q951" s="10">
        <f t="shared" si="29"/>
        <v>2020</v>
      </c>
    </row>
    <row r="952" spans="1:17" x14ac:dyDescent="0.25">
      <c r="A952" s="1" t="s">
        <v>1744</v>
      </c>
      <c r="B952" s="2">
        <v>43991</v>
      </c>
      <c r="C952" s="1" t="s">
        <v>425</v>
      </c>
      <c r="D952" s="1" t="s">
        <v>31</v>
      </c>
      <c r="E952" s="1" t="s">
        <v>18</v>
      </c>
      <c r="F952" s="1" t="s">
        <v>19</v>
      </c>
      <c r="G952" s="1" t="s">
        <v>27</v>
      </c>
      <c r="H952" s="1" t="s">
        <v>21</v>
      </c>
      <c r="I952" s="1">
        <v>2</v>
      </c>
      <c r="J952" s="1" t="s">
        <v>22</v>
      </c>
      <c r="K952" s="1">
        <v>19800</v>
      </c>
      <c r="L952" s="1">
        <v>18000</v>
      </c>
      <c r="M952" s="1">
        <f>Table1[[#This Row],[Price]]*Table1[[#This Row],[Qty]]</f>
        <v>39600</v>
      </c>
      <c r="N952" s="1">
        <f>Table1[[#This Row],[Cost]]*Table1[[#This Row],[Qty]]</f>
        <v>36000</v>
      </c>
      <c r="O952" s="1">
        <f>Table1[[#This Row],[Total Sales]]-Table1[[#This Row],[COGS]]</f>
        <v>3600</v>
      </c>
      <c r="P952" s="7">
        <f t="shared" si="28"/>
        <v>3</v>
      </c>
      <c r="Q952" s="10">
        <f t="shared" si="29"/>
        <v>2020</v>
      </c>
    </row>
    <row r="953" spans="1:17" x14ac:dyDescent="0.25">
      <c r="A953" s="1" t="s">
        <v>1745</v>
      </c>
      <c r="B953" s="2">
        <v>43992</v>
      </c>
      <c r="C953" s="1" t="s">
        <v>427</v>
      </c>
      <c r="D953" s="1" t="s">
        <v>31</v>
      </c>
      <c r="E953" s="1" t="s">
        <v>37</v>
      </c>
      <c r="F953" s="1" t="s">
        <v>38</v>
      </c>
      <c r="G953" s="1" t="s">
        <v>20</v>
      </c>
      <c r="H953" s="1" t="s">
        <v>21</v>
      </c>
      <c r="I953" s="1">
        <v>1</v>
      </c>
      <c r="J953" s="1" t="s">
        <v>22</v>
      </c>
      <c r="K953" s="1">
        <v>44000</v>
      </c>
      <c r="L953" s="1">
        <v>40000</v>
      </c>
      <c r="M953" s="1">
        <f>Table1[[#This Row],[Price]]*Table1[[#This Row],[Qty]]</f>
        <v>44000</v>
      </c>
      <c r="N953" s="1">
        <f>Table1[[#This Row],[Cost]]*Table1[[#This Row],[Qty]]</f>
        <v>40000</v>
      </c>
      <c r="O953" s="1">
        <f>Table1[[#This Row],[Total Sales]]-Table1[[#This Row],[COGS]]</f>
        <v>4000</v>
      </c>
      <c r="P953" s="7">
        <f t="shared" si="28"/>
        <v>4</v>
      </c>
      <c r="Q953" s="10">
        <f t="shared" si="29"/>
        <v>2020</v>
      </c>
    </row>
    <row r="954" spans="1:17" x14ac:dyDescent="0.25">
      <c r="A954" s="1" t="s">
        <v>1746</v>
      </c>
      <c r="B954" s="2">
        <v>43993</v>
      </c>
      <c r="C954" s="1" t="s">
        <v>429</v>
      </c>
      <c r="D954" s="1" t="s">
        <v>31</v>
      </c>
      <c r="E954" s="1" t="s">
        <v>18</v>
      </c>
      <c r="F954" s="1" t="s">
        <v>19</v>
      </c>
      <c r="G954" s="1" t="s">
        <v>27</v>
      </c>
      <c r="H954" s="1" t="s">
        <v>21</v>
      </c>
      <c r="I954" s="1">
        <v>1</v>
      </c>
      <c r="J954" s="1" t="s">
        <v>22</v>
      </c>
      <c r="K954" s="1">
        <v>22000</v>
      </c>
      <c r="L954" s="1">
        <v>20000</v>
      </c>
      <c r="M954" s="1">
        <f>Table1[[#This Row],[Price]]*Table1[[#This Row],[Qty]]</f>
        <v>22000</v>
      </c>
      <c r="N954" s="1">
        <f>Table1[[#This Row],[Cost]]*Table1[[#This Row],[Qty]]</f>
        <v>20000</v>
      </c>
      <c r="O954" s="1">
        <f>Table1[[#This Row],[Total Sales]]-Table1[[#This Row],[COGS]]</f>
        <v>2000</v>
      </c>
      <c r="P954" s="7">
        <f t="shared" si="28"/>
        <v>5</v>
      </c>
      <c r="Q954" s="10">
        <f t="shared" si="29"/>
        <v>2020</v>
      </c>
    </row>
    <row r="955" spans="1:17" x14ac:dyDescent="0.25">
      <c r="A955" s="1" t="s">
        <v>1747</v>
      </c>
      <c r="B955" s="2">
        <v>43994</v>
      </c>
      <c r="C955" s="1" t="s">
        <v>431</v>
      </c>
      <c r="D955" s="1" t="s">
        <v>31</v>
      </c>
      <c r="E955" s="1" t="s">
        <v>37</v>
      </c>
      <c r="F955" s="1" t="s">
        <v>38</v>
      </c>
      <c r="G955" s="1" t="s">
        <v>34</v>
      </c>
      <c r="H955" s="1" t="s">
        <v>21</v>
      </c>
      <c r="I955" s="1">
        <v>2</v>
      </c>
      <c r="J955" s="1" t="s">
        <v>22</v>
      </c>
      <c r="K955" s="1">
        <v>13000</v>
      </c>
      <c r="L955" s="1">
        <v>12000</v>
      </c>
      <c r="M955" s="1">
        <f>Table1[[#This Row],[Price]]*Table1[[#This Row],[Qty]]</f>
        <v>26000</v>
      </c>
      <c r="N955" s="1">
        <f>Table1[[#This Row],[Cost]]*Table1[[#This Row],[Qty]]</f>
        <v>24000</v>
      </c>
      <c r="O955" s="1">
        <f>Table1[[#This Row],[Total Sales]]-Table1[[#This Row],[COGS]]</f>
        <v>2000</v>
      </c>
      <c r="P955" s="7">
        <f t="shared" si="28"/>
        <v>6</v>
      </c>
      <c r="Q955" s="10">
        <f t="shared" si="29"/>
        <v>2020</v>
      </c>
    </row>
    <row r="956" spans="1:17" x14ac:dyDescent="0.25">
      <c r="A956" s="1" t="s">
        <v>1748</v>
      </c>
      <c r="B956" s="2">
        <v>43995</v>
      </c>
      <c r="C956" s="1" t="s">
        <v>433</v>
      </c>
      <c r="D956" s="1" t="s">
        <v>31</v>
      </c>
      <c r="E956" s="1" t="s">
        <v>18</v>
      </c>
      <c r="F956" s="1" t="s">
        <v>19</v>
      </c>
      <c r="G956" s="1" t="s">
        <v>39</v>
      </c>
      <c r="H956" s="1" t="s">
        <v>40</v>
      </c>
      <c r="I956" s="1">
        <v>2</v>
      </c>
      <c r="J956" s="1" t="s">
        <v>22</v>
      </c>
      <c r="K956" s="1">
        <v>6700</v>
      </c>
      <c r="L956" s="1">
        <v>5000</v>
      </c>
      <c r="M956" s="1">
        <f>Table1[[#This Row],[Price]]*Table1[[#This Row],[Qty]]</f>
        <v>13400</v>
      </c>
      <c r="N956" s="1">
        <f>Table1[[#This Row],[Cost]]*Table1[[#This Row],[Qty]]</f>
        <v>10000</v>
      </c>
      <c r="O956" s="1">
        <f>Table1[[#This Row],[Total Sales]]-Table1[[#This Row],[COGS]]</f>
        <v>3400</v>
      </c>
      <c r="P956" s="7">
        <f t="shared" si="28"/>
        <v>7</v>
      </c>
      <c r="Q956" s="10">
        <f t="shared" si="29"/>
        <v>2020</v>
      </c>
    </row>
    <row r="957" spans="1:17" x14ac:dyDescent="0.25">
      <c r="A957" s="1" t="s">
        <v>1749</v>
      </c>
      <c r="B957" s="2">
        <v>43996</v>
      </c>
      <c r="C957" s="1" t="s">
        <v>435</v>
      </c>
      <c r="D957" s="1" t="s">
        <v>31</v>
      </c>
      <c r="E957" s="1" t="s">
        <v>37</v>
      </c>
      <c r="F957" s="1" t="s">
        <v>38</v>
      </c>
      <c r="G957" s="1" t="s">
        <v>50</v>
      </c>
      <c r="H957" s="1" t="s">
        <v>21</v>
      </c>
      <c r="I957" s="1">
        <v>1</v>
      </c>
      <c r="J957" s="1" t="s">
        <v>22</v>
      </c>
      <c r="K957" s="1">
        <v>6700</v>
      </c>
      <c r="L957" s="1">
        <v>5001</v>
      </c>
      <c r="M957" s="1">
        <f>Table1[[#This Row],[Price]]*Table1[[#This Row],[Qty]]</f>
        <v>6700</v>
      </c>
      <c r="N957" s="1">
        <f>Table1[[#This Row],[Cost]]*Table1[[#This Row],[Qty]]</f>
        <v>5001</v>
      </c>
      <c r="O957" s="1">
        <f>Table1[[#This Row],[Total Sales]]-Table1[[#This Row],[COGS]]</f>
        <v>1699</v>
      </c>
      <c r="P957" s="7">
        <f t="shared" si="28"/>
        <v>1</v>
      </c>
      <c r="Q957" s="10">
        <f t="shared" si="29"/>
        <v>2020</v>
      </c>
    </row>
    <row r="958" spans="1:17" x14ac:dyDescent="0.25">
      <c r="A958" s="1" t="s">
        <v>1750</v>
      </c>
      <c r="B958" s="2">
        <v>43998</v>
      </c>
      <c r="C958" s="1" t="s">
        <v>437</v>
      </c>
      <c r="D958" s="1" t="s">
        <v>17</v>
      </c>
      <c r="E958" s="1" t="s">
        <v>18</v>
      </c>
      <c r="F958" s="1" t="s">
        <v>19</v>
      </c>
      <c r="G958" s="1" t="s">
        <v>53</v>
      </c>
      <c r="H958" s="1" t="s">
        <v>40</v>
      </c>
      <c r="I958" s="1">
        <v>1</v>
      </c>
      <c r="J958" s="1" t="s">
        <v>22</v>
      </c>
      <c r="K958" s="1">
        <v>6700</v>
      </c>
      <c r="L958" s="1">
        <v>5002</v>
      </c>
      <c r="M958" s="1">
        <f>Table1[[#This Row],[Price]]*Table1[[#This Row],[Qty]]</f>
        <v>6700</v>
      </c>
      <c r="N958" s="1">
        <f>Table1[[#This Row],[Cost]]*Table1[[#This Row],[Qty]]</f>
        <v>5002</v>
      </c>
      <c r="O958" s="1">
        <f>Table1[[#This Row],[Total Sales]]-Table1[[#This Row],[COGS]]</f>
        <v>1698</v>
      </c>
      <c r="P958" s="7">
        <f t="shared" si="28"/>
        <v>3</v>
      </c>
      <c r="Q958" s="10">
        <f t="shared" si="29"/>
        <v>2020</v>
      </c>
    </row>
    <row r="959" spans="1:17" x14ac:dyDescent="0.25">
      <c r="A959" s="1" t="s">
        <v>1751</v>
      </c>
      <c r="B959" s="2">
        <v>43998</v>
      </c>
      <c r="C959" s="1" t="s">
        <v>439</v>
      </c>
      <c r="D959" s="1" t="s">
        <v>17</v>
      </c>
      <c r="E959" s="1" t="s">
        <v>37</v>
      </c>
      <c r="F959" s="1" t="s">
        <v>38</v>
      </c>
      <c r="G959" s="1" t="s">
        <v>56</v>
      </c>
      <c r="H959" s="1" t="s">
        <v>40</v>
      </c>
      <c r="I959" s="1">
        <v>2</v>
      </c>
      <c r="J959" s="1" t="s">
        <v>22</v>
      </c>
      <c r="K959" s="1">
        <v>6700</v>
      </c>
      <c r="L959" s="1">
        <v>5000</v>
      </c>
      <c r="M959" s="1">
        <f>Table1[[#This Row],[Price]]*Table1[[#This Row],[Qty]]</f>
        <v>13400</v>
      </c>
      <c r="N959" s="1">
        <f>Table1[[#This Row],[Cost]]*Table1[[#This Row],[Qty]]</f>
        <v>10000</v>
      </c>
      <c r="O959" s="1">
        <f>Table1[[#This Row],[Total Sales]]-Table1[[#This Row],[COGS]]</f>
        <v>3400</v>
      </c>
      <c r="P959" s="7">
        <f t="shared" si="28"/>
        <v>3</v>
      </c>
      <c r="Q959" s="10">
        <f t="shared" si="29"/>
        <v>2020</v>
      </c>
    </row>
    <row r="960" spans="1:17" x14ac:dyDescent="0.25">
      <c r="A960" s="1" t="s">
        <v>1752</v>
      </c>
      <c r="B960" s="2">
        <v>43999</v>
      </c>
      <c r="C960" s="1" t="s">
        <v>441</v>
      </c>
      <c r="D960" s="1" t="s">
        <v>17</v>
      </c>
      <c r="E960" s="1" t="s">
        <v>18</v>
      </c>
      <c r="F960" s="1" t="s">
        <v>19</v>
      </c>
      <c r="G960" s="1" t="s">
        <v>46</v>
      </c>
      <c r="H960" s="1" t="s">
        <v>47</v>
      </c>
      <c r="I960" s="1">
        <v>2</v>
      </c>
      <c r="J960" s="1" t="s">
        <v>22</v>
      </c>
      <c r="K960" s="1">
        <v>6700</v>
      </c>
      <c r="L960" s="1">
        <v>5001</v>
      </c>
      <c r="M960" s="1">
        <f>Table1[[#This Row],[Price]]*Table1[[#This Row],[Qty]]</f>
        <v>13400</v>
      </c>
      <c r="N960" s="1">
        <f>Table1[[#This Row],[Cost]]*Table1[[#This Row],[Qty]]</f>
        <v>10002</v>
      </c>
      <c r="O960" s="1">
        <f>Table1[[#This Row],[Total Sales]]-Table1[[#This Row],[COGS]]</f>
        <v>3398</v>
      </c>
      <c r="P960" s="7">
        <f t="shared" si="28"/>
        <v>4</v>
      </c>
      <c r="Q960" s="10">
        <f t="shared" si="29"/>
        <v>2020</v>
      </c>
    </row>
    <row r="961" spans="1:17" x14ac:dyDescent="0.25">
      <c r="A961" s="1" t="s">
        <v>1753</v>
      </c>
      <c r="B961" s="2">
        <v>43998</v>
      </c>
      <c r="C961" s="1" t="s">
        <v>443</v>
      </c>
      <c r="D961" s="1" t="s">
        <v>31</v>
      </c>
      <c r="E961" s="1" t="s">
        <v>37</v>
      </c>
      <c r="F961" s="1" t="s">
        <v>38</v>
      </c>
      <c r="G961" s="1" t="s">
        <v>50</v>
      </c>
      <c r="H961" s="1" t="s">
        <v>21</v>
      </c>
      <c r="I961" s="1">
        <v>1</v>
      </c>
      <c r="J961" s="1" t="s">
        <v>22</v>
      </c>
      <c r="K961" s="1">
        <v>6700</v>
      </c>
      <c r="L961" s="1">
        <v>5002</v>
      </c>
      <c r="M961" s="1">
        <f>Table1[[#This Row],[Price]]*Table1[[#This Row],[Qty]]</f>
        <v>6700</v>
      </c>
      <c r="N961" s="1">
        <f>Table1[[#This Row],[Cost]]*Table1[[#This Row],[Qty]]</f>
        <v>5002</v>
      </c>
      <c r="O961" s="1">
        <f>Table1[[#This Row],[Total Sales]]-Table1[[#This Row],[COGS]]</f>
        <v>1698</v>
      </c>
      <c r="P961" s="7">
        <f t="shared" si="28"/>
        <v>3</v>
      </c>
      <c r="Q961" s="10">
        <f t="shared" si="29"/>
        <v>2020</v>
      </c>
    </row>
    <row r="962" spans="1:17" x14ac:dyDescent="0.25">
      <c r="A962" s="1" t="s">
        <v>1754</v>
      </c>
      <c r="B962" s="2">
        <v>44001</v>
      </c>
      <c r="C962" s="1" t="s">
        <v>445</v>
      </c>
      <c r="D962" s="1" t="s">
        <v>31</v>
      </c>
      <c r="E962" s="1" t="s">
        <v>18</v>
      </c>
      <c r="F962" s="1" t="s">
        <v>19</v>
      </c>
      <c r="G962" s="1" t="s">
        <v>53</v>
      </c>
      <c r="H962" s="1" t="s">
        <v>40</v>
      </c>
      <c r="I962" s="1">
        <v>1</v>
      </c>
      <c r="J962" s="1" t="s">
        <v>22</v>
      </c>
      <c r="K962" s="1">
        <v>6700</v>
      </c>
      <c r="L962" s="1">
        <v>5000</v>
      </c>
      <c r="M962" s="1">
        <f>Table1[[#This Row],[Price]]*Table1[[#This Row],[Qty]]</f>
        <v>6700</v>
      </c>
      <c r="N962" s="1">
        <f>Table1[[#This Row],[Cost]]*Table1[[#This Row],[Qty]]</f>
        <v>5000</v>
      </c>
      <c r="O962" s="1">
        <f>Table1[[#This Row],[Total Sales]]-Table1[[#This Row],[COGS]]</f>
        <v>1700</v>
      </c>
      <c r="P962" s="7">
        <f t="shared" ref="P962:P1025" si="30">WEEKDAY(B:B)</f>
        <v>6</v>
      </c>
      <c r="Q962" s="10">
        <f t="shared" ref="Q962:Q1025" si="31">YEAR(B:B)</f>
        <v>2020</v>
      </c>
    </row>
    <row r="963" spans="1:17" x14ac:dyDescent="0.25">
      <c r="A963" s="1" t="s">
        <v>1755</v>
      </c>
      <c r="B963" s="2">
        <v>44002</v>
      </c>
      <c r="C963" s="1" t="s">
        <v>447</v>
      </c>
      <c r="D963" s="1" t="s">
        <v>31</v>
      </c>
      <c r="E963" s="1" t="s">
        <v>37</v>
      </c>
      <c r="F963" s="1" t="s">
        <v>38</v>
      </c>
      <c r="G963" s="1" t="s">
        <v>56</v>
      </c>
      <c r="H963" s="1" t="s">
        <v>40</v>
      </c>
      <c r="I963" s="1">
        <v>2</v>
      </c>
      <c r="J963" s="1" t="s">
        <v>22</v>
      </c>
      <c r="K963" s="1">
        <v>6700</v>
      </c>
      <c r="L963" s="1">
        <v>5001</v>
      </c>
      <c r="M963" s="1">
        <f>Table1[[#This Row],[Price]]*Table1[[#This Row],[Qty]]</f>
        <v>13400</v>
      </c>
      <c r="N963" s="1">
        <f>Table1[[#This Row],[Cost]]*Table1[[#This Row],[Qty]]</f>
        <v>10002</v>
      </c>
      <c r="O963" s="1">
        <f>Table1[[#This Row],[Total Sales]]-Table1[[#This Row],[COGS]]</f>
        <v>3398</v>
      </c>
      <c r="P963" s="7">
        <f t="shared" si="30"/>
        <v>7</v>
      </c>
      <c r="Q963" s="10">
        <f t="shared" si="31"/>
        <v>2020</v>
      </c>
    </row>
    <row r="964" spans="1:17" x14ac:dyDescent="0.25">
      <c r="A964" s="1" t="s">
        <v>1756</v>
      </c>
      <c r="B964" s="2">
        <v>44003</v>
      </c>
      <c r="C964" s="1" t="s">
        <v>449</v>
      </c>
      <c r="D964" s="1" t="s">
        <v>31</v>
      </c>
      <c r="E964" s="1" t="s">
        <v>18</v>
      </c>
      <c r="F964" s="1" t="s">
        <v>19</v>
      </c>
      <c r="G964" s="1" t="s">
        <v>72</v>
      </c>
      <c r="H964" s="1" t="s">
        <v>21</v>
      </c>
      <c r="I964" s="1">
        <v>2</v>
      </c>
      <c r="J964" s="1" t="s">
        <v>22</v>
      </c>
      <c r="K964" s="1">
        <v>6700</v>
      </c>
      <c r="L964" s="1">
        <v>5002</v>
      </c>
      <c r="M964" s="1">
        <f>Table1[[#This Row],[Price]]*Table1[[#This Row],[Qty]]</f>
        <v>13400</v>
      </c>
      <c r="N964" s="1">
        <f>Table1[[#This Row],[Cost]]*Table1[[#This Row],[Qty]]</f>
        <v>10004</v>
      </c>
      <c r="O964" s="1">
        <f>Table1[[#This Row],[Total Sales]]-Table1[[#This Row],[COGS]]</f>
        <v>3396</v>
      </c>
      <c r="P964" s="7">
        <f t="shared" si="30"/>
        <v>1</v>
      </c>
      <c r="Q964" s="10">
        <f t="shared" si="31"/>
        <v>2020</v>
      </c>
    </row>
    <row r="965" spans="1:17" x14ac:dyDescent="0.25">
      <c r="A965" s="1" t="s">
        <v>1757</v>
      </c>
      <c r="B965" s="2">
        <v>44004</v>
      </c>
      <c r="C965" s="1" t="s">
        <v>451</v>
      </c>
      <c r="D965" s="1" t="s">
        <v>17</v>
      </c>
      <c r="E965" s="1" t="s">
        <v>37</v>
      </c>
      <c r="F965" s="1" t="s">
        <v>38</v>
      </c>
      <c r="G965" s="1" t="s">
        <v>75</v>
      </c>
      <c r="H965" s="1" t="s">
        <v>40</v>
      </c>
      <c r="I965" s="1">
        <v>1</v>
      </c>
      <c r="J965" s="1" t="s">
        <v>22</v>
      </c>
      <c r="K965" s="1">
        <v>22000</v>
      </c>
      <c r="L965" s="1">
        <v>20000</v>
      </c>
      <c r="M965" s="1">
        <f>Table1[[#This Row],[Price]]*Table1[[#This Row],[Qty]]</f>
        <v>22000</v>
      </c>
      <c r="N965" s="1">
        <f>Table1[[#This Row],[Cost]]*Table1[[#This Row],[Qty]]</f>
        <v>20000</v>
      </c>
      <c r="O965" s="1">
        <f>Table1[[#This Row],[Total Sales]]-Table1[[#This Row],[COGS]]</f>
        <v>2000</v>
      </c>
      <c r="P965" s="7">
        <f t="shared" si="30"/>
        <v>2</v>
      </c>
      <c r="Q965" s="10">
        <f t="shared" si="31"/>
        <v>2020</v>
      </c>
    </row>
    <row r="966" spans="1:17" x14ac:dyDescent="0.25">
      <c r="A966" s="1" t="s">
        <v>1758</v>
      </c>
      <c r="B966" s="2">
        <v>44005</v>
      </c>
      <c r="C966" s="1" t="s">
        <v>453</v>
      </c>
      <c r="D966" s="1" t="s">
        <v>31</v>
      </c>
      <c r="E966" s="1" t="s">
        <v>18</v>
      </c>
      <c r="F966" s="1" t="s">
        <v>19</v>
      </c>
      <c r="G966" s="1" t="s">
        <v>78</v>
      </c>
      <c r="H966" s="1" t="s">
        <v>21</v>
      </c>
      <c r="I966" s="1">
        <v>1</v>
      </c>
      <c r="J966" s="1" t="s">
        <v>28</v>
      </c>
      <c r="K966" s="1">
        <v>10000</v>
      </c>
      <c r="L966" s="1">
        <v>9000</v>
      </c>
      <c r="M966" s="1">
        <f>Table1[[#This Row],[Price]]*Table1[[#This Row],[Qty]]</f>
        <v>10000</v>
      </c>
      <c r="N966" s="1">
        <f>Table1[[#This Row],[Cost]]*Table1[[#This Row],[Qty]]</f>
        <v>9000</v>
      </c>
      <c r="O966" s="1">
        <f>Table1[[#This Row],[Total Sales]]-Table1[[#This Row],[COGS]]</f>
        <v>1000</v>
      </c>
      <c r="P966" s="7">
        <f t="shared" si="30"/>
        <v>3</v>
      </c>
      <c r="Q966" s="10">
        <f t="shared" si="31"/>
        <v>2020</v>
      </c>
    </row>
    <row r="967" spans="1:17" x14ac:dyDescent="0.25">
      <c r="A967" s="1" t="s">
        <v>1759</v>
      </c>
      <c r="B967" s="2">
        <v>44006</v>
      </c>
      <c r="C967" s="1" t="s">
        <v>455</v>
      </c>
      <c r="D967" s="1" t="s">
        <v>31</v>
      </c>
      <c r="E967" s="1" t="s">
        <v>18</v>
      </c>
      <c r="F967" s="1" t="s">
        <v>19</v>
      </c>
      <c r="G967" s="1" t="s">
        <v>81</v>
      </c>
      <c r="H967" s="1" t="s">
        <v>21</v>
      </c>
      <c r="I967" s="1">
        <v>1</v>
      </c>
      <c r="J967" s="1" t="s">
        <v>22</v>
      </c>
      <c r="K967" s="1">
        <v>8500</v>
      </c>
      <c r="L967" s="1">
        <v>7600</v>
      </c>
      <c r="M967" s="1">
        <f>Table1[[#This Row],[Price]]*Table1[[#This Row],[Qty]]</f>
        <v>8500</v>
      </c>
      <c r="N967" s="1">
        <f>Table1[[#This Row],[Cost]]*Table1[[#This Row],[Qty]]</f>
        <v>7600</v>
      </c>
      <c r="O967" s="1">
        <f>Table1[[#This Row],[Total Sales]]-Table1[[#This Row],[COGS]]</f>
        <v>900</v>
      </c>
      <c r="P967" s="7">
        <f t="shared" si="30"/>
        <v>4</v>
      </c>
      <c r="Q967" s="10">
        <f t="shared" si="31"/>
        <v>2020</v>
      </c>
    </row>
    <row r="968" spans="1:17" x14ac:dyDescent="0.25">
      <c r="A968" s="1" t="s">
        <v>1760</v>
      </c>
      <c r="B968" s="2">
        <v>44008</v>
      </c>
      <c r="C968" s="1" t="s">
        <v>457</v>
      </c>
      <c r="D968" s="1" t="s">
        <v>31</v>
      </c>
      <c r="E968" s="1" t="s">
        <v>25</v>
      </c>
      <c r="F968" s="1" t="s">
        <v>26</v>
      </c>
      <c r="G968" s="1" t="s">
        <v>84</v>
      </c>
      <c r="H968" s="1" t="s">
        <v>47</v>
      </c>
      <c r="I968" s="1">
        <v>2</v>
      </c>
      <c r="J968" s="1" t="s">
        <v>28</v>
      </c>
      <c r="K968" s="1">
        <v>8500</v>
      </c>
      <c r="L968" s="1">
        <v>7600</v>
      </c>
      <c r="M968" s="1">
        <f>Table1[[#This Row],[Price]]*Table1[[#This Row],[Qty]]</f>
        <v>17000</v>
      </c>
      <c r="N968" s="1">
        <f>Table1[[#This Row],[Cost]]*Table1[[#This Row],[Qty]]</f>
        <v>15200</v>
      </c>
      <c r="O968" s="1">
        <f>Table1[[#This Row],[Total Sales]]-Table1[[#This Row],[COGS]]</f>
        <v>1800</v>
      </c>
      <c r="P968" s="7">
        <f t="shared" si="30"/>
        <v>6</v>
      </c>
      <c r="Q968" s="10">
        <f t="shared" si="31"/>
        <v>2020</v>
      </c>
    </row>
    <row r="969" spans="1:17" x14ac:dyDescent="0.25">
      <c r="A969" s="1" t="s">
        <v>1761</v>
      </c>
      <c r="B969" s="2">
        <v>44008</v>
      </c>
      <c r="C969" s="1" t="s">
        <v>459</v>
      </c>
      <c r="D969" s="1" t="s">
        <v>31</v>
      </c>
      <c r="E969" s="1" t="s">
        <v>32</v>
      </c>
      <c r="F969" s="1" t="s">
        <v>33</v>
      </c>
      <c r="G969" s="1" t="s">
        <v>87</v>
      </c>
      <c r="H969" s="1" t="s">
        <v>21</v>
      </c>
      <c r="I969" s="1">
        <v>3</v>
      </c>
      <c r="J969" s="1" t="s">
        <v>22</v>
      </c>
      <c r="K969" s="1">
        <v>13200.000000000002</v>
      </c>
      <c r="L969" s="1">
        <v>12000</v>
      </c>
      <c r="M969" s="1">
        <f>Table1[[#This Row],[Price]]*Table1[[#This Row],[Qty]]</f>
        <v>39600.000000000007</v>
      </c>
      <c r="N969" s="1">
        <f>Table1[[#This Row],[Cost]]*Table1[[#This Row],[Qty]]</f>
        <v>36000</v>
      </c>
      <c r="O969" s="1">
        <f>Table1[[#This Row],[Total Sales]]-Table1[[#This Row],[COGS]]</f>
        <v>3600.0000000000073</v>
      </c>
      <c r="P969" s="7">
        <f t="shared" si="30"/>
        <v>6</v>
      </c>
      <c r="Q969" s="10">
        <f t="shared" si="31"/>
        <v>2020</v>
      </c>
    </row>
    <row r="970" spans="1:17" x14ac:dyDescent="0.25">
      <c r="A970" s="1" t="s">
        <v>1762</v>
      </c>
      <c r="B970" s="2">
        <v>44009</v>
      </c>
      <c r="C970" s="1" t="s">
        <v>461</v>
      </c>
      <c r="D970" s="1" t="s">
        <v>31</v>
      </c>
      <c r="E970" s="1" t="s">
        <v>37</v>
      </c>
      <c r="F970" s="1" t="s">
        <v>38</v>
      </c>
      <c r="G970" s="1" t="s">
        <v>20</v>
      </c>
      <c r="H970" s="1" t="s">
        <v>21</v>
      </c>
      <c r="I970" s="1">
        <v>2</v>
      </c>
      <c r="J970" s="1" t="s">
        <v>22</v>
      </c>
      <c r="K970" s="1">
        <v>22000</v>
      </c>
      <c r="L970" s="1">
        <v>20000</v>
      </c>
      <c r="M970" s="1">
        <f>Table1[[#This Row],[Price]]*Table1[[#This Row],[Qty]]</f>
        <v>44000</v>
      </c>
      <c r="N970" s="1">
        <f>Table1[[#This Row],[Cost]]*Table1[[#This Row],[Qty]]</f>
        <v>40000</v>
      </c>
      <c r="O970" s="1">
        <f>Table1[[#This Row],[Total Sales]]-Table1[[#This Row],[COGS]]</f>
        <v>4000</v>
      </c>
      <c r="P970" s="7">
        <f t="shared" si="30"/>
        <v>7</v>
      </c>
      <c r="Q970" s="10">
        <f t="shared" si="31"/>
        <v>2020</v>
      </c>
    </row>
    <row r="971" spans="1:17" x14ac:dyDescent="0.25">
      <c r="A971" s="1" t="s">
        <v>1763</v>
      </c>
      <c r="B971" s="2">
        <v>44008</v>
      </c>
      <c r="C971" s="1" t="s">
        <v>463</v>
      </c>
      <c r="D971" s="1" t="s">
        <v>31</v>
      </c>
      <c r="E971" s="1" t="s">
        <v>18</v>
      </c>
      <c r="F971" s="1" t="s">
        <v>19</v>
      </c>
      <c r="G971" s="1" t="s">
        <v>27</v>
      </c>
      <c r="H971" s="1" t="s">
        <v>21</v>
      </c>
      <c r="I971" s="1">
        <v>2</v>
      </c>
      <c r="J971" s="1" t="s">
        <v>22</v>
      </c>
      <c r="K971" s="1">
        <v>7700</v>
      </c>
      <c r="L971" s="1">
        <v>7000</v>
      </c>
      <c r="M971" s="1">
        <f>Table1[[#This Row],[Price]]*Table1[[#This Row],[Qty]]</f>
        <v>15400</v>
      </c>
      <c r="N971" s="1">
        <f>Table1[[#This Row],[Cost]]*Table1[[#This Row],[Qty]]</f>
        <v>14000</v>
      </c>
      <c r="O971" s="1">
        <f>Table1[[#This Row],[Total Sales]]-Table1[[#This Row],[COGS]]</f>
        <v>1400</v>
      </c>
      <c r="P971" s="7">
        <f t="shared" si="30"/>
        <v>6</v>
      </c>
      <c r="Q971" s="10">
        <f t="shared" si="31"/>
        <v>2020</v>
      </c>
    </row>
    <row r="972" spans="1:17" x14ac:dyDescent="0.25">
      <c r="A972" s="1" t="s">
        <v>1764</v>
      </c>
      <c r="B972" s="2">
        <v>44011</v>
      </c>
      <c r="C972" s="1" t="s">
        <v>465</v>
      </c>
      <c r="D972" s="1" t="s">
        <v>31</v>
      </c>
      <c r="E972" s="1" t="s">
        <v>18</v>
      </c>
      <c r="F972" s="1" t="s">
        <v>19</v>
      </c>
      <c r="G972" s="1" t="s">
        <v>46</v>
      </c>
      <c r="H972" s="1" t="s">
        <v>47</v>
      </c>
      <c r="I972" s="1">
        <v>3</v>
      </c>
      <c r="J972" s="1" t="s">
        <v>22</v>
      </c>
      <c r="K972" s="1">
        <v>22000</v>
      </c>
      <c r="L972" s="1">
        <v>20000</v>
      </c>
      <c r="M972" s="1">
        <f>Table1[[#This Row],[Price]]*Table1[[#This Row],[Qty]]</f>
        <v>66000</v>
      </c>
      <c r="N972" s="1">
        <f>Table1[[#This Row],[Cost]]*Table1[[#This Row],[Qty]]</f>
        <v>60000</v>
      </c>
      <c r="O972" s="1">
        <f>Table1[[#This Row],[Total Sales]]-Table1[[#This Row],[COGS]]</f>
        <v>6000</v>
      </c>
      <c r="P972" s="7">
        <f t="shared" si="30"/>
        <v>2</v>
      </c>
      <c r="Q972" s="10">
        <f t="shared" si="31"/>
        <v>2020</v>
      </c>
    </row>
    <row r="973" spans="1:17" x14ac:dyDescent="0.25">
      <c r="A973" s="1" t="s">
        <v>1765</v>
      </c>
      <c r="B973" s="2">
        <v>44012</v>
      </c>
      <c r="C973" s="1" t="s">
        <v>467</v>
      </c>
      <c r="D973" s="1" t="s">
        <v>31</v>
      </c>
      <c r="E973" s="1" t="s">
        <v>25</v>
      </c>
      <c r="F973" s="1" t="s">
        <v>26</v>
      </c>
      <c r="G973" s="1" t="s">
        <v>50</v>
      </c>
      <c r="H973" s="1" t="s">
        <v>21</v>
      </c>
      <c r="I973" s="1">
        <v>1</v>
      </c>
      <c r="J973" s="1" t="s">
        <v>22</v>
      </c>
      <c r="K973" s="1">
        <v>44000</v>
      </c>
      <c r="L973" s="1">
        <v>40000</v>
      </c>
      <c r="M973" s="1">
        <f>Table1[[#This Row],[Price]]*Table1[[#This Row],[Qty]]</f>
        <v>44000</v>
      </c>
      <c r="N973" s="1">
        <f>Table1[[#This Row],[Cost]]*Table1[[#This Row],[Qty]]</f>
        <v>40000</v>
      </c>
      <c r="O973" s="1">
        <f>Table1[[#This Row],[Total Sales]]-Table1[[#This Row],[COGS]]</f>
        <v>4000</v>
      </c>
      <c r="P973" s="7">
        <f t="shared" si="30"/>
        <v>3</v>
      </c>
      <c r="Q973" s="10">
        <f t="shared" si="31"/>
        <v>2020</v>
      </c>
    </row>
    <row r="974" spans="1:17" x14ac:dyDescent="0.25">
      <c r="A974" s="1" t="s">
        <v>1766</v>
      </c>
      <c r="B974" s="2">
        <v>43983</v>
      </c>
      <c r="C974" s="1"/>
      <c r="D974" s="1" t="s">
        <v>31</v>
      </c>
      <c r="E974" s="1" t="s">
        <v>32</v>
      </c>
      <c r="F974" s="1" t="s">
        <v>33</v>
      </c>
      <c r="G974" s="1" t="s">
        <v>20</v>
      </c>
      <c r="H974" s="1" t="s">
        <v>21</v>
      </c>
      <c r="I974" s="1">
        <v>2</v>
      </c>
      <c r="J974" s="1" t="s">
        <v>22</v>
      </c>
      <c r="K974" s="1">
        <v>19800</v>
      </c>
      <c r="L974" s="1">
        <v>18000</v>
      </c>
      <c r="M974" s="1">
        <f>Table1[[#This Row],[Price]]*Table1[[#This Row],[Qty]]</f>
        <v>39600</v>
      </c>
      <c r="N974" s="1">
        <f>Table1[[#This Row],[Cost]]*Table1[[#This Row],[Qty]]</f>
        <v>36000</v>
      </c>
      <c r="O974" s="1">
        <f>Table1[[#This Row],[Total Sales]]-Table1[[#This Row],[COGS]]</f>
        <v>3600</v>
      </c>
      <c r="P974" s="7">
        <f t="shared" si="30"/>
        <v>2</v>
      </c>
      <c r="Q974" s="10">
        <f t="shared" si="31"/>
        <v>2020</v>
      </c>
    </row>
    <row r="975" spans="1:17" x14ac:dyDescent="0.25">
      <c r="A975" s="1" t="s">
        <v>1767</v>
      </c>
      <c r="B975" s="2">
        <v>43983</v>
      </c>
      <c r="C975" s="1" t="s">
        <v>470</v>
      </c>
      <c r="D975" s="1" t="s">
        <v>31</v>
      </c>
      <c r="E975" s="1" t="s">
        <v>37</v>
      </c>
      <c r="F975" s="1" t="s">
        <v>38</v>
      </c>
      <c r="G975" s="1" t="s">
        <v>27</v>
      </c>
      <c r="H975" s="1" t="s">
        <v>21</v>
      </c>
      <c r="I975" s="1">
        <v>2</v>
      </c>
      <c r="J975" s="1" t="s">
        <v>22</v>
      </c>
      <c r="K975" s="1">
        <v>9950</v>
      </c>
      <c r="L975" s="1">
        <v>9000</v>
      </c>
      <c r="M975" s="1">
        <f>Table1[[#This Row],[Price]]*Table1[[#This Row],[Qty]]</f>
        <v>19900</v>
      </c>
      <c r="N975" s="1">
        <f>Table1[[#This Row],[Cost]]*Table1[[#This Row],[Qty]]</f>
        <v>18000</v>
      </c>
      <c r="O975" s="1">
        <f>Table1[[#This Row],[Total Sales]]-Table1[[#This Row],[COGS]]</f>
        <v>1900</v>
      </c>
      <c r="P975" s="7">
        <f t="shared" si="30"/>
        <v>2</v>
      </c>
      <c r="Q975" s="10">
        <f t="shared" si="31"/>
        <v>2020</v>
      </c>
    </row>
    <row r="976" spans="1:17" x14ac:dyDescent="0.25">
      <c r="A976" s="1" t="s">
        <v>1768</v>
      </c>
      <c r="B976" s="2">
        <v>43984</v>
      </c>
      <c r="C976" s="1" t="s">
        <v>472</v>
      </c>
      <c r="D976" s="1" t="s">
        <v>31</v>
      </c>
      <c r="E976" s="1" t="s">
        <v>18</v>
      </c>
      <c r="F976" s="1" t="s">
        <v>19</v>
      </c>
      <c r="G976" s="1" t="s">
        <v>34</v>
      </c>
      <c r="H976" s="1" t="s">
        <v>21</v>
      </c>
      <c r="I976" s="1">
        <v>2</v>
      </c>
      <c r="J976" s="1" t="s">
        <v>22</v>
      </c>
      <c r="K976" s="1">
        <v>7700</v>
      </c>
      <c r="L976" s="1">
        <v>7000</v>
      </c>
      <c r="M976" s="1">
        <f>Table1[[#This Row],[Price]]*Table1[[#This Row],[Qty]]</f>
        <v>15400</v>
      </c>
      <c r="N976" s="1">
        <f>Table1[[#This Row],[Cost]]*Table1[[#This Row],[Qty]]</f>
        <v>14000</v>
      </c>
      <c r="O976" s="1">
        <f>Table1[[#This Row],[Total Sales]]-Table1[[#This Row],[COGS]]</f>
        <v>1400</v>
      </c>
      <c r="P976" s="7">
        <f t="shared" si="30"/>
        <v>3</v>
      </c>
      <c r="Q976" s="10">
        <f t="shared" si="31"/>
        <v>2020</v>
      </c>
    </row>
    <row r="977" spans="1:17" x14ac:dyDescent="0.25">
      <c r="A977" s="1" t="s">
        <v>1769</v>
      </c>
      <c r="B977" s="2">
        <v>43985</v>
      </c>
      <c r="C977" s="1" t="s">
        <v>474</v>
      </c>
      <c r="D977" s="1" t="s">
        <v>31</v>
      </c>
      <c r="E977" s="1" t="s">
        <v>18</v>
      </c>
      <c r="F977" s="1" t="s">
        <v>19</v>
      </c>
      <c r="G977" s="1" t="s">
        <v>39</v>
      </c>
      <c r="H977" s="1" t="s">
        <v>40</v>
      </c>
      <c r="I977" s="1">
        <v>4</v>
      </c>
      <c r="J977" s="1" t="s">
        <v>22</v>
      </c>
      <c r="K977" s="1">
        <v>11000</v>
      </c>
      <c r="L977" s="1">
        <v>10000</v>
      </c>
      <c r="M977" s="1">
        <f>Table1[[#This Row],[Price]]*Table1[[#This Row],[Qty]]</f>
        <v>44000</v>
      </c>
      <c r="N977" s="1">
        <f>Table1[[#This Row],[Cost]]*Table1[[#This Row],[Qty]]</f>
        <v>40000</v>
      </c>
      <c r="O977" s="1">
        <f>Table1[[#This Row],[Total Sales]]-Table1[[#This Row],[COGS]]</f>
        <v>4000</v>
      </c>
      <c r="P977" s="7">
        <f t="shared" si="30"/>
        <v>4</v>
      </c>
      <c r="Q977" s="10">
        <f t="shared" si="31"/>
        <v>2020</v>
      </c>
    </row>
    <row r="978" spans="1:17" x14ac:dyDescent="0.25">
      <c r="A978" s="1" t="s">
        <v>1770</v>
      </c>
      <c r="B978" s="2">
        <v>43986</v>
      </c>
      <c r="C978" s="1" t="s">
        <v>476</v>
      </c>
      <c r="D978" s="1" t="s">
        <v>31</v>
      </c>
      <c r="E978" s="1" t="s">
        <v>25</v>
      </c>
      <c r="F978" s="1" t="s">
        <v>26</v>
      </c>
      <c r="G978" s="1" t="s">
        <v>56</v>
      </c>
      <c r="H978" s="1" t="s">
        <v>40</v>
      </c>
      <c r="I978" s="1">
        <v>1</v>
      </c>
      <c r="J978" s="1" t="s">
        <v>22</v>
      </c>
      <c r="K978" s="1">
        <v>13200.000000000002</v>
      </c>
      <c r="L978" s="1">
        <v>12000</v>
      </c>
      <c r="M978" s="1">
        <f>Table1[[#This Row],[Price]]*Table1[[#This Row],[Qty]]</f>
        <v>13200.000000000002</v>
      </c>
      <c r="N978" s="1">
        <f>Table1[[#This Row],[Cost]]*Table1[[#This Row],[Qty]]</f>
        <v>12000</v>
      </c>
      <c r="O978" s="1">
        <f>Table1[[#This Row],[Total Sales]]-Table1[[#This Row],[COGS]]</f>
        <v>1200.0000000000018</v>
      </c>
      <c r="P978" s="7">
        <f t="shared" si="30"/>
        <v>5</v>
      </c>
      <c r="Q978" s="10">
        <f t="shared" si="31"/>
        <v>2020</v>
      </c>
    </row>
    <row r="979" spans="1:17" x14ac:dyDescent="0.25">
      <c r="A979" s="1" t="s">
        <v>1771</v>
      </c>
      <c r="B979" s="2">
        <v>43988</v>
      </c>
      <c r="C979" s="1" t="s">
        <v>478</v>
      </c>
      <c r="D979" s="1" t="s">
        <v>17</v>
      </c>
      <c r="E979" s="1" t="s">
        <v>32</v>
      </c>
      <c r="F979" s="1" t="s">
        <v>33</v>
      </c>
      <c r="G979" s="1" t="s">
        <v>59</v>
      </c>
      <c r="H979" s="1" t="s">
        <v>60</v>
      </c>
      <c r="I979" s="1">
        <v>2</v>
      </c>
      <c r="J979" s="1" t="s">
        <v>22</v>
      </c>
      <c r="K979" s="1">
        <v>9950</v>
      </c>
      <c r="L979" s="1">
        <v>9000</v>
      </c>
      <c r="M979" s="1">
        <f>Table1[[#This Row],[Price]]*Table1[[#This Row],[Qty]]</f>
        <v>19900</v>
      </c>
      <c r="N979" s="1">
        <f>Table1[[#This Row],[Cost]]*Table1[[#This Row],[Qty]]</f>
        <v>18000</v>
      </c>
      <c r="O979" s="1">
        <f>Table1[[#This Row],[Total Sales]]-Table1[[#This Row],[COGS]]</f>
        <v>1900</v>
      </c>
      <c r="P979" s="7">
        <f t="shared" si="30"/>
        <v>7</v>
      </c>
      <c r="Q979" s="10">
        <f t="shared" si="31"/>
        <v>2020</v>
      </c>
    </row>
    <row r="980" spans="1:17" x14ac:dyDescent="0.25">
      <c r="A980" s="1" t="s">
        <v>1772</v>
      </c>
      <c r="B980" s="2">
        <v>43988</v>
      </c>
      <c r="C980" s="1" t="s">
        <v>480</v>
      </c>
      <c r="D980" s="1" t="s">
        <v>17</v>
      </c>
      <c r="E980" s="1" t="s">
        <v>37</v>
      </c>
      <c r="F980" s="1" t="s">
        <v>38</v>
      </c>
      <c r="G980" s="1" t="s">
        <v>63</v>
      </c>
      <c r="H980" s="1" t="s">
        <v>47</v>
      </c>
      <c r="I980" s="1">
        <v>2</v>
      </c>
      <c r="J980" s="1" t="s">
        <v>22</v>
      </c>
      <c r="K980" s="1">
        <v>7700</v>
      </c>
      <c r="L980" s="1">
        <v>7000</v>
      </c>
      <c r="M980" s="1">
        <f>Table1[[#This Row],[Price]]*Table1[[#This Row],[Qty]]</f>
        <v>15400</v>
      </c>
      <c r="N980" s="1">
        <f>Table1[[#This Row],[Cost]]*Table1[[#This Row],[Qty]]</f>
        <v>14000</v>
      </c>
      <c r="O980" s="1">
        <f>Table1[[#This Row],[Total Sales]]-Table1[[#This Row],[COGS]]</f>
        <v>1400</v>
      </c>
      <c r="P980" s="7">
        <f t="shared" si="30"/>
        <v>7</v>
      </c>
      <c r="Q980" s="10">
        <f t="shared" si="31"/>
        <v>2020</v>
      </c>
    </row>
    <row r="981" spans="1:17" x14ac:dyDescent="0.25">
      <c r="A981" s="1" t="s">
        <v>1773</v>
      </c>
      <c r="B981" s="2">
        <v>43989</v>
      </c>
      <c r="C981" s="1" t="s">
        <v>482</v>
      </c>
      <c r="D981" s="1" t="s">
        <v>17</v>
      </c>
      <c r="E981" s="1" t="s">
        <v>18</v>
      </c>
      <c r="F981" s="1" t="s">
        <v>19</v>
      </c>
      <c r="G981" s="1" t="s">
        <v>66</v>
      </c>
      <c r="H981" s="1" t="s">
        <v>47</v>
      </c>
      <c r="I981" s="1">
        <v>4</v>
      </c>
      <c r="J981" s="1" t="s">
        <v>22</v>
      </c>
      <c r="K981" s="1">
        <v>11000</v>
      </c>
      <c r="L981" s="1">
        <v>10000</v>
      </c>
      <c r="M981" s="1">
        <f>Table1[[#This Row],[Price]]*Table1[[#This Row],[Qty]]</f>
        <v>44000</v>
      </c>
      <c r="N981" s="1">
        <f>Table1[[#This Row],[Cost]]*Table1[[#This Row],[Qty]]</f>
        <v>40000</v>
      </c>
      <c r="O981" s="1">
        <f>Table1[[#This Row],[Total Sales]]-Table1[[#This Row],[COGS]]</f>
        <v>4000</v>
      </c>
      <c r="P981" s="7">
        <f t="shared" si="30"/>
        <v>1</v>
      </c>
      <c r="Q981" s="10">
        <f t="shared" si="31"/>
        <v>2020</v>
      </c>
    </row>
    <row r="982" spans="1:17" x14ac:dyDescent="0.25">
      <c r="A982" s="1" t="s">
        <v>1774</v>
      </c>
      <c r="B982" s="2">
        <v>43988</v>
      </c>
      <c r="C982" s="1" t="s">
        <v>484</v>
      </c>
      <c r="D982" s="1" t="s">
        <v>31</v>
      </c>
      <c r="E982" s="1" t="s">
        <v>18</v>
      </c>
      <c r="F982" s="1" t="s">
        <v>19</v>
      </c>
      <c r="G982" s="1" t="s">
        <v>69</v>
      </c>
      <c r="H982" s="1" t="s">
        <v>21</v>
      </c>
      <c r="I982" s="1">
        <v>1</v>
      </c>
      <c r="J982" s="1" t="s">
        <v>22</v>
      </c>
      <c r="K982" s="1">
        <v>13200.000000000002</v>
      </c>
      <c r="L982" s="1">
        <v>12000</v>
      </c>
      <c r="M982" s="1">
        <f>Table1[[#This Row],[Price]]*Table1[[#This Row],[Qty]]</f>
        <v>13200.000000000002</v>
      </c>
      <c r="N982" s="1">
        <f>Table1[[#This Row],[Cost]]*Table1[[#This Row],[Qty]]</f>
        <v>12000</v>
      </c>
      <c r="O982" s="1">
        <f>Table1[[#This Row],[Total Sales]]-Table1[[#This Row],[COGS]]</f>
        <v>1200.0000000000018</v>
      </c>
      <c r="P982" s="7">
        <f t="shared" si="30"/>
        <v>7</v>
      </c>
      <c r="Q982" s="10">
        <f t="shared" si="31"/>
        <v>2020</v>
      </c>
    </row>
    <row r="983" spans="1:17" x14ac:dyDescent="0.25">
      <c r="A983" s="1" t="s">
        <v>1775</v>
      </c>
      <c r="B983" s="2">
        <v>43991</v>
      </c>
      <c r="C983" s="1" t="s">
        <v>486</v>
      </c>
      <c r="D983" s="1" t="s">
        <v>31</v>
      </c>
      <c r="E983" s="1" t="s">
        <v>25</v>
      </c>
      <c r="F983" s="1" t="s">
        <v>26</v>
      </c>
      <c r="G983" s="1" t="s">
        <v>72</v>
      </c>
      <c r="H983" s="1" t="s">
        <v>21</v>
      </c>
      <c r="I983" s="1">
        <v>2</v>
      </c>
      <c r="J983" s="1" t="s">
        <v>22</v>
      </c>
      <c r="K983" s="1">
        <v>1900</v>
      </c>
      <c r="L983" s="1">
        <v>1800</v>
      </c>
      <c r="M983" s="1">
        <f>Table1[[#This Row],[Price]]*Table1[[#This Row],[Qty]]</f>
        <v>3800</v>
      </c>
      <c r="N983" s="1">
        <f>Table1[[#This Row],[Cost]]*Table1[[#This Row],[Qty]]</f>
        <v>3600</v>
      </c>
      <c r="O983" s="1">
        <f>Table1[[#This Row],[Total Sales]]-Table1[[#This Row],[COGS]]</f>
        <v>200</v>
      </c>
      <c r="P983" s="7">
        <f t="shared" si="30"/>
        <v>3</v>
      </c>
      <c r="Q983" s="10">
        <f t="shared" si="31"/>
        <v>2020</v>
      </c>
    </row>
    <row r="984" spans="1:17" x14ac:dyDescent="0.25">
      <c r="A984" s="1" t="s">
        <v>1776</v>
      </c>
      <c r="B984" s="2">
        <v>43992</v>
      </c>
      <c r="C984" s="1" t="s">
        <v>488</v>
      </c>
      <c r="D984" s="1" t="s">
        <v>31</v>
      </c>
      <c r="E984" s="1" t="s">
        <v>32</v>
      </c>
      <c r="F984" s="1" t="s">
        <v>33</v>
      </c>
      <c r="G984" s="1" t="s">
        <v>75</v>
      </c>
      <c r="H984" s="1" t="s">
        <v>40</v>
      </c>
      <c r="I984" s="1">
        <v>2</v>
      </c>
      <c r="J984" s="1" t="s">
        <v>22</v>
      </c>
      <c r="K984" s="1">
        <v>200</v>
      </c>
      <c r="L984" s="1">
        <v>190</v>
      </c>
      <c r="M984" s="1">
        <f>Table1[[#This Row],[Price]]*Table1[[#This Row],[Qty]]</f>
        <v>400</v>
      </c>
      <c r="N984" s="1">
        <f>Table1[[#This Row],[Cost]]*Table1[[#This Row],[Qty]]</f>
        <v>380</v>
      </c>
      <c r="O984" s="1">
        <f>Table1[[#This Row],[Total Sales]]-Table1[[#This Row],[COGS]]</f>
        <v>20</v>
      </c>
      <c r="P984" s="7">
        <f t="shared" si="30"/>
        <v>4</v>
      </c>
      <c r="Q984" s="10">
        <f t="shared" si="31"/>
        <v>2020</v>
      </c>
    </row>
    <row r="985" spans="1:17" x14ac:dyDescent="0.25">
      <c r="A985" s="1" t="s">
        <v>1777</v>
      </c>
      <c r="B985" s="2">
        <v>43993</v>
      </c>
      <c r="C985" s="1" t="s">
        <v>490</v>
      </c>
      <c r="D985" s="1" t="s">
        <v>31</v>
      </c>
      <c r="E985" s="1" t="s">
        <v>37</v>
      </c>
      <c r="F985" s="1" t="s">
        <v>38</v>
      </c>
      <c r="G985" s="1" t="s">
        <v>78</v>
      </c>
      <c r="H985" s="1" t="s">
        <v>21</v>
      </c>
      <c r="I985" s="1">
        <v>1</v>
      </c>
      <c r="J985" s="1" t="s">
        <v>22</v>
      </c>
      <c r="K985" s="1">
        <v>2250</v>
      </c>
      <c r="L985" s="1">
        <v>2200</v>
      </c>
      <c r="M985" s="1">
        <f>Table1[[#This Row],[Price]]*Table1[[#This Row],[Qty]]</f>
        <v>2250</v>
      </c>
      <c r="N985" s="1">
        <f>Table1[[#This Row],[Cost]]*Table1[[#This Row],[Qty]]</f>
        <v>2200</v>
      </c>
      <c r="O985" s="1">
        <f>Table1[[#This Row],[Total Sales]]-Table1[[#This Row],[COGS]]</f>
        <v>50</v>
      </c>
      <c r="P985" s="7">
        <f t="shared" si="30"/>
        <v>5</v>
      </c>
      <c r="Q985" s="10">
        <f t="shared" si="31"/>
        <v>2020</v>
      </c>
    </row>
    <row r="986" spans="1:17" x14ac:dyDescent="0.25">
      <c r="A986" s="1" t="s">
        <v>1778</v>
      </c>
      <c r="B986" s="2">
        <v>43994</v>
      </c>
      <c r="C986" s="1" t="s">
        <v>492</v>
      </c>
      <c r="D986" s="1" t="s">
        <v>17</v>
      </c>
      <c r="E986" s="1" t="s">
        <v>18</v>
      </c>
      <c r="F986" s="1" t="s">
        <v>19</v>
      </c>
      <c r="G986" s="1" t="s">
        <v>81</v>
      </c>
      <c r="H986" s="1" t="s">
        <v>21</v>
      </c>
      <c r="I986" s="1">
        <v>1</v>
      </c>
      <c r="J986" s="1" t="s">
        <v>22</v>
      </c>
      <c r="K986" s="1">
        <v>100</v>
      </c>
      <c r="L986" s="1">
        <v>90</v>
      </c>
      <c r="M986" s="1">
        <f>Table1[[#This Row],[Price]]*Table1[[#This Row],[Qty]]</f>
        <v>100</v>
      </c>
      <c r="N986" s="1">
        <f>Table1[[#This Row],[Cost]]*Table1[[#This Row],[Qty]]</f>
        <v>90</v>
      </c>
      <c r="O986" s="1">
        <f>Table1[[#This Row],[Total Sales]]-Table1[[#This Row],[COGS]]</f>
        <v>10</v>
      </c>
      <c r="P986" s="7">
        <f t="shared" si="30"/>
        <v>6</v>
      </c>
      <c r="Q986" s="10">
        <f t="shared" si="31"/>
        <v>2020</v>
      </c>
    </row>
    <row r="987" spans="1:17" x14ac:dyDescent="0.25">
      <c r="A987" s="1" t="s">
        <v>1779</v>
      </c>
      <c r="B987" s="2">
        <v>43995</v>
      </c>
      <c r="C987" s="1" t="s">
        <v>494</v>
      </c>
      <c r="D987" s="1" t="s">
        <v>31</v>
      </c>
      <c r="E987" s="1" t="s">
        <v>18</v>
      </c>
      <c r="F987" s="1" t="s">
        <v>19</v>
      </c>
      <c r="G987" s="1" t="s">
        <v>84</v>
      </c>
      <c r="H987" s="1" t="s">
        <v>47</v>
      </c>
      <c r="I987" s="1">
        <v>2</v>
      </c>
      <c r="J987" s="1" t="s">
        <v>22</v>
      </c>
      <c r="K987" s="1">
        <v>100</v>
      </c>
      <c r="L987" s="1">
        <v>80</v>
      </c>
      <c r="M987" s="1">
        <f>Table1[[#This Row],[Price]]*Table1[[#This Row],[Qty]]</f>
        <v>200</v>
      </c>
      <c r="N987" s="1">
        <f>Table1[[#This Row],[Cost]]*Table1[[#This Row],[Qty]]</f>
        <v>160</v>
      </c>
      <c r="O987" s="1">
        <f>Table1[[#This Row],[Total Sales]]-Table1[[#This Row],[COGS]]</f>
        <v>40</v>
      </c>
      <c r="P987" s="7">
        <f t="shared" si="30"/>
        <v>7</v>
      </c>
      <c r="Q987" s="10">
        <f t="shared" si="31"/>
        <v>2020</v>
      </c>
    </row>
    <row r="988" spans="1:17" x14ac:dyDescent="0.25">
      <c r="A988" s="1" t="s">
        <v>1780</v>
      </c>
      <c r="B988" s="2">
        <v>43996</v>
      </c>
      <c r="C988" s="1" t="s">
        <v>496</v>
      </c>
      <c r="D988" s="1" t="s">
        <v>31</v>
      </c>
      <c r="E988" s="1" t="s">
        <v>25</v>
      </c>
      <c r="F988" s="1" t="s">
        <v>26</v>
      </c>
      <c r="G988" s="1" t="s">
        <v>87</v>
      </c>
      <c r="H988" s="1" t="s">
        <v>21</v>
      </c>
      <c r="I988" s="1">
        <v>2</v>
      </c>
      <c r="J988" s="1" t="s">
        <v>22</v>
      </c>
      <c r="K988" s="1">
        <v>2000</v>
      </c>
      <c r="L988" s="1">
        <v>1850</v>
      </c>
      <c r="M988" s="1">
        <f>Table1[[#This Row],[Price]]*Table1[[#This Row],[Qty]]</f>
        <v>4000</v>
      </c>
      <c r="N988" s="1">
        <f>Table1[[#This Row],[Cost]]*Table1[[#This Row],[Qty]]</f>
        <v>3700</v>
      </c>
      <c r="O988" s="1">
        <f>Table1[[#This Row],[Total Sales]]-Table1[[#This Row],[COGS]]</f>
        <v>300</v>
      </c>
      <c r="P988" s="7">
        <f t="shared" si="30"/>
        <v>1</v>
      </c>
      <c r="Q988" s="10">
        <f t="shared" si="31"/>
        <v>2020</v>
      </c>
    </row>
    <row r="989" spans="1:17" x14ac:dyDescent="0.25">
      <c r="A989" s="1" t="s">
        <v>1781</v>
      </c>
      <c r="B989" s="2">
        <v>43998</v>
      </c>
      <c r="C989" s="1" t="s">
        <v>498</v>
      </c>
      <c r="D989" s="1" t="s">
        <v>31</v>
      </c>
      <c r="E989" s="1" t="s">
        <v>32</v>
      </c>
      <c r="F989" s="1" t="s">
        <v>33</v>
      </c>
      <c r="G989" s="1" t="s">
        <v>20</v>
      </c>
      <c r="H989" s="1" t="s">
        <v>21</v>
      </c>
      <c r="I989" s="1">
        <v>1</v>
      </c>
      <c r="J989" s="1" t="s">
        <v>22</v>
      </c>
      <c r="K989" s="1">
        <v>9500</v>
      </c>
      <c r="L989" s="1">
        <v>8000</v>
      </c>
      <c r="M989" s="1">
        <f>Table1[[#This Row],[Price]]*Table1[[#This Row],[Qty]]</f>
        <v>9500</v>
      </c>
      <c r="N989" s="1">
        <f>Table1[[#This Row],[Cost]]*Table1[[#This Row],[Qty]]</f>
        <v>8000</v>
      </c>
      <c r="O989" s="1">
        <f>Table1[[#This Row],[Total Sales]]-Table1[[#This Row],[COGS]]</f>
        <v>1500</v>
      </c>
      <c r="P989" s="7">
        <f t="shared" si="30"/>
        <v>3</v>
      </c>
      <c r="Q989" s="10">
        <f t="shared" si="31"/>
        <v>2020</v>
      </c>
    </row>
    <row r="990" spans="1:17" x14ac:dyDescent="0.25">
      <c r="A990" s="1" t="s">
        <v>1782</v>
      </c>
      <c r="B990" s="2">
        <v>43998</v>
      </c>
      <c r="C990" s="1" t="s">
        <v>500</v>
      </c>
      <c r="D990" s="1" t="s">
        <v>31</v>
      </c>
      <c r="E990" s="1" t="s">
        <v>37</v>
      </c>
      <c r="F990" s="1" t="s">
        <v>38</v>
      </c>
      <c r="G990" s="1" t="s">
        <v>27</v>
      </c>
      <c r="H990" s="1" t="s">
        <v>21</v>
      </c>
      <c r="I990" s="1">
        <v>1</v>
      </c>
      <c r="J990" s="1" t="s">
        <v>22</v>
      </c>
      <c r="K990" s="1">
        <v>4700</v>
      </c>
      <c r="L990" s="1">
        <v>4000</v>
      </c>
      <c r="M990" s="1">
        <f>Table1[[#This Row],[Price]]*Table1[[#This Row],[Qty]]</f>
        <v>4700</v>
      </c>
      <c r="N990" s="1">
        <f>Table1[[#This Row],[Cost]]*Table1[[#This Row],[Qty]]</f>
        <v>4000</v>
      </c>
      <c r="O990" s="1">
        <f>Table1[[#This Row],[Total Sales]]-Table1[[#This Row],[COGS]]</f>
        <v>700</v>
      </c>
      <c r="P990" s="7">
        <f t="shared" si="30"/>
        <v>3</v>
      </c>
      <c r="Q990" s="10">
        <f t="shared" si="31"/>
        <v>2020</v>
      </c>
    </row>
    <row r="991" spans="1:17" x14ac:dyDescent="0.25">
      <c r="A991" s="1" t="s">
        <v>1783</v>
      </c>
      <c r="B991" s="2">
        <v>43999</v>
      </c>
      <c r="C991" s="1" t="s">
        <v>502</v>
      </c>
      <c r="D991" s="1" t="s">
        <v>31</v>
      </c>
      <c r="E991" s="1" t="s">
        <v>18</v>
      </c>
      <c r="F991" s="1" t="s">
        <v>19</v>
      </c>
      <c r="G991" s="1" t="s">
        <v>34</v>
      </c>
      <c r="H991" s="1" t="s">
        <v>21</v>
      </c>
      <c r="I991" s="1">
        <v>2</v>
      </c>
      <c r="J991" s="1" t="s">
        <v>22</v>
      </c>
      <c r="K991" s="1">
        <v>400</v>
      </c>
      <c r="L991" s="1">
        <v>360</v>
      </c>
      <c r="M991" s="1">
        <f>Table1[[#This Row],[Price]]*Table1[[#This Row],[Qty]]</f>
        <v>800</v>
      </c>
      <c r="N991" s="1">
        <f>Table1[[#This Row],[Cost]]*Table1[[#This Row],[Qty]]</f>
        <v>720</v>
      </c>
      <c r="O991" s="1">
        <f>Table1[[#This Row],[Total Sales]]-Table1[[#This Row],[COGS]]</f>
        <v>80</v>
      </c>
      <c r="P991" s="7">
        <f t="shared" si="30"/>
        <v>4</v>
      </c>
      <c r="Q991" s="10">
        <f t="shared" si="31"/>
        <v>2020</v>
      </c>
    </row>
    <row r="992" spans="1:17" x14ac:dyDescent="0.25">
      <c r="A992" s="1" t="s">
        <v>1784</v>
      </c>
      <c r="B992" s="2">
        <v>43998</v>
      </c>
      <c r="C992" s="1" t="s">
        <v>504</v>
      </c>
      <c r="D992" s="1" t="s">
        <v>31</v>
      </c>
      <c r="E992" s="1" t="s">
        <v>18</v>
      </c>
      <c r="F992" s="1" t="s">
        <v>19</v>
      </c>
      <c r="G992" s="1" t="s">
        <v>39</v>
      </c>
      <c r="H992" s="1" t="s">
        <v>40</v>
      </c>
      <c r="I992" s="1">
        <v>2</v>
      </c>
      <c r="J992" s="1" t="s">
        <v>22</v>
      </c>
      <c r="K992" s="1">
        <v>100</v>
      </c>
      <c r="L992" s="1">
        <v>90</v>
      </c>
      <c r="M992" s="1">
        <f>Table1[[#This Row],[Price]]*Table1[[#This Row],[Qty]]</f>
        <v>200</v>
      </c>
      <c r="N992" s="1">
        <f>Table1[[#This Row],[Cost]]*Table1[[#This Row],[Qty]]</f>
        <v>180</v>
      </c>
      <c r="O992" s="1">
        <f>Table1[[#This Row],[Total Sales]]-Table1[[#This Row],[COGS]]</f>
        <v>20</v>
      </c>
      <c r="P992" s="7">
        <f t="shared" si="30"/>
        <v>3</v>
      </c>
      <c r="Q992" s="10">
        <f t="shared" si="31"/>
        <v>2020</v>
      </c>
    </row>
    <row r="993" spans="1:17" x14ac:dyDescent="0.25">
      <c r="A993" s="1" t="s">
        <v>1785</v>
      </c>
      <c r="B993" s="2">
        <v>44001</v>
      </c>
      <c r="C993" s="1" t="s">
        <v>506</v>
      </c>
      <c r="D993" s="1" t="s">
        <v>31</v>
      </c>
      <c r="E993" s="1" t="s">
        <v>25</v>
      </c>
      <c r="F993" s="1" t="s">
        <v>26</v>
      </c>
      <c r="G993" s="1" t="s">
        <v>43</v>
      </c>
      <c r="H993" s="1" t="s">
        <v>21</v>
      </c>
      <c r="I993" s="1">
        <v>1</v>
      </c>
      <c r="J993" s="1" t="s">
        <v>22</v>
      </c>
      <c r="K993" s="1">
        <v>1600</v>
      </c>
      <c r="L993" s="1">
        <v>1590</v>
      </c>
      <c r="M993" s="1">
        <f>Table1[[#This Row],[Price]]*Table1[[#This Row],[Qty]]</f>
        <v>1600</v>
      </c>
      <c r="N993" s="1">
        <f>Table1[[#This Row],[Cost]]*Table1[[#This Row],[Qty]]</f>
        <v>1590</v>
      </c>
      <c r="O993" s="1">
        <f>Table1[[#This Row],[Total Sales]]-Table1[[#This Row],[COGS]]</f>
        <v>10</v>
      </c>
      <c r="P993" s="7">
        <f t="shared" si="30"/>
        <v>6</v>
      </c>
      <c r="Q993" s="10">
        <f t="shared" si="31"/>
        <v>2020</v>
      </c>
    </row>
    <row r="994" spans="1:17" x14ac:dyDescent="0.25">
      <c r="A994" s="1" t="s">
        <v>1786</v>
      </c>
      <c r="B994" s="2">
        <v>44002</v>
      </c>
      <c r="C994" s="1" t="s">
        <v>508</v>
      </c>
      <c r="D994" s="1" t="s">
        <v>31</v>
      </c>
      <c r="E994" s="1" t="s">
        <v>32</v>
      </c>
      <c r="F994" s="1" t="s">
        <v>33</v>
      </c>
      <c r="G994" s="1" t="s">
        <v>20</v>
      </c>
      <c r="H994" s="1" t="s">
        <v>21</v>
      </c>
      <c r="I994" s="1">
        <v>1</v>
      </c>
      <c r="J994" s="1" t="s">
        <v>22</v>
      </c>
      <c r="K994" s="1">
        <v>50</v>
      </c>
      <c r="L994" s="1">
        <v>45</v>
      </c>
      <c r="M994" s="1">
        <f>Table1[[#This Row],[Price]]*Table1[[#This Row],[Qty]]</f>
        <v>50</v>
      </c>
      <c r="N994" s="1">
        <f>Table1[[#This Row],[Cost]]*Table1[[#This Row],[Qty]]</f>
        <v>45</v>
      </c>
      <c r="O994" s="1">
        <f>Table1[[#This Row],[Total Sales]]-Table1[[#This Row],[COGS]]</f>
        <v>5</v>
      </c>
      <c r="P994" s="7">
        <f t="shared" si="30"/>
        <v>7</v>
      </c>
      <c r="Q994" s="10">
        <f t="shared" si="31"/>
        <v>2020</v>
      </c>
    </row>
    <row r="995" spans="1:17" x14ac:dyDescent="0.25">
      <c r="A995" s="1" t="s">
        <v>1787</v>
      </c>
      <c r="B995" s="2">
        <v>44003</v>
      </c>
      <c r="C995" s="1" t="s">
        <v>510</v>
      </c>
      <c r="D995" s="1" t="s">
        <v>31</v>
      </c>
      <c r="E995" s="1" t="s">
        <v>37</v>
      </c>
      <c r="F995" s="1" t="s">
        <v>38</v>
      </c>
      <c r="G995" s="1" t="s">
        <v>27</v>
      </c>
      <c r="H995" s="1" t="s">
        <v>21</v>
      </c>
      <c r="I995" s="1">
        <v>2</v>
      </c>
      <c r="J995" s="1" t="s">
        <v>22</v>
      </c>
      <c r="K995" s="1">
        <v>600</v>
      </c>
      <c r="L995" s="1">
        <v>450</v>
      </c>
      <c r="M995" s="1">
        <f>Table1[[#This Row],[Price]]*Table1[[#This Row],[Qty]]</f>
        <v>1200</v>
      </c>
      <c r="N995" s="1">
        <f>Table1[[#This Row],[Cost]]*Table1[[#This Row],[Qty]]</f>
        <v>900</v>
      </c>
      <c r="O995" s="1">
        <f>Table1[[#This Row],[Total Sales]]-Table1[[#This Row],[COGS]]</f>
        <v>300</v>
      </c>
      <c r="P995" s="7">
        <f t="shared" si="30"/>
        <v>1</v>
      </c>
      <c r="Q995" s="10">
        <f t="shared" si="31"/>
        <v>2020</v>
      </c>
    </row>
    <row r="996" spans="1:17" x14ac:dyDescent="0.25">
      <c r="A996" s="1" t="s">
        <v>1788</v>
      </c>
      <c r="B996" s="2">
        <v>44004</v>
      </c>
      <c r="C996" s="1" t="s">
        <v>512</v>
      </c>
      <c r="D996" s="1" t="s">
        <v>31</v>
      </c>
      <c r="E996" s="1" t="s">
        <v>18</v>
      </c>
      <c r="F996" s="1" t="s">
        <v>19</v>
      </c>
      <c r="G996" s="1" t="s">
        <v>34</v>
      </c>
      <c r="H996" s="1" t="s">
        <v>21</v>
      </c>
      <c r="I996" s="1">
        <v>2</v>
      </c>
      <c r="J996" s="1" t="s">
        <v>22</v>
      </c>
      <c r="K996" s="1">
        <v>170</v>
      </c>
      <c r="L996" s="1">
        <v>150</v>
      </c>
      <c r="M996" s="1">
        <f>Table1[[#This Row],[Price]]*Table1[[#This Row],[Qty]]</f>
        <v>340</v>
      </c>
      <c r="N996" s="1">
        <f>Table1[[#This Row],[Cost]]*Table1[[#This Row],[Qty]]</f>
        <v>300</v>
      </c>
      <c r="O996" s="1">
        <f>Table1[[#This Row],[Total Sales]]-Table1[[#This Row],[COGS]]</f>
        <v>40</v>
      </c>
      <c r="P996" s="7">
        <f t="shared" si="30"/>
        <v>2</v>
      </c>
      <c r="Q996" s="10">
        <f t="shared" si="31"/>
        <v>2020</v>
      </c>
    </row>
    <row r="997" spans="1:17" x14ac:dyDescent="0.25">
      <c r="A997" s="1" t="s">
        <v>1789</v>
      </c>
      <c r="B997" s="2">
        <v>44005</v>
      </c>
      <c r="C997" s="1" t="s">
        <v>514</v>
      </c>
      <c r="D997" s="1" t="s">
        <v>31</v>
      </c>
      <c r="E997" s="1" t="s">
        <v>18</v>
      </c>
      <c r="F997" s="1" t="s">
        <v>19</v>
      </c>
      <c r="G997" s="1" t="s">
        <v>39</v>
      </c>
      <c r="H997" s="1" t="s">
        <v>40</v>
      </c>
      <c r="I997" s="1">
        <v>1</v>
      </c>
      <c r="J997" s="1" t="s">
        <v>22</v>
      </c>
      <c r="K997" s="1">
        <v>25</v>
      </c>
      <c r="L997" s="1">
        <v>20</v>
      </c>
      <c r="M997" s="1">
        <f>Table1[[#This Row],[Price]]*Table1[[#This Row],[Qty]]</f>
        <v>25</v>
      </c>
      <c r="N997" s="1">
        <f>Table1[[#This Row],[Cost]]*Table1[[#This Row],[Qty]]</f>
        <v>20</v>
      </c>
      <c r="O997" s="1">
        <f>Table1[[#This Row],[Total Sales]]-Table1[[#This Row],[COGS]]</f>
        <v>5</v>
      </c>
      <c r="P997" s="7">
        <f t="shared" si="30"/>
        <v>3</v>
      </c>
      <c r="Q997" s="10">
        <f t="shared" si="31"/>
        <v>2020</v>
      </c>
    </row>
    <row r="998" spans="1:17" x14ac:dyDescent="0.25">
      <c r="A998" s="1" t="s">
        <v>1790</v>
      </c>
      <c r="B998" s="2">
        <v>44006</v>
      </c>
      <c r="C998" s="1" t="s">
        <v>516</v>
      </c>
      <c r="D998" s="1" t="s">
        <v>31</v>
      </c>
      <c r="E998" s="1" t="s">
        <v>25</v>
      </c>
      <c r="F998" s="1" t="s">
        <v>26</v>
      </c>
      <c r="G998" s="1" t="s">
        <v>59</v>
      </c>
      <c r="H998" s="1" t="s">
        <v>60</v>
      </c>
      <c r="I998" s="1">
        <v>1</v>
      </c>
      <c r="J998" s="1" t="s">
        <v>22</v>
      </c>
      <c r="K998" s="1">
        <v>6700</v>
      </c>
      <c r="L998" s="1">
        <v>5000</v>
      </c>
      <c r="M998" s="1">
        <f>Table1[[#This Row],[Price]]*Table1[[#This Row],[Qty]]</f>
        <v>6700</v>
      </c>
      <c r="N998" s="1">
        <f>Table1[[#This Row],[Cost]]*Table1[[#This Row],[Qty]]</f>
        <v>5000</v>
      </c>
      <c r="O998" s="1">
        <f>Table1[[#This Row],[Total Sales]]-Table1[[#This Row],[COGS]]</f>
        <v>1700</v>
      </c>
      <c r="P998" s="7">
        <f t="shared" si="30"/>
        <v>4</v>
      </c>
      <c r="Q998" s="10">
        <f t="shared" si="31"/>
        <v>2020</v>
      </c>
    </row>
    <row r="999" spans="1:17" x14ac:dyDescent="0.25">
      <c r="A999" s="1" t="s">
        <v>1791</v>
      </c>
      <c r="B999" s="2">
        <v>44008</v>
      </c>
      <c r="C999" s="1" t="s">
        <v>518</v>
      </c>
      <c r="D999" s="1" t="s">
        <v>31</v>
      </c>
      <c r="E999" s="1" t="s">
        <v>32</v>
      </c>
      <c r="F999" s="1" t="s">
        <v>33</v>
      </c>
      <c r="G999" s="1" t="s">
        <v>63</v>
      </c>
      <c r="H999" s="1" t="s">
        <v>47</v>
      </c>
      <c r="I999" s="1">
        <v>2</v>
      </c>
      <c r="J999" s="1" t="s">
        <v>22</v>
      </c>
      <c r="K999" s="1">
        <v>6700</v>
      </c>
      <c r="L999" s="1">
        <v>5001</v>
      </c>
      <c r="M999" s="1">
        <f>Table1[[#This Row],[Price]]*Table1[[#This Row],[Qty]]</f>
        <v>13400</v>
      </c>
      <c r="N999" s="1">
        <f>Table1[[#This Row],[Cost]]*Table1[[#This Row],[Qty]]</f>
        <v>10002</v>
      </c>
      <c r="O999" s="1">
        <f>Table1[[#This Row],[Total Sales]]-Table1[[#This Row],[COGS]]</f>
        <v>3398</v>
      </c>
      <c r="P999" s="7">
        <f t="shared" si="30"/>
        <v>6</v>
      </c>
      <c r="Q999" s="10">
        <f t="shared" si="31"/>
        <v>2020</v>
      </c>
    </row>
    <row r="1000" spans="1:17" x14ac:dyDescent="0.25">
      <c r="A1000" s="1" t="s">
        <v>1792</v>
      </c>
      <c r="B1000" s="2">
        <v>44008</v>
      </c>
      <c r="C1000" s="1" t="s">
        <v>520</v>
      </c>
      <c r="D1000" s="1" t="s">
        <v>17</v>
      </c>
      <c r="E1000" s="1" t="s">
        <v>37</v>
      </c>
      <c r="F1000" s="1" t="s">
        <v>38</v>
      </c>
      <c r="G1000" s="1" t="s">
        <v>66</v>
      </c>
      <c r="H1000" s="1" t="s">
        <v>47</v>
      </c>
      <c r="I1000" s="1">
        <v>2</v>
      </c>
      <c r="J1000" s="1" t="s">
        <v>22</v>
      </c>
      <c r="K1000" s="1">
        <v>6700</v>
      </c>
      <c r="L1000" s="1">
        <v>5002</v>
      </c>
      <c r="M1000" s="1">
        <f>Table1[[#This Row],[Price]]*Table1[[#This Row],[Qty]]</f>
        <v>13400</v>
      </c>
      <c r="N1000" s="1">
        <f>Table1[[#This Row],[Cost]]*Table1[[#This Row],[Qty]]</f>
        <v>10004</v>
      </c>
      <c r="O1000" s="1">
        <f>Table1[[#This Row],[Total Sales]]-Table1[[#This Row],[COGS]]</f>
        <v>3396</v>
      </c>
      <c r="P1000" s="7">
        <f t="shared" si="30"/>
        <v>6</v>
      </c>
      <c r="Q1000" s="10">
        <f t="shared" si="31"/>
        <v>2020</v>
      </c>
    </row>
    <row r="1001" spans="1:17" x14ac:dyDescent="0.25">
      <c r="A1001" s="1" t="s">
        <v>1793</v>
      </c>
      <c r="B1001" s="2">
        <v>44009</v>
      </c>
      <c r="C1001" s="1" t="s">
        <v>522</v>
      </c>
      <c r="D1001" s="1" t="s">
        <v>17</v>
      </c>
      <c r="E1001" s="1" t="s">
        <v>18</v>
      </c>
      <c r="F1001" s="1" t="s">
        <v>19</v>
      </c>
      <c r="G1001" s="1" t="s">
        <v>69</v>
      </c>
      <c r="H1001" s="1" t="s">
        <v>21</v>
      </c>
      <c r="I1001" s="1">
        <v>1</v>
      </c>
      <c r="J1001" s="1" t="s">
        <v>22</v>
      </c>
      <c r="K1001" s="1">
        <v>22000</v>
      </c>
      <c r="L1001" s="1">
        <v>20000</v>
      </c>
      <c r="M1001" s="1">
        <f>Table1[[#This Row],[Price]]*Table1[[#This Row],[Qty]]</f>
        <v>22000</v>
      </c>
      <c r="N1001" s="1">
        <f>Table1[[#This Row],[Cost]]*Table1[[#This Row],[Qty]]</f>
        <v>20000</v>
      </c>
      <c r="O1001" s="1">
        <f>Table1[[#This Row],[Total Sales]]-Table1[[#This Row],[COGS]]</f>
        <v>2000</v>
      </c>
      <c r="P1001" s="7">
        <f t="shared" si="30"/>
        <v>7</v>
      </c>
      <c r="Q1001" s="10">
        <f t="shared" si="31"/>
        <v>2020</v>
      </c>
    </row>
    <row r="1002" spans="1:17" x14ac:dyDescent="0.25">
      <c r="A1002" s="1" t="s">
        <v>1794</v>
      </c>
      <c r="B1002" s="2">
        <v>44008</v>
      </c>
      <c r="C1002" s="1" t="s">
        <v>524</v>
      </c>
      <c r="D1002" s="1" t="s">
        <v>17</v>
      </c>
      <c r="E1002" s="1" t="s">
        <v>18</v>
      </c>
      <c r="F1002" s="1" t="s">
        <v>19</v>
      </c>
      <c r="G1002" s="1" t="s">
        <v>72</v>
      </c>
      <c r="H1002" s="1" t="s">
        <v>21</v>
      </c>
      <c r="I1002" s="1">
        <v>1</v>
      </c>
      <c r="J1002" s="1" t="s">
        <v>28</v>
      </c>
      <c r="K1002" s="1">
        <v>11000</v>
      </c>
      <c r="L1002" s="1">
        <v>10000</v>
      </c>
      <c r="M1002" s="1">
        <f>Table1[[#This Row],[Price]]*Table1[[#This Row],[Qty]]</f>
        <v>11000</v>
      </c>
      <c r="N1002" s="1">
        <f>Table1[[#This Row],[Cost]]*Table1[[#This Row],[Qty]]</f>
        <v>10000</v>
      </c>
      <c r="O1002" s="1">
        <f>Table1[[#This Row],[Total Sales]]-Table1[[#This Row],[COGS]]</f>
        <v>1000</v>
      </c>
      <c r="P1002" s="7">
        <f t="shared" si="30"/>
        <v>6</v>
      </c>
      <c r="Q1002" s="10">
        <f t="shared" si="31"/>
        <v>2020</v>
      </c>
    </row>
    <row r="1003" spans="1:17" x14ac:dyDescent="0.25">
      <c r="A1003" s="1" t="s">
        <v>1795</v>
      </c>
      <c r="B1003" s="2">
        <v>44011</v>
      </c>
      <c r="C1003" s="1" t="s">
        <v>526</v>
      </c>
      <c r="D1003" s="1" t="s">
        <v>31</v>
      </c>
      <c r="E1003" s="1" t="s">
        <v>25</v>
      </c>
      <c r="F1003" s="1" t="s">
        <v>26</v>
      </c>
      <c r="G1003" s="1" t="s">
        <v>75</v>
      </c>
      <c r="H1003" s="1" t="s">
        <v>40</v>
      </c>
      <c r="I1003" s="1">
        <v>1</v>
      </c>
      <c r="J1003" s="1" t="s">
        <v>22</v>
      </c>
      <c r="K1003" s="1">
        <v>8500</v>
      </c>
      <c r="L1003" s="1">
        <v>7600</v>
      </c>
      <c r="M1003" s="1">
        <f>Table1[[#This Row],[Price]]*Table1[[#This Row],[Qty]]</f>
        <v>8500</v>
      </c>
      <c r="N1003" s="1">
        <f>Table1[[#This Row],[Cost]]*Table1[[#This Row],[Qty]]</f>
        <v>7600</v>
      </c>
      <c r="O1003" s="1">
        <f>Table1[[#This Row],[Total Sales]]-Table1[[#This Row],[COGS]]</f>
        <v>900</v>
      </c>
      <c r="P1003" s="7">
        <f t="shared" si="30"/>
        <v>2</v>
      </c>
      <c r="Q1003" s="10">
        <f t="shared" si="31"/>
        <v>2020</v>
      </c>
    </row>
    <row r="1004" spans="1:17" x14ac:dyDescent="0.25">
      <c r="A1004" s="1" t="s">
        <v>1796</v>
      </c>
      <c r="B1004" s="2">
        <v>44012</v>
      </c>
      <c r="C1004" s="1" t="s">
        <v>528</v>
      </c>
      <c r="D1004" s="1" t="s">
        <v>31</v>
      </c>
      <c r="E1004" s="1" t="s">
        <v>32</v>
      </c>
      <c r="F1004" s="1" t="s">
        <v>33</v>
      </c>
      <c r="G1004" s="1" t="s">
        <v>46</v>
      </c>
      <c r="H1004" s="1" t="s">
        <v>47</v>
      </c>
      <c r="I1004" s="1">
        <v>2</v>
      </c>
      <c r="J1004" s="1" t="s">
        <v>22</v>
      </c>
      <c r="K1004" s="1">
        <v>8500</v>
      </c>
      <c r="L1004" s="1">
        <v>7600</v>
      </c>
      <c r="M1004" s="1">
        <f>Table1[[#This Row],[Price]]*Table1[[#This Row],[Qty]]</f>
        <v>17000</v>
      </c>
      <c r="N1004" s="1">
        <f>Table1[[#This Row],[Cost]]*Table1[[#This Row],[Qty]]</f>
        <v>15200</v>
      </c>
      <c r="O1004" s="1">
        <f>Table1[[#This Row],[Total Sales]]-Table1[[#This Row],[COGS]]</f>
        <v>1800</v>
      </c>
      <c r="P1004" s="7">
        <f t="shared" si="30"/>
        <v>3</v>
      </c>
      <c r="Q1004" s="10">
        <f t="shared" si="31"/>
        <v>2020</v>
      </c>
    </row>
    <row r="1005" spans="1:17" x14ac:dyDescent="0.25">
      <c r="A1005" s="1" t="s">
        <v>1797</v>
      </c>
      <c r="B1005" s="2">
        <v>43983</v>
      </c>
      <c r="C1005" s="1" t="s">
        <v>530</v>
      </c>
      <c r="D1005" s="1" t="s">
        <v>31</v>
      </c>
      <c r="E1005" s="1" t="s">
        <v>37</v>
      </c>
      <c r="F1005" s="1" t="s">
        <v>38</v>
      </c>
      <c r="G1005" s="1" t="s">
        <v>50</v>
      </c>
      <c r="H1005" s="1" t="s">
        <v>21</v>
      </c>
      <c r="I1005" s="1">
        <v>3</v>
      </c>
      <c r="J1005" s="1" t="s">
        <v>22</v>
      </c>
      <c r="K1005" s="1">
        <v>13200.000000000002</v>
      </c>
      <c r="L1005" s="1">
        <v>12000</v>
      </c>
      <c r="M1005" s="1">
        <f>Table1[[#This Row],[Price]]*Table1[[#This Row],[Qty]]</f>
        <v>39600.000000000007</v>
      </c>
      <c r="N1005" s="1">
        <f>Table1[[#This Row],[Cost]]*Table1[[#This Row],[Qty]]</f>
        <v>36000</v>
      </c>
      <c r="O1005" s="1">
        <f>Table1[[#This Row],[Total Sales]]-Table1[[#This Row],[COGS]]</f>
        <v>3600.0000000000073</v>
      </c>
      <c r="P1005" s="7">
        <f t="shared" si="30"/>
        <v>2</v>
      </c>
      <c r="Q1005" s="10">
        <f t="shared" si="31"/>
        <v>2020</v>
      </c>
    </row>
    <row r="1006" spans="1:17" x14ac:dyDescent="0.25">
      <c r="A1006" s="1" t="s">
        <v>1798</v>
      </c>
      <c r="B1006" s="2">
        <v>43983</v>
      </c>
      <c r="C1006" s="1" t="s">
        <v>532</v>
      </c>
      <c r="D1006" s="1" t="s">
        <v>31</v>
      </c>
      <c r="E1006" s="1" t="s">
        <v>18</v>
      </c>
      <c r="F1006" s="1" t="s">
        <v>19</v>
      </c>
      <c r="G1006" s="1" t="s">
        <v>53</v>
      </c>
      <c r="H1006" s="1" t="s">
        <v>40</v>
      </c>
      <c r="I1006" s="1">
        <v>2</v>
      </c>
      <c r="J1006" s="1" t="s">
        <v>22</v>
      </c>
      <c r="K1006" s="1">
        <v>22000</v>
      </c>
      <c r="L1006" s="1">
        <v>20000</v>
      </c>
      <c r="M1006" s="1">
        <f>Table1[[#This Row],[Price]]*Table1[[#This Row],[Qty]]</f>
        <v>44000</v>
      </c>
      <c r="N1006" s="1">
        <f>Table1[[#This Row],[Cost]]*Table1[[#This Row],[Qty]]</f>
        <v>40000</v>
      </c>
      <c r="O1006" s="1">
        <f>Table1[[#This Row],[Total Sales]]-Table1[[#This Row],[COGS]]</f>
        <v>4000</v>
      </c>
      <c r="P1006" s="7">
        <f t="shared" si="30"/>
        <v>2</v>
      </c>
      <c r="Q1006" s="10">
        <f t="shared" si="31"/>
        <v>2020</v>
      </c>
    </row>
    <row r="1007" spans="1:17" x14ac:dyDescent="0.25">
      <c r="A1007" s="1" t="s">
        <v>1799</v>
      </c>
      <c r="B1007" s="2">
        <v>43984</v>
      </c>
      <c r="C1007" s="1" t="s">
        <v>534</v>
      </c>
      <c r="D1007" s="1" t="s">
        <v>17</v>
      </c>
      <c r="E1007" s="1" t="s">
        <v>18</v>
      </c>
      <c r="F1007" s="1" t="s">
        <v>19</v>
      </c>
      <c r="G1007" s="1" t="s">
        <v>56</v>
      </c>
      <c r="H1007" s="1" t="s">
        <v>40</v>
      </c>
      <c r="I1007" s="1">
        <v>2</v>
      </c>
      <c r="J1007" s="1" t="s">
        <v>22</v>
      </c>
      <c r="K1007" s="1">
        <v>7700</v>
      </c>
      <c r="L1007" s="1">
        <v>7000</v>
      </c>
      <c r="M1007" s="1">
        <f>Table1[[#This Row],[Price]]*Table1[[#This Row],[Qty]]</f>
        <v>15400</v>
      </c>
      <c r="N1007" s="1">
        <f>Table1[[#This Row],[Cost]]*Table1[[#This Row],[Qty]]</f>
        <v>14000</v>
      </c>
      <c r="O1007" s="1">
        <f>Table1[[#This Row],[Total Sales]]-Table1[[#This Row],[COGS]]</f>
        <v>1400</v>
      </c>
      <c r="P1007" s="7">
        <f t="shared" si="30"/>
        <v>3</v>
      </c>
      <c r="Q1007" s="10">
        <f t="shared" si="31"/>
        <v>2020</v>
      </c>
    </row>
    <row r="1008" spans="1:17" x14ac:dyDescent="0.25">
      <c r="A1008" s="1" t="s">
        <v>1800</v>
      </c>
      <c r="B1008" s="2">
        <v>43985</v>
      </c>
      <c r="C1008" s="1" t="s">
        <v>536</v>
      </c>
      <c r="D1008" s="1" t="s">
        <v>31</v>
      </c>
      <c r="E1008" s="1" t="s">
        <v>25</v>
      </c>
      <c r="F1008" s="1" t="s">
        <v>26</v>
      </c>
      <c r="G1008" s="1" t="s">
        <v>20</v>
      </c>
      <c r="H1008" s="1" t="s">
        <v>21</v>
      </c>
      <c r="I1008" s="1">
        <v>3</v>
      </c>
      <c r="J1008" s="1" t="s">
        <v>22</v>
      </c>
      <c r="K1008" s="1">
        <v>22000</v>
      </c>
      <c r="L1008" s="1">
        <v>20000</v>
      </c>
      <c r="M1008" s="1">
        <f>Table1[[#This Row],[Price]]*Table1[[#This Row],[Qty]]</f>
        <v>66000</v>
      </c>
      <c r="N1008" s="1">
        <f>Table1[[#This Row],[Cost]]*Table1[[#This Row],[Qty]]</f>
        <v>60000</v>
      </c>
      <c r="O1008" s="1">
        <f>Table1[[#This Row],[Total Sales]]-Table1[[#This Row],[COGS]]</f>
        <v>6000</v>
      </c>
      <c r="P1008" s="7">
        <f t="shared" si="30"/>
        <v>4</v>
      </c>
      <c r="Q1008" s="10">
        <f t="shared" si="31"/>
        <v>2020</v>
      </c>
    </row>
    <row r="1009" spans="1:17" x14ac:dyDescent="0.25">
      <c r="A1009" s="1" t="s">
        <v>1801</v>
      </c>
      <c r="B1009" s="2">
        <v>43986</v>
      </c>
      <c r="C1009" s="1" t="s">
        <v>538</v>
      </c>
      <c r="D1009" s="1" t="s">
        <v>31</v>
      </c>
      <c r="E1009" s="1" t="s">
        <v>32</v>
      </c>
      <c r="F1009" s="1" t="s">
        <v>33</v>
      </c>
      <c r="G1009" s="1" t="s">
        <v>27</v>
      </c>
      <c r="H1009" s="1" t="s">
        <v>21</v>
      </c>
      <c r="I1009" s="1">
        <v>1</v>
      </c>
      <c r="J1009" s="1" t="s">
        <v>22</v>
      </c>
      <c r="K1009" s="1">
        <v>44000</v>
      </c>
      <c r="L1009" s="1">
        <v>40000</v>
      </c>
      <c r="M1009" s="1">
        <f>Table1[[#This Row],[Price]]*Table1[[#This Row],[Qty]]</f>
        <v>44000</v>
      </c>
      <c r="N1009" s="1">
        <f>Table1[[#This Row],[Cost]]*Table1[[#This Row],[Qty]]</f>
        <v>40000</v>
      </c>
      <c r="O1009" s="1">
        <f>Table1[[#This Row],[Total Sales]]-Table1[[#This Row],[COGS]]</f>
        <v>4000</v>
      </c>
      <c r="P1009" s="7">
        <f t="shared" si="30"/>
        <v>5</v>
      </c>
      <c r="Q1009" s="10">
        <f t="shared" si="31"/>
        <v>2020</v>
      </c>
    </row>
    <row r="1010" spans="1:17" x14ac:dyDescent="0.25">
      <c r="A1010" s="1" t="s">
        <v>1802</v>
      </c>
      <c r="B1010" s="2">
        <v>43988</v>
      </c>
      <c r="C1010" s="1" t="s">
        <v>540</v>
      </c>
      <c r="D1010" s="1" t="s">
        <v>31</v>
      </c>
      <c r="E1010" s="1" t="s">
        <v>37</v>
      </c>
      <c r="F1010" s="1" t="s">
        <v>38</v>
      </c>
      <c r="G1010" s="1" t="s">
        <v>34</v>
      </c>
      <c r="H1010" s="1" t="s">
        <v>21</v>
      </c>
      <c r="I1010" s="1">
        <v>2</v>
      </c>
      <c r="J1010" s="1" t="s">
        <v>22</v>
      </c>
      <c r="K1010" s="1">
        <v>19800</v>
      </c>
      <c r="L1010" s="1">
        <v>18000</v>
      </c>
      <c r="M1010" s="1">
        <f>Table1[[#This Row],[Price]]*Table1[[#This Row],[Qty]]</f>
        <v>39600</v>
      </c>
      <c r="N1010" s="1">
        <f>Table1[[#This Row],[Cost]]*Table1[[#This Row],[Qty]]</f>
        <v>36000</v>
      </c>
      <c r="O1010" s="1">
        <f>Table1[[#This Row],[Total Sales]]-Table1[[#This Row],[COGS]]</f>
        <v>3600</v>
      </c>
      <c r="P1010" s="7">
        <f t="shared" si="30"/>
        <v>7</v>
      </c>
      <c r="Q1010" s="10">
        <f t="shared" si="31"/>
        <v>2020</v>
      </c>
    </row>
    <row r="1011" spans="1:17" x14ac:dyDescent="0.25">
      <c r="A1011" s="1" t="s">
        <v>1803</v>
      </c>
      <c r="B1011" s="2">
        <v>43988</v>
      </c>
      <c r="C1011" s="1" t="s">
        <v>542</v>
      </c>
      <c r="D1011" s="1" t="s">
        <v>31</v>
      </c>
      <c r="E1011" s="1" t="s">
        <v>18</v>
      </c>
      <c r="F1011" s="1" t="s">
        <v>19</v>
      </c>
      <c r="G1011" s="1" t="s">
        <v>39</v>
      </c>
      <c r="H1011" s="1" t="s">
        <v>40</v>
      </c>
      <c r="I1011" s="1">
        <v>2</v>
      </c>
      <c r="J1011" s="1" t="s">
        <v>22</v>
      </c>
      <c r="K1011" s="1">
        <v>9950</v>
      </c>
      <c r="L1011" s="1">
        <v>9000</v>
      </c>
      <c r="M1011" s="1">
        <f>Table1[[#This Row],[Price]]*Table1[[#This Row],[Qty]]</f>
        <v>19900</v>
      </c>
      <c r="N1011" s="1">
        <f>Table1[[#This Row],[Cost]]*Table1[[#This Row],[Qty]]</f>
        <v>18000</v>
      </c>
      <c r="O1011" s="1">
        <f>Table1[[#This Row],[Total Sales]]-Table1[[#This Row],[COGS]]</f>
        <v>1900</v>
      </c>
      <c r="P1011" s="7">
        <f t="shared" si="30"/>
        <v>7</v>
      </c>
      <c r="Q1011" s="10">
        <f t="shared" si="31"/>
        <v>2020</v>
      </c>
    </row>
    <row r="1012" spans="1:17" x14ac:dyDescent="0.25">
      <c r="A1012" s="1" t="s">
        <v>1804</v>
      </c>
      <c r="B1012" s="2">
        <v>43989</v>
      </c>
      <c r="C1012" s="1" t="s">
        <v>544</v>
      </c>
      <c r="D1012" s="1" t="s">
        <v>31</v>
      </c>
      <c r="E1012" s="1" t="s">
        <v>18</v>
      </c>
      <c r="F1012" s="1" t="s">
        <v>19</v>
      </c>
      <c r="G1012" s="1" t="s">
        <v>43</v>
      </c>
      <c r="H1012" s="1" t="s">
        <v>21</v>
      </c>
      <c r="I1012" s="1">
        <v>2</v>
      </c>
      <c r="J1012" s="1" t="s">
        <v>22</v>
      </c>
      <c r="K1012" s="1">
        <v>7700</v>
      </c>
      <c r="L1012" s="1">
        <v>7000</v>
      </c>
      <c r="M1012" s="1">
        <f>Table1[[#This Row],[Price]]*Table1[[#This Row],[Qty]]</f>
        <v>15400</v>
      </c>
      <c r="N1012" s="1">
        <f>Table1[[#This Row],[Cost]]*Table1[[#This Row],[Qty]]</f>
        <v>14000</v>
      </c>
      <c r="O1012" s="1">
        <f>Table1[[#This Row],[Total Sales]]-Table1[[#This Row],[COGS]]</f>
        <v>1400</v>
      </c>
      <c r="P1012" s="7">
        <f t="shared" si="30"/>
        <v>1</v>
      </c>
      <c r="Q1012" s="10">
        <f t="shared" si="31"/>
        <v>2020</v>
      </c>
    </row>
    <row r="1013" spans="1:17" x14ac:dyDescent="0.25">
      <c r="A1013" s="1" t="s">
        <v>1805</v>
      </c>
      <c r="B1013" s="2">
        <v>43988</v>
      </c>
      <c r="C1013" s="1" t="s">
        <v>546</v>
      </c>
      <c r="D1013" s="1" t="s">
        <v>31</v>
      </c>
      <c r="E1013" s="1" t="s">
        <v>25</v>
      </c>
      <c r="F1013" s="1" t="s">
        <v>26</v>
      </c>
      <c r="G1013" s="1" t="s">
        <v>46</v>
      </c>
      <c r="H1013" s="1" t="s">
        <v>47</v>
      </c>
      <c r="I1013" s="1">
        <v>4</v>
      </c>
      <c r="J1013" s="1" t="s">
        <v>22</v>
      </c>
      <c r="K1013" s="1">
        <v>11000</v>
      </c>
      <c r="L1013" s="1">
        <v>10000</v>
      </c>
      <c r="M1013" s="1">
        <f>Table1[[#This Row],[Price]]*Table1[[#This Row],[Qty]]</f>
        <v>44000</v>
      </c>
      <c r="N1013" s="1">
        <f>Table1[[#This Row],[Cost]]*Table1[[#This Row],[Qty]]</f>
        <v>40000</v>
      </c>
      <c r="O1013" s="1">
        <f>Table1[[#This Row],[Total Sales]]-Table1[[#This Row],[COGS]]</f>
        <v>4000</v>
      </c>
      <c r="P1013" s="7">
        <f t="shared" si="30"/>
        <v>7</v>
      </c>
      <c r="Q1013" s="10">
        <f t="shared" si="31"/>
        <v>2020</v>
      </c>
    </row>
    <row r="1014" spans="1:17" x14ac:dyDescent="0.25">
      <c r="A1014" s="1" t="s">
        <v>1806</v>
      </c>
      <c r="B1014" s="2">
        <v>43991</v>
      </c>
      <c r="C1014" s="1" t="s">
        <v>548</v>
      </c>
      <c r="D1014" s="1" t="s">
        <v>31</v>
      </c>
      <c r="E1014" s="1" t="s">
        <v>32</v>
      </c>
      <c r="F1014" s="1" t="s">
        <v>33</v>
      </c>
      <c r="G1014" s="1" t="s">
        <v>20</v>
      </c>
      <c r="H1014" s="1" t="s">
        <v>21</v>
      </c>
      <c r="I1014" s="1">
        <v>1</v>
      </c>
      <c r="J1014" s="1" t="s">
        <v>22</v>
      </c>
      <c r="K1014" s="1">
        <v>13200.000000000002</v>
      </c>
      <c r="L1014" s="1">
        <v>12000</v>
      </c>
      <c r="M1014" s="1">
        <f>Table1[[#This Row],[Price]]*Table1[[#This Row],[Qty]]</f>
        <v>13200.000000000002</v>
      </c>
      <c r="N1014" s="1">
        <f>Table1[[#This Row],[Cost]]*Table1[[#This Row],[Qty]]</f>
        <v>12000</v>
      </c>
      <c r="O1014" s="1">
        <f>Table1[[#This Row],[Total Sales]]-Table1[[#This Row],[COGS]]</f>
        <v>1200.0000000000018</v>
      </c>
      <c r="P1014" s="7">
        <f t="shared" si="30"/>
        <v>3</v>
      </c>
      <c r="Q1014" s="10">
        <f t="shared" si="31"/>
        <v>2020</v>
      </c>
    </row>
    <row r="1015" spans="1:17" x14ac:dyDescent="0.25">
      <c r="A1015" s="1" t="s">
        <v>1807</v>
      </c>
      <c r="B1015" s="2">
        <v>43992</v>
      </c>
      <c r="C1015" s="1" t="s">
        <v>550</v>
      </c>
      <c r="D1015" s="1" t="s">
        <v>31</v>
      </c>
      <c r="E1015" s="1" t="s">
        <v>37</v>
      </c>
      <c r="F1015" s="1" t="s">
        <v>38</v>
      </c>
      <c r="G1015" s="1" t="s">
        <v>27</v>
      </c>
      <c r="H1015" s="1" t="s">
        <v>21</v>
      </c>
      <c r="I1015" s="1">
        <v>2</v>
      </c>
      <c r="J1015" s="1" t="s">
        <v>22</v>
      </c>
      <c r="K1015" s="1">
        <v>1900</v>
      </c>
      <c r="L1015" s="1">
        <v>1800</v>
      </c>
      <c r="M1015" s="1">
        <f>Table1[[#This Row],[Price]]*Table1[[#This Row],[Qty]]</f>
        <v>3800</v>
      </c>
      <c r="N1015" s="1">
        <f>Table1[[#This Row],[Cost]]*Table1[[#This Row],[Qty]]</f>
        <v>3600</v>
      </c>
      <c r="O1015" s="1">
        <f>Table1[[#This Row],[Total Sales]]-Table1[[#This Row],[COGS]]</f>
        <v>200</v>
      </c>
      <c r="P1015" s="7">
        <f t="shared" si="30"/>
        <v>4</v>
      </c>
      <c r="Q1015" s="10">
        <f t="shared" si="31"/>
        <v>2020</v>
      </c>
    </row>
    <row r="1016" spans="1:17" x14ac:dyDescent="0.25">
      <c r="A1016" s="1" t="s">
        <v>1808</v>
      </c>
      <c r="B1016" s="2">
        <v>43993</v>
      </c>
      <c r="C1016" s="1" t="s">
        <v>552</v>
      </c>
      <c r="D1016" s="1" t="s">
        <v>31</v>
      </c>
      <c r="E1016" s="1" t="s">
        <v>18</v>
      </c>
      <c r="F1016" s="1" t="s">
        <v>19</v>
      </c>
      <c r="G1016" s="1" t="s">
        <v>34</v>
      </c>
      <c r="H1016" s="1" t="s">
        <v>21</v>
      </c>
      <c r="I1016" s="1">
        <v>2</v>
      </c>
      <c r="J1016" s="1" t="s">
        <v>22</v>
      </c>
      <c r="K1016" s="1">
        <v>200</v>
      </c>
      <c r="L1016" s="1">
        <v>190</v>
      </c>
      <c r="M1016" s="1">
        <f>Table1[[#This Row],[Price]]*Table1[[#This Row],[Qty]]</f>
        <v>400</v>
      </c>
      <c r="N1016" s="1">
        <f>Table1[[#This Row],[Cost]]*Table1[[#This Row],[Qty]]</f>
        <v>380</v>
      </c>
      <c r="O1016" s="1">
        <f>Table1[[#This Row],[Total Sales]]-Table1[[#This Row],[COGS]]</f>
        <v>20</v>
      </c>
      <c r="P1016" s="7">
        <f t="shared" si="30"/>
        <v>5</v>
      </c>
      <c r="Q1016" s="10">
        <f t="shared" si="31"/>
        <v>2020</v>
      </c>
    </row>
    <row r="1017" spans="1:17" x14ac:dyDescent="0.25">
      <c r="A1017" s="1" t="s">
        <v>1809</v>
      </c>
      <c r="B1017" s="2">
        <v>43994</v>
      </c>
      <c r="C1017" s="1" t="s">
        <v>554</v>
      </c>
      <c r="D1017" s="1" t="s">
        <v>31</v>
      </c>
      <c r="E1017" s="1" t="s">
        <v>18</v>
      </c>
      <c r="F1017" s="1" t="s">
        <v>19</v>
      </c>
      <c r="G1017" s="1" t="s">
        <v>39</v>
      </c>
      <c r="H1017" s="1" t="s">
        <v>40</v>
      </c>
      <c r="I1017" s="1">
        <v>4</v>
      </c>
      <c r="J1017" s="1" t="s">
        <v>22</v>
      </c>
      <c r="K1017" s="1">
        <v>2250</v>
      </c>
      <c r="L1017" s="1">
        <v>2200</v>
      </c>
      <c r="M1017" s="1">
        <f>Table1[[#This Row],[Price]]*Table1[[#This Row],[Qty]]</f>
        <v>9000</v>
      </c>
      <c r="N1017" s="1">
        <f>Table1[[#This Row],[Cost]]*Table1[[#This Row],[Qty]]</f>
        <v>8800</v>
      </c>
      <c r="O1017" s="1">
        <f>Table1[[#This Row],[Total Sales]]-Table1[[#This Row],[COGS]]</f>
        <v>200</v>
      </c>
      <c r="P1017" s="7">
        <f t="shared" si="30"/>
        <v>6</v>
      </c>
      <c r="Q1017" s="10">
        <f t="shared" si="31"/>
        <v>2020</v>
      </c>
    </row>
    <row r="1018" spans="1:17" x14ac:dyDescent="0.25">
      <c r="A1018" s="1" t="s">
        <v>1810</v>
      </c>
      <c r="B1018" s="2">
        <v>43995</v>
      </c>
      <c r="C1018" s="1" t="s">
        <v>556</v>
      </c>
      <c r="D1018" s="1" t="s">
        <v>31</v>
      </c>
      <c r="E1018" s="1" t="s">
        <v>25</v>
      </c>
      <c r="F1018" s="1" t="s">
        <v>26</v>
      </c>
      <c r="G1018" s="1" t="s">
        <v>50</v>
      </c>
      <c r="H1018" s="1" t="s">
        <v>21</v>
      </c>
      <c r="I1018" s="1">
        <v>1</v>
      </c>
      <c r="J1018" s="1" t="s">
        <v>22</v>
      </c>
      <c r="K1018" s="1">
        <v>100</v>
      </c>
      <c r="L1018" s="1">
        <v>90</v>
      </c>
      <c r="M1018" s="1">
        <f>Table1[[#This Row],[Price]]*Table1[[#This Row],[Qty]]</f>
        <v>100</v>
      </c>
      <c r="N1018" s="1">
        <f>Table1[[#This Row],[Cost]]*Table1[[#This Row],[Qty]]</f>
        <v>90</v>
      </c>
      <c r="O1018" s="1">
        <f>Table1[[#This Row],[Total Sales]]-Table1[[#This Row],[COGS]]</f>
        <v>10</v>
      </c>
      <c r="P1018" s="7">
        <f t="shared" si="30"/>
        <v>7</v>
      </c>
      <c r="Q1018" s="10">
        <f t="shared" si="31"/>
        <v>2020</v>
      </c>
    </row>
    <row r="1019" spans="1:17" x14ac:dyDescent="0.25">
      <c r="A1019" s="1" t="s">
        <v>1811</v>
      </c>
      <c r="B1019" s="2">
        <v>43996</v>
      </c>
      <c r="C1019" s="1" t="s">
        <v>558</v>
      </c>
      <c r="D1019" s="1" t="s">
        <v>31</v>
      </c>
      <c r="E1019" s="1" t="s">
        <v>32</v>
      </c>
      <c r="F1019" s="1" t="s">
        <v>33</v>
      </c>
      <c r="G1019" s="1" t="s">
        <v>53</v>
      </c>
      <c r="H1019" s="1" t="s">
        <v>40</v>
      </c>
      <c r="I1019" s="1">
        <v>2</v>
      </c>
      <c r="J1019" s="1" t="s">
        <v>22</v>
      </c>
      <c r="K1019" s="1">
        <v>100</v>
      </c>
      <c r="L1019" s="1">
        <v>80</v>
      </c>
      <c r="M1019" s="1">
        <f>Table1[[#This Row],[Price]]*Table1[[#This Row],[Qty]]</f>
        <v>200</v>
      </c>
      <c r="N1019" s="1">
        <f>Table1[[#This Row],[Cost]]*Table1[[#This Row],[Qty]]</f>
        <v>160</v>
      </c>
      <c r="O1019" s="1">
        <f>Table1[[#This Row],[Total Sales]]-Table1[[#This Row],[COGS]]</f>
        <v>40</v>
      </c>
      <c r="P1019" s="7">
        <f t="shared" si="30"/>
        <v>1</v>
      </c>
      <c r="Q1019" s="10">
        <f t="shared" si="31"/>
        <v>2020</v>
      </c>
    </row>
    <row r="1020" spans="1:17" x14ac:dyDescent="0.25">
      <c r="A1020" s="1" t="s">
        <v>1812</v>
      </c>
      <c r="B1020" s="2">
        <v>43998</v>
      </c>
      <c r="C1020" s="1" t="s">
        <v>560</v>
      </c>
      <c r="D1020" s="1" t="s">
        <v>31</v>
      </c>
      <c r="E1020" s="1" t="s">
        <v>37</v>
      </c>
      <c r="F1020" s="1" t="s">
        <v>38</v>
      </c>
      <c r="G1020" s="1" t="s">
        <v>56</v>
      </c>
      <c r="H1020" s="1" t="s">
        <v>40</v>
      </c>
      <c r="I1020" s="1">
        <v>2</v>
      </c>
      <c r="J1020" s="1" t="s">
        <v>22</v>
      </c>
      <c r="K1020" s="1">
        <v>2000</v>
      </c>
      <c r="L1020" s="1">
        <v>1850</v>
      </c>
      <c r="M1020" s="1">
        <f>Table1[[#This Row],[Price]]*Table1[[#This Row],[Qty]]</f>
        <v>4000</v>
      </c>
      <c r="N1020" s="1">
        <f>Table1[[#This Row],[Cost]]*Table1[[#This Row],[Qty]]</f>
        <v>3700</v>
      </c>
      <c r="O1020" s="1">
        <f>Table1[[#This Row],[Total Sales]]-Table1[[#This Row],[COGS]]</f>
        <v>300</v>
      </c>
      <c r="P1020" s="7">
        <f t="shared" si="30"/>
        <v>3</v>
      </c>
      <c r="Q1020" s="10">
        <f t="shared" si="31"/>
        <v>2020</v>
      </c>
    </row>
    <row r="1021" spans="1:17" x14ac:dyDescent="0.25">
      <c r="A1021" s="1" t="s">
        <v>1813</v>
      </c>
      <c r="B1021" s="2">
        <v>43998</v>
      </c>
      <c r="C1021" s="1" t="s">
        <v>562</v>
      </c>
      <c r="D1021" s="1" t="s">
        <v>17</v>
      </c>
      <c r="E1021" s="1" t="s">
        <v>18</v>
      </c>
      <c r="F1021" s="1" t="s">
        <v>19</v>
      </c>
      <c r="G1021" s="1" t="s">
        <v>72</v>
      </c>
      <c r="H1021" s="1" t="s">
        <v>21</v>
      </c>
      <c r="I1021" s="1">
        <v>1</v>
      </c>
      <c r="J1021" s="1" t="s">
        <v>22</v>
      </c>
      <c r="K1021" s="1">
        <v>9500</v>
      </c>
      <c r="L1021" s="1">
        <v>8000</v>
      </c>
      <c r="M1021" s="1">
        <f>Table1[[#This Row],[Price]]*Table1[[#This Row],[Qty]]</f>
        <v>9500</v>
      </c>
      <c r="N1021" s="1">
        <f>Table1[[#This Row],[Cost]]*Table1[[#This Row],[Qty]]</f>
        <v>8000</v>
      </c>
      <c r="O1021" s="1">
        <f>Table1[[#This Row],[Total Sales]]-Table1[[#This Row],[COGS]]</f>
        <v>1500</v>
      </c>
      <c r="P1021" s="7">
        <f t="shared" si="30"/>
        <v>3</v>
      </c>
      <c r="Q1021" s="10">
        <f t="shared" si="31"/>
        <v>2020</v>
      </c>
    </row>
    <row r="1022" spans="1:17" x14ac:dyDescent="0.25">
      <c r="A1022" s="1" t="s">
        <v>1814</v>
      </c>
      <c r="B1022" s="2">
        <v>43999</v>
      </c>
      <c r="C1022" s="1" t="s">
        <v>564</v>
      </c>
      <c r="D1022" s="1" t="s">
        <v>17</v>
      </c>
      <c r="E1022" s="1" t="s">
        <v>18</v>
      </c>
      <c r="F1022" s="1" t="s">
        <v>19</v>
      </c>
      <c r="G1022" s="1" t="s">
        <v>75</v>
      </c>
      <c r="H1022" s="1" t="s">
        <v>40</v>
      </c>
      <c r="I1022" s="1">
        <v>1</v>
      </c>
      <c r="J1022" s="1" t="s">
        <v>22</v>
      </c>
      <c r="K1022" s="1">
        <v>4700</v>
      </c>
      <c r="L1022" s="1">
        <v>4000</v>
      </c>
      <c r="M1022" s="1">
        <f>Table1[[#This Row],[Price]]*Table1[[#This Row],[Qty]]</f>
        <v>4700</v>
      </c>
      <c r="N1022" s="1">
        <f>Table1[[#This Row],[Cost]]*Table1[[#This Row],[Qty]]</f>
        <v>4000</v>
      </c>
      <c r="O1022" s="1">
        <f>Table1[[#This Row],[Total Sales]]-Table1[[#This Row],[COGS]]</f>
        <v>700</v>
      </c>
      <c r="P1022" s="7">
        <f t="shared" si="30"/>
        <v>4</v>
      </c>
      <c r="Q1022" s="10">
        <f t="shared" si="31"/>
        <v>2020</v>
      </c>
    </row>
    <row r="1023" spans="1:17" x14ac:dyDescent="0.25">
      <c r="A1023" s="1" t="s">
        <v>1815</v>
      </c>
      <c r="B1023" s="2">
        <v>43998</v>
      </c>
      <c r="C1023" s="1" t="s">
        <v>566</v>
      </c>
      <c r="D1023" s="1" t="s">
        <v>17</v>
      </c>
      <c r="E1023" s="1" t="s">
        <v>25</v>
      </c>
      <c r="F1023" s="1" t="s">
        <v>26</v>
      </c>
      <c r="G1023" s="1" t="s">
        <v>78</v>
      </c>
      <c r="H1023" s="1" t="s">
        <v>21</v>
      </c>
      <c r="I1023" s="1">
        <v>2</v>
      </c>
      <c r="J1023" s="1" t="s">
        <v>22</v>
      </c>
      <c r="K1023" s="1">
        <v>400</v>
      </c>
      <c r="L1023" s="1">
        <v>360</v>
      </c>
      <c r="M1023" s="1">
        <f>Table1[[#This Row],[Price]]*Table1[[#This Row],[Qty]]</f>
        <v>800</v>
      </c>
      <c r="N1023" s="1">
        <f>Table1[[#This Row],[Cost]]*Table1[[#This Row],[Qty]]</f>
        <v>720</v>
      </c>
      <c r="O1023" s="1">
        <f>Table1[[#This Row],[Total Sales]]-Table1[[#This Row],[COGS]]</f>
        <v>80</v>
      </c>
      <c r="P1023" s="7">
        <f t="shared" si="30"/>
        <v>3</v>
      </c>
      <c r="Q1023" s="10">
        <f t="shared" si="31"/>
        <v>2020</v>
      </c>
    </row>
    <row r="1024" spans="1:17" x14ac:dyDescent="0.25">
      <c r="A1024" s="1" t="s">
        <v>1816</v>
      </c>
      <c r="B1024" s="2">
        <v>44001</v>
      </c>
      <c r="C1024" s="1" t="s">
        <v>568</v>
      </c>
      <c r="D1024" s="1" t="s">
        <v>31</v>
      </c>
      <c r="E1024" s="1" t="s">
        <v>32</v>
      </c>
      <c r="F1024" s="1" t="s">
        <v>33</v>
      </c>
      <c r="G1024" s="1" t="s">
        <v>81</v>
      </c>
      <c r="H1024" s="1" t="s">
        <v>21</v>
      </c>
      <c r="I1024" s="1">
        <v>2</v>
      </c>
      <c r="J1024" s="1" t="s">
        <v>22</v>
      </c>
      <c r="K1024" s="1">
        <v>100</v>
      </c>
      <c r="L1024" s="1">
        <v>90</v>
      </c>
      <c r="M1024" s="1">
        <f>Table1[[#This Row],[Price]]*Table1[[#This Row],[Qty]]</f>
        <v>200</v>
      </c>
      <c r="N1024" s="1">
        <f>Table1[[#This Row],[Cost]]*Table1[[#This Row],[Qty]]</f>
        <v>180</v>
      </c>
      <c r="O1024" s="1">
        <f>Table1[[#This Row],[Total Sales]]-Table1[[#This Row],[COGS]]</f>
        <v>20</v>
      </c>
      <c r="P1024" s="7">
        <f t="shared" si="30"/>
        <v>6</v>
      </c>
      <c r="Q1024" s="10">
        <f t="shared" si="31"/>
        <v>2020</v>
      </c>
    </row>
    <row r="1025" spans="1:17" x14ac:dyDescent="0.25">
      <c r="A1025" s="1" t="s">
        <v>1817</v>
      </c>
      <c r="B1025" s="2">
        <v>44002</v>
      </c>
      <c r="C1025" s="1" t="s">
        <v>570</v>
      </c>
      <c r="D1025" s="1" t="s">
        <v>31</v>
      </c>
      <c r="E1025" s="1" t="s">
        <v>37</v>
      </c>
      <c r="F1025" s="1" t="s">
        <v>38</v>
      </c>
      <c r="G1025" s="1" t="s">
        <v>84</v>
      </c>
      <c r="H1025" s="1" t="s">
        <v>47</v>
      </c>
      <c r="I1025" s="1">
        <v>1</v>
      </c>
      <c r="J1025" s="1" t="s">
        <v>22</v>
      </c>
      <c r="K1025" s="1">
        <v>1600</v>
      </c>
      <c r="L1025" s="1">
        <v>1590</v>
      </c>
      <c r="M1025" s="1">
        <f>Table1[[#This Row],[Price]]*Table1[[#This Row],[Qty]]</f>
        <v>1600</v>
      </c>
      <c r="N1025" s="1">
        <f>Table1[[#This Row],[Cost]]*Table1[[#This Row],[Qty]]</f>
        <v>1590</v>
      </c>
      <c r="O1025" s="1">
        <f>Table1[[#This Row],[Total Sales]]-Table1[[#This Row],[COGS]]</f>
        <v>10</v>
      </c>
      <c r="P1025" s="7">
        <f t="shared" si="30"/>
        <v>7</v>
      </c>
      <c r="Q1025" s="10">
        <f t="shared" si="31"/>
        <v>2020</v>
      </c>
    </row>
    <row r="1026" spans="1:17" x14ac:dyDescent="0.25">
      <c r="A1026" s="1" t="s">
        <v>1818</v>
      </c>
      <c r="B1026" s="2">
        <v>44003</v>
      </c>
      <c r="C1026" s="1" t="s">
        <v>572</v>
      </c>
      <c r="D1026" s="1" t="s">
        <v>31</v>
      </c>
      <c r="E1026" s="1" t="s">
        <v>18</v>
      </c>
      <c r="F1026" s="1" t="s">
        <v>19</v>
      </c>
      <c r="G1026" s="1" t="s">
        <v>87</v>
      </c>
      <c r="H1026" s="1" t="s">
        <v>21</v>
      </c>
      <c r="I1026" s="1">
        <v>1</v>
      </c>
      <c r="J1026" s="1" t="s">
        <v>22</v>
      </c>
      <c r="K1026" s="1">
        <v>50</v>
      </c>
      <c r="L1026" s="1">
        <v>45</v>
      </c>
      <c r="M1026" s="1">
        <f>Table1[[#This Row],[Price]]*Table1[[#This Row],[Qty]]</f>
        <v>50</v>
      </c>
      <c r="N1026" s="1">
        <f>Table1[[#This Row],[Cost]]*Table1[[#This Row],[Qty]]</f>
        <v>45</v>
      </c>
      <c r="O1026" s="1">
        <f>Table1[[#This Row],[Total Sales]]-Table1[[#This Row],[COGS]]</f>
        <v>5</v>
      </c>
      <c r="P1026" s="7">
        <f t="shared" ref="P1026:P1089" si="32">WEEKDAY(B:B)</f>
        <v>1</v>
      </c>
      <c r="Q1026" s="10">
        <f t="shared" ref="Q1026:Q1089" si="33">YEAR(B:B)</f>
        <v>2020</v>
      </c>
    </row>
    <row r="1027" spans="1:17" x14ac:dyDescent="0.25">
      <c r="A1027" s="1" t="s">
        <v>1819</v>
      </c>
      <c r="B1027" s="2">
        <v>44004</v>
      </c>
      <c r="C1027" s="1" t="s">
        <v>574</v>
      </c>
      <c r="D1027" s="1" t="s">
        <v>31</v>
      </c>
      <c r="E1027" s="1" t="s">
        <v>18</v>
      </c>
      <c r="F1027" s="1" t="s">
        <v>19</v>
      </c>
      <c r="G1027" s="1" t="s">
        <v>20</v>
      </c>
      <c r="H1027" s="1" t="s">
        <v>21</v>
      </c>
      <c r="I1027" s="1">
        <v>2</v>
      </c>
      <c r="J1027" s="1" t="s">
        <v>22</v>
      </c>
      <c r="K1027" s="1">
        <v>600</v>
      </c>
      <c r="L1027" s="1">
        <v>450</v>
      </c>
      <c r="M1027" s="1">
        <f>Table1[[#This Row],[Price]]*Table1[[#This Row],[Qty]]</f>
        <v>1200</v>
      </c>
      <c r="N1027" s="1">
        <f>Table1[[#This Row],[Cost]]*Table1[[#This Row],[Qty]]</f>
        <v>900</v>
      </c>
      <c r="O1027" s="1">
        <f>Table1[[#This Row],[Total Sales]]-Table1[[#This Row],[COGS]]</f>
        <v>300</v>
      </c>
      <c r="P1027" s="7">
        <f t="shared" si="32"/>
        <v>2</v>
      </c>
      <c r="Q1027" s="10">
        <f t="shared" si="33"/>
        <v>2020</v>
      </c>
    </row>
    <row r="1028" spans="1:17" x14ac:dyDescent="0.25">
      <c r="A1028" s="1" t="s">
        <v>1820</v>
      </c>
      <c r="B1028" s="2">
        <v>44005</v>
      </c>
      <c r="C1028" s="1" t="s">
        <v>576</v>
      </c>
      <c r="D1028" s="1" t="s">
        <v>17</v>
      </c>
      <c r="E1028" s="1" t="s">
        <v>25</v>
      </c>
      <c r="F1028" s="1" t="s">
        <v>26</v>
      </c>
      <c r="G1028" s="1" t="s">
        <v>27</v>
      </c>
      <c r="H1028" s="1" t="s">
        <v>21</v>
      </c>
      <c r="I1028" s="1">
        <v>2</v>
      </c>
      <c r="J1028" s="1" t="s">
        <v>22</v>
      </c>
      <c r="K1028" s="1">
        <v>170</v>
      </c>
      <c r="L1028" s="1">
        <v>150</v>
      </c>
      <c r="M1028" s="1">
        <f>Table1[[#This Row],[Price]]*Table1[[#This Row],[Qty]]</f>
        <v>340</v>
      </c>
      <c r="N1028" s="1">
        <f>Table1[[#This Row],[Cost]]*Table1[[#This Row],[Qty]]</f>
        <v>300</v>
      </c>
      <c r="O1028" s="1">
        <f>Table1[[#This Row],[Total Sales]]-Table1[[#This Row],[COGS]]</f>
        <v>40</v>
      </c>
      <c r="P1028" s="7">
        <f t="shared" si="32"/>
        <v>3</v>
      </c>
      <c r="Q1028" s="10">
        <f t="shared" si="33"/>
        <v>2020</v>
      </c>
    </row>
    <row r="1029" spans="1:17" x14ac:dyDescent="0.25">
      <c r="A1029" s="1" t="s">
        <v>1821</v>
      </c>
      <c r="B1029" s="2">
        <v>44006</v>
      </c>
      <c r="C1029" s="1" t="s">
        <v>578</v>
      </c>
      <c r="D1029" s="1" t="s">
        <v>31</v>
      </c>
      <c r="E1029" s="1" t="s">
        <v>32</v>
      </c>
      <c r="F1029" s="1" t="s">
        <v>33</v>
      </c>
      <c r="G1029" s="1" t="s">
        <v>34</v>
      </c>
      <c r="H1029" s="1" t="s">
        <v>21</v>
      </c>
      <c r="I1029" s="1">
        <v>1</v>
      </c>
      <c r="J1029" s="1" t="s">
        <v>22</v>
      </c>
      <c r="K1029" s="1">
        <v>25</v>
      </c>
      <c r="L1029" s="1">
        <v>20</v>
      </c>
      <c r="M1029" s="1">
        <f>Table1[[#This Row],[Price]]*Table1[[#This Row],[Qty]]</f>
        <v>25</v>
      </c>
      <c r="N1029" s="1">
        <f>Table1[[#This Row],[Cost]]*Table1[[#This Row],[Qty]]</f>
        <v>20</v>
      </c>
      <c r="O1029" s="1">
        <f>Table1[[#This Row],[Total Sales]]-Table1[[#This Row],[COGS]]</f>
        <v>5</v>
      </c>
      <c r="P1029" s="7">
        <f t="shared" si="32"/>
        <v>4</v>
      </c>
      <c r="Q1029" s="10">
        <f t="shared" si="33"/>
        <v>2020</v>
      </c>
    </row>
    <row r="1030" spans="1:17" x14ac:dyDescent="0.25">
      <c r="A1030" s="1" t="s">
        <v>1822</v>
      </c>
      <c r="B1030" s="2">
        <v>44008</v>
      </c>
      <c r="C1030" s="1" t="s">
        <v>580</v>
      </c>
      <c r="D1030" s="1" t="s">
        <v>31</v>
      </c>
      <c r="E1030" s="1" t="s">
        <v>37</v>
      </c>
      <c r="F1030" s="1" t="s">
        <v>38</v>
      </c>
      <c r="G1030" s="1" t="s">
        <v>39</v>
      </c>
      <c r="H1030" s="1" t="s">
        <v>40</v>
      </c>
      <c r="I1030" s="1">
        <v>1</v>
      </c>
      <c r="J1030" s="1" t="s">
        <v>22</v>
      </c>
      <c r="K1030" s="1">
        <v>6700</v>
      </c>
      <c r="L1030" s="1">
        <v>5002</v>
      </c>
      <c r="M1030" s="1">
        <f>Table1[[#This Row],[Price]]*Table1[[#This Row],[Qty]]</f>
        <v>6700</v>
      </c>
      <c r="N1030" s="1">
        <f>Table1[[#This Row],[Cost]]*Table1[[#This Row],[Qty]]</f>
        <v>5002</v>
      </c>
      <c r="O1030" s="1">
        <f>Table1[[#This Row],[Total Sales]]-Table1[[#This Row],[COGS]]</f>
        <v>1698</v>
      </c>
      <c r="P1030" s="7">
        <f t="shared" si="32"/>
        <v>6</v>
      </c>
      <c r="Q1030" s="10">
        <f t="shared" si="33"/>
        <v>2020</v>
      </c>
    </row>
    <row r="1031" spans="1:17" x14ac:dyDescent="0.25">
      <c r="A1031" s="1" t="s">
        <v>1823</v>
      </c>
      <c r="B1031" s="2">
        <v>44008</v>
      </c>
      <c r="C1031" s="1"/>
      <c r="D1031" s="1" t="s">
        <v>31</v>
      </c>
      <c r="E1031" s="1" t="s">
        <v>18</v>
      </c>
      <c r="F1031" s="1" t="s">
        <v>19</v>
      </c>
      <c r="G1031" s="1" t="s">
        <v>43</v>
      </c>
      <c r="H1031" s="1" t="s">
        <v>21</v>
      </c>
      <c r="I1031" s="1">
        <v>2</v>
      </c>
      <c r="J1031" s="1" t="s">
        <v>22</v>
      </c>
      <c r="K1031" s="1">
        <v>6700</v>
      </c>
      <c r="L1031" s="1">
        <v>5000</v>
      </c>
      <c r="M1031" s="1">
        <f>Table1[[#This Row],[Price]]*Table1[[#This Row],[Qty]]</f>
        <v>13400</v>
      </c>
      <c r="N1031" s="1">
        <f>Table1[[#This Row],[Cost]]*Table1[[#This Row],[Qty]]</f>
        <v>10000</v>
      </c>
      <c r="O1031" s="1">
        <f>Table1[[#This Row],[Total Sales]]-Table1[[#This Row],[COGS]]</f>
        <v>3400</v>
      </c>
      <c r="P1031" s="7">
        <f t="shared" si="32"/>
        <v>6</v>
      </c>
      <c r="Q1031" s="10">
        <f t="shared" si="33"/>
        <v>2020</v>
      </c>
    </row>
    <row r="1032" spans="1:17" x14ac:dyDescent="0.25">
      <c r="A1032" s="1" t="s">
        <v>1824</v>
      </c>
      <c r="B1032" s="2">
        <v>44009</v>
      </c>
      <c r="C1032" s="1" t="s">
        <v>583</v>
      </c>
      <c r="D1032" s="1" t="s">
        <v>31</v>
      </c>
      <c r="E1032" s="1" t="s">
        <v>18</v>
      </c>
      <c r="F1032" s="1" t="s">
        <v>19</v>
      </c>
      <c r="G1032" s="1" t="s">
        <v>46</v>
      </c>
      <c r="H1032" s="1" t="s">
        <v>47</v>
      </c>
      <c r="I1032" s="1">
        <v>2</v>
      </c>
      <c r="J1032" s="1" t="s">
        <v>22</v>
      </c>
      <c r="K1032" s="1">
        <v>6700</v>
      </c>
      <c r="L1032" s="1">
        <v>5001</v>
      </c>
      <c r="M1032" s="1">
        <f>Table1[[#This Row],[Price]]*Table1[[#This Row],[Qty]]</f>
        <v>13400</v>
      </c>
      <c r="N1032" s="1">
        <f>Table1[[#This Row],[Cost]]*Table1[[#This Row],[Qty]]</f>
        <v>10002</v>
      </c>
      <c r="O1032" s="1">
        <f>Table1[[#This Row],[Total Sales]]-Table1[[#This Row],[COGS]]</f>
        <v>3398</v>
      </c>
      <c r="P1032" s="7">
        <f t="shared" si="32"/>
        <v>7</v>
      </c>
      <c r="Q1032" s="10">
        <f t="shared" si="33"/>
        <v>2020</v>
      </c>
    </row>
    <row r="1033" spans="1:17" x14ac:dyDescent="0.25">
      <c r="A1033" s="1" t="s">
        <v>1825</v>
      </c>
      <c r="B1033" s="2">
        <v>44008</v>
      </c>
      <c r="C1033" s="1" t="s">
        <v>585</v>
      </c>
      <c r="D1033" s="1" t="s">
        <v>31</v>
      </c>
      <c r="E1033" s="1" t="s">
        <v>25</v>
      </c>
      <c r="F1033" s="1" t="s">
        <v>26</v>
      </c>
      <c r="G1033" s="1" t="s">
        <v>50</v>
      </c>
      <c r="H1033" s="1" t="s">
        <v>21</v>
      </c>
      <c r="I1033" s="1">
        <v>1</v>
      </c>
      <c r="J1033" s="1" t="s">
        <v>22</v>
      </c>
      <c r="K1033" s="1">
        <v>6700</v>
      </c>
      <c r="L1033" s="1">
        <v>5002</v>
      </c>
      <c r="M1033" s="1">
        <f>Table1[[#This Row],[Price]]*Table1[[#This Row],[Qty]]</f>
        <v>6700</v>
      </c>
      <c r="N1033" s="1">
        <f>Table1[[#This Row],[Cost]]*Table1[[#This Row],[Qty]]</f>
        <v>5002</v>
      </c>
      <c r="O1033" s="1">
        <f>Table1[[#This Row],[Total Sales]]-Table1[[#This Row],[COGS]]</f>
        <v>1698</v>
      </c>
      <c r="P1033" s="7">
        <f t="shared" si="32"/>
        <v>6</v>
      </c>
      <c r="Q1033" s="10">
        <f t="shared" si="33"/>
        <v>2020</v>
      </c>
    </row>
    <row r="1034" spans="1:17" x14ac:dyDescent="0.25">
      <c r="A1034" s="1" t="s">
        <v>1826</v>
      </c>
      <c r="B1034" s="2">
        <v>44011</v>
      </c>
      <c r="C1034" s="1" t="s">
        <v>587</v>
      </c>
      <c r="D1034" s="1" t="s">
        <v>31</v>
      </c>
      <c r="E1034" s="1" t="s">
        <v>32</v>
      </c>
      <c r="F1034" s="1" t="s">
        <v>33</v>
      </c>
      <c r="G1034" s="1" t="s">
        <v>20</v>
      </c>
      <c r="H1034" s="1" t="s">
        <v>21</v>
      </c>
      <c r="I1034" s="1">
        <v>1</v>
      </c>
      <c r="J1034" s="1" t="s">
        <v>22</v>
      </c>
      <c r="K1034" s="1">
        <v>6700</v>
      </c>
      <c r="L1034" s="1">
        <v>5000</v>
      </c>
      <c r="M1034" s="1">
        <f>Table1[[#This Row],[Price]]*Table1[[#This Row],[Qty]]</f>
        <v>6700</v>
      </c>
      <c r="N1034" s="1">
        <f>Table1[[#This Row],[Cost]]*Table1[[#This Row],[Qty]]</f>
        <v>5000</v>
      </c>
      <c r="O1034" s="1">
        <f>Table1[[#This Row],[Total Sales]]-Table1[[#This Row],[COGS]]</f>
        <v>1700</v>
      </c>
      <c r="P1034" s="7">
        <f t="shared" si="32"/>
        <v>2</v>
      </c>
      <c r="Q1034" s="10">
        <f t="shared" si="33"/>
        <v>2020</v>
      </c>
    </row>
    <row r="1035" spans="1:17" x14ac:dyDescent="0.25">
      <c r="A1035" s="1" t="s">
        <v>1827</v>
      </c>
      <c r="B1035" s="2">
        <v>44012</v>
      </c>
      <c r="C1035" s="1"/>
      <c r="D1035" s="1" t="s">
        <v>31</v>
      </c>
      <c r="E1035" s="1" t="s">
        <v>37</v>
      </c>
      <c r="F1035" s="1" t="s">
        <v>38</v>
      </c>
      <c r="G1035" s="1" t="s">
        <v>27</v>
      </c>
      <c r="H1035" s="1" t="s">
        <v>21</v>
      </c>
      <c r="I1035" s="1">
        <v>2</v>
      </c>
      <c r="J1035" s="1" t="s">
        <v>22</v>
      </c>
      <c r="K1035" s="1">
        <v>6700</v>
      </c>
      <c r="L1035" s="1">
        <v>5001</v>
      </c>
      <c r="M1035" s="1">
        <f>Table1[[#This Row],[Price]]*Table1[[#This Row],[Qty]]</f>
        <v>13400</v>
      </c>
      <c r="N1035" s="1">
        <f>Table1[[#This Row],[Cost]]*Table1[[#This Row],[Qty]]</f>
        <v>10002</v>
      </c>
      <c r="O1035" s="1">
        <f>Table1[[#This Row],[Total Sales]]-Table1[[#This Row],[COGS]]</f>
        <v>3398</v>
      </c>
      <c r="P1035" s="7">
        <f t="shared" si="32"/>
        <v>3</v>
      </c>
      <c r="Q1035" s="10">
        <f t="shared" si="33"/>
        <v>2020</v>
      </c>
    </row>
    <row r="1036" spans="1:17" x14ac:dyDescent="0.25">
      <c r="A1036" s="1" t="s">
        <v>1828</v>
      </c>
      <c r="B1036" s="2">
        <v>43983</v>
      </c>
      <c r="C1036" s="1" t="s">
        <v>590</v>
      </c>
      <c r="D1036" s="1" t="s">
        <v>31</v>
      </c>
      <c r="E1036" s="1" t="s">
        <v>18</v>
      </c>
      <c r="F1036" s="1" t="s">
        <v>19</v>
      </c>
      <c r="G1036" s="1" t="s">
        <v>34</v>
      </c>
      <c r="H1036" s="1" t="s">
        <v>21</v>
      </c>
      <c r="I1036" s="1">
        <v>2</v>
      </c>
      <c r="J1036" s="1" t="s">
        <v>22</v>
      </c>
      <c r="K1036" s="1">
        <v>6700</v>
      </c>
      <c r="L1036" s="1">
        <v>5002</v>
      </c>
      <c r="M1036" s="1">
        <f>Table1[[#This Row],[Price]]*Table1[[#This Row],[Qty]]</f>
        <v>13400</v>
      </c>
      <c r="N1036" s="1">
        <f>Table1[[#This Row],[Cost]]*Table1[[#This Row],[Qty]]</f>
        <v>10004</v>
      </c>
      <c r="O1036" s="1">
        <f>Table1[[#This Row],[Total Sales]]-Table1[[#This Row],[COGS]]</f>
        <v>3396</v>
      </c>
      <c r="P1036" s="7">
        <f t="shared" si="32"/>
        <v>2</v>
      </c>
      <c r="Q1036" s="10">
        <f t="shared" si="33"/>
        <v>2020</v>
      </c>
    </row>
    <row r="1037" spans="1:17" x14ac:dyDescent="0.25">
      <c r="A1037" s="1" t="s">
        <v>1829</v>
      </c>
      <c r="B1037" s="2">
        <v>43983</v>
      </c>
      <c r="C1037" s="1" t="s">
        <v>592</v>
      </c>
      <c r="D1037" s="1" t="s">
        <v>31</v>
      </c>
      <c r="E1037" s="1" t="s">
        <v>18</v>
      </c>
      <c r="F1037" s="1" t="s">
        <v>19</v>
      </c>
      <c r="G1037" s="1" t="s">
        <v>39</v>
      </c>
      <c r="H1037" s="1" t="s">
        <v>40</v>
      </c>
      <c r="I1037" s="1">
        <v>1</v>
      </c>
      <c r="J1037" s="1" t="s">
        <v>22</v>
      </c>
      <c r="K1037" s="1">
        <v>22000</v>
      </c>
      <c r="L1037" s="1">
        <v>20000</v>
      </c>
      <c r="M1037" s="1">
        <f>Table1[[#This Row],[Price]]*Table1[[#This Row],[Qty]]</f>
        <v>22000</v>
      </c>
      <c r="N1037" s="1">
        <f>Table1[[#This Row],[Cost]]*Table1[[#This Row],[Qty]]</f>
        <v>20000</v>
      </c>
      <c r="O1037" s="1">
        <f>Table1[[#This Row],[Total Sales]]-Table1[[#This Row],[COGS]]</f>
        <v>2000</v>
      </c>
      <c r="P1037" s="7">
        <f t="shared" si="32"/>
        <v>2</v>
      </c>
      <c r="Q1037" s="10">
        <f t="shared" si="33"/>
        <v>2020</v>
      </c>
    </row>
    <row r="1038" spans="1:17" x14ac:dyDescent="0.25">
      <c r="A1038" s="1" t="s">
        <v>1830</v>
      </c>
      <c r="B1038" s="2">
        <v>43984</v>
      </c>
      <c r="C1038" s="1" t="s">
        <v>594</v>
      </c>
      <c r="D1038" s="1" t="s">
        <v>31</v>
      </c>
      <c r="E1038" s="1" t="s">
        <v>25</v>
      </c>
      <c r="F1038" s="1" t="s">
        <v>26</v>
      </c>
      <c r="G1038" s="1" t="s">
        <v>66</v>
      </c>
      <c r="H1038" s="1" t="s">
        <v>47</v>
      </c>
      <c r="I1038" s="1">
        <v>1</v>
      </c>
      <c r="J1038" s="1" t="s">
        <v>28</v>
      </c>
      <c r="K1038" s="1">
        <v>11000</v>
      </c>
      <c r="L1038" s="1">
        <v>10000</v>
      </c>
      <c r="M1038" s="1">
        <f>Table1[[#This Row],[Price]]*Table1[[#This Row],[Qty]]</f>
        <v>11000</v>
      </c>
      <c r="N1038" s="1">
        <f>Table1[[#This Row],[Cost]]*Table1[[#This Row],[Qty]]</f>
        <v>10000</v>
      </c>
      <c r="O1038" s="1">
        <f>Table1[[#This Row],[Total Sales]]-Table1[[#This Row],[COGS]]</f>
        <v>1000</v>
      </c>
      <c r="P1038" s="7">
        <f t="shared" si="32"/>
        <v>3</v>
      </c>
      <c r="Q1038" s="10">
        <f t="shared" si="33"/>
        <v>2020</v>
      </c>
    </row>
    <row r="1039" spans="1:17" x14ac:dyDescent="0.25">
      <c r="A1039" s="1" t="s">
        <v>1831</v>
      </c>
      <c r="B1039" s="2">
        <v>43985</v>
      </c>
      <c r="C1039" s="1" t="s">
        <v>596</v>
      </c>
      <c r="D1039" s="1" t="s">
        <v>31</v>
      </c>
      <c r="E1039" s="1" t="s">
        <v>32</v>
      </c>
      <c r="F1039" s="1" t="s">
        <v>33</v>
      </c>
      <c r="G1039" s="1" t="s">
        <v>69</v>
      </c>
      <c r="H1039" s="1" t="s">
        <v>21</v>
      </c>
      <c r="I1039" s="1">
        <v>1</v>
      </c>
      <c r="J1039" s="1" t="s">
        <v>22</v>
      </c>
      <c r="K1039" s="1">
        <v>8500</v>
      </c>
      <c r="L1039" s="1">
        <v>7600</v>
      </c>
      <c r="M1039" s="1">
        <f>Table1[[#This Row],[Price]]*Table1[[#This Row],[Qty]]</f>
        <v>8500</v>
      </c>
      <c r="N1039" s="1">
        <f>Table1[[#This Row],[Cost]]*Table1[[#This Row],[Qty]]</f>
        <v>7600</v>
      </c>
      <c r="O1039" s="1">
        <f>Table1[[#This Row],[Total Sales]]-Table1[[#This Row],[COGS]]</f>
        <v>900</v>
      </c>
      <c r="P1039" s="7">
        <f t="shared" si="32"/>
        <v>4</v>
      </c>
      <c r="Q1039" s="10">
        <f t="shared" si="33"/>
        <v>2020</v>
      </c>
    </row>
    <row r="1040" spans="1:17" x14ac:dyDescent="0.25">
      <c r="A1040" s="1" t="s">
        <v>1832</v>
      </c>
      <c r="B1040" s="2">
        <v>43986</v>
      </c>
      <c r="C1040" s="1" t="s">
        <v>598</v>
      </c>
      <c r="D1040" s="1" t="s">
        <v>31</v>
      </c>
      <c r="E1040" s="1" t="s">
        <v>37</v>
      </c>
      <c r="F1040" s="1" t="s">
        <v>38</v>
      </c>
      <c r="G1040" s="1" t="s">
        <v>72</v>
      </c>
      <c r="H1040" s="1" t="s">
        <v>21</v>
      </c>
      <c r="I1040" s="1">
        <v>2</v>
      </c>
      <c r="J1040" s="1" t="s">
        <v>28</v>
      </c>
      <c r="K1040" s="1">
        <v>8500</v>
      </c>
      <c r="L1040" s="1">
        <v>7600</v>
      </c>
      <c r="M1040" s="1">
        <f>Table1[[#This Row],[Price]]*Table1[[#This Row],[Qty]]</f>
        <v>17000</v>
      </c>
      <c r="N1040" s="1">
        <f>Table1[[#This Row],[Cost]]*Table1[[#This Row],[Qty]]</f>
        <v>15200</v>
      </c>
      <c r="O1040" s="1">
        <f>Table1[[#This Row],[Total Sales]]-Table1[[#This Row],[COGS]]</f>
        <v>1800</v>
      </c>
      <c r="P1040" s="7">
        <f t="shared" si="32"/>
        <v>5</v>
      </c>
      <c r="Q1040" s="10">
        <f t="shared" si="33"/>
        <v>2020</v>
      </c>
    </row>
    <row r="1041" spans="1:17" x14ac:dyDescent="0.25">
      <c r="A1041" s="1" t="s">
        <v>1833</v>
      </c>
      <c r="B1041" s="2">
        <v>43988</v>
      </c>
      <c r="C1041" s="1" t="s">
        <v>600</v>
      </c>
      <c r="D1041" s="1" t="s">
        <v>31</v>
      </c>
      <c r="E1041" s="1" t="s">
        <v>18</v>
      </c>
      <c r="F1041" s="1" t="s">
        <v>19</v>
      </c>
      <c r="G1041" s="1" t="s">
        <v>75</v>
      </c>
      <c r="H1041" s="1" t="s">
        <v>40</v>
      </c>
      <c r="I1041" s="1">
        <v>3</v>
      </c>
      <c r="J1041" s="1" t="s">
        <v>22</v>
      </c>
      <c r="K1041" s="1">
        <v>13200.000000000002</v>
      </c>
      <c r="L1041" s="1">
        <v>12000</v>
      </c>
      <c r="M1041" s="1">
        <f>Table1[[#This Row],[Price]]*Table1[[#This Row],[Qty]]</f>
        <v>39600.000000000007</v>
      </c>
      <c r="N1041" s="1">
        <f>Table1[[#This Row],[Cost]]*Table1[[#This Row],[Qty]]</f>
        <v>36000</v>
      </c>
      <c r="O1041" s="1">
        <f>Table1[[#This Row],[Total Sales]]-Table1[[#This Row],[COGS]]</f>
        <v>3600.0000000000073</v>
      </c>
      <c r="P1041" s="7">
        <f t="shared" si="32"/>
        <v>7</v>
      </c>
      <c r="Q1041" s="10">
        <f t="shared" si="33"/>
        <v>2020</v>
      </c>
    </row>
    <row r="1042" spans="1:17" x14ac:dyDescent="0.25">
      <c r="A1042" s="1" t="s">
        <v>1834</v>
      </c>
      <c r="B1042" s="2">
        <v>43988</v>
      </c>
      <c r="C1042" s="1" t="s">
        <v>602</v>
      </c>
      <c r="D1042" s="1" t="s">
        <v>17</v>
      </c>
      <c r="E1042" s="1" t="s">
        <v>18</v>
      </c>
      <c r="F1042" s="1" t="s">
        <v>19</v>
      </c>
      <c r="G1042" s="1" t="s">
        <v>78</v>
      </c>
      <c r="H1042" s="1" t="s">
        <v>21</v>
      </c>
      <c r="I1042" s="1">
        <v>2</v>
      </c>
      <c r="J1042" s="1" t="s">
        <v>22</v>
      </c>
      <c r="K1042" s="1">
        <v>22000</v>
      </c>
      <c r="L1042" s="1">
        <v>20000</v>
      </c>
      <c r="M1042" s="1">
        <f>Table1[[#This Row],[Price]]*Table1[[#This Row],[Qty]]</f>
        <v>44000</v>
      </c>
      <c r="N1042" s="1">
        <f>Table1[[#This Row],[Cost]]*Table1[[#This Row],[Qty]]</f>
        <v>40000</v>
      </c>
      <c r="O1042" s="1">
        <f>Table1[[#This Row],[Total Sales]]-Table1[[#This Row],[COGS]]</f>
        <v>4000</v>
      </c>
      <c r="P1042" s="7">
        <f t="shared" si="32"/>
        <v>7</v>
      </c>
      <c r="Q1042" s="10">
        <f t="shared" si="33"/>
        <v>2020</v>
      </c>
    </row>
    <row r="1043" spans="1:17" x14ac:dyDescent="0.25">
      <c r="A1043" s="1" t="s">
        <v>1835</v>
      </c>
      <c r="B1043" s="2">
        <v>43989</v>
      </c>
      <c r="C1043" s="1" t="s">
        <v>604</v>
      </c>
      <c r="D1043" s="1" t="s">
        <v>17</v>
      </c>
      <c r="E1043" s="1" t="s">
        <v>25</v>
      </c>
      <c r="F1043" s="1" t="s">
        <v>26</v>
      </c>
      <c r="G1043" s="1" t="s">
        <v>81</v>
      </c>
      <c r="H1043" s="1" t="s">
        <v>21</v>
      </c>
      <c r="I1043" s="1">
        <v>2</v>
      </c>
      <c r="J1043" s="1" t="s">
        <v>22</v>
      </c>
      <c r="K1043" s="1">
        <v>7700</v>
      </c>
      <c r="L1043" s="1">
        <v>7000</v>
      </c>
      <c r="M1043" s="1">
        <f>Table1[[#This Row],[Price]]*Table1[[#This Row],[Qty]]</f>
        <v>15400</v>
      </c>
      <c r="N1043" s="1">
        <f>Table1[[#This Row],[Cost]]*Table1[[#This Row],[Qty]]</f>
        <v>14000</v>
      </c>
      <c r="O1043" s="1">
        <f>Table1[[#This Row],[Total Sales]]-Table1[[#This Row],[COGS]]</f>
        <v>1400</v>
      </c>
      <c r="P1043" s="7">
        <f t="shared" si="32"/>
        <v>1</v>
      </c>
      <c r="Q1043" s="10">
        <f t="shared" si="33"/>
        <v>2020</v>
      </c>
    </row>
    <row r="1044" spans="1:17" x14ac:dyDescent="0.25">
      <c r="A1044" s="1" t="s">
        <v>1836</v>
      </c>
      <c r="B1044" s="2">
        <v>43988</v>
      </c>
      <c r="C1044" s="1" t="s">
        <v>606</v>
      </c>
      <c r="D1044" s="1" t="s">
        <v>17</v>
      </c>
      <c r="E1044" s="1" t="s">
        <v>32</v>
      </c>
      <c r="F1044" s="1" t="s">
        <v>33</v>
      </c>
      <c r="G1044" s="1" t="s">
        <v>84</v>
      </c>
      <c r="H1044" s="1" t="s">
        <v>47</v>
      </c>
      <c r="I1044" s="1">
        <v>3</v>
      </c>
      <c r="J1044" s="1" t="s">
        <v>22</v>
      </c>
      <c r="K1044" s="1">
        <v>22000</v>
      </c>
      <c r="L1044" s="1">
        <v>20000</v>
      </c>
      <c r="M1044" s="1">
        <f>Table1[[#This Row],[Price]]*Table1[[#This Row],[Qty]]</f>
        <v>66000</v>
      </c>
      <c r="N1044" s="1">
        <f>Table1[[#This Row],[Cost]]*Table1[[#This Row],[Qty]]</f>
        <v>60000</v>
      </c>
      <c r="O1044" s="1">
        <f>Table1[[#This Row],[Total Sales]]-Table1[[#This Row],[COGS]]</f>
        <v>6000</v>
      </c>
      <c r="P1044" s="7">
        <f t="shared" si="32"/>
        <v>7</v>
      </c>
      <c r="Q1044" s="10">
        <f t="shared" si="33"/>
        <v>2020</v>
      </c>
    </row>
    <row r="1045" spans="1:17" x14ac:dyDescent="0.25">
      <c r="A1045" s="1" t="s">
        <v>1837</v>
      </c>
      <c r="B1045" s="2">
        <v>43991</v>
      </c>
      <c r="C1045" s="1" t="s">
        <v>608</v>
      </c>
      <c r="D1045" s="1" t="s">
        <v>31</v>
      </c>
      <c r="E1045" s="1" t="s">
        <v>37</v>
      </c>
      <c r="F1045" s="1" t="s">
        <v>38</v>
      </c>
      <c r="G1045" s="1" t="s">
        <v>87</v>
      </c>
      <c r="H1045" s="1" t="s">
        <v>21</v>
      </c>
      <c r="I1045" s="1">
        <v>1</v>
      </c>
      <c r="J1045" s="1" t="s">
        <v>22</v>
      </c>
      <c r="K1045" s="1">
        <v>44000</v>
      </c>
      <c r="L1045" s="1">
        <v>40000</v>
      </c>
      <c r="M1045" s="1">
        <f>Table1[[#This Row],[Price]]*Table1[[#This Row],[Qty]]</f>
        <v>44000</v>
      </c>
      <c r="N1045" s="1">
        <f>Table1[[#This Row],[Cost]]*Table1[[#This Row],[Qty]]</f>
        <v>40000</v>
      </c>
      <c r="O1045" s="1">
        <f>Table1[[#This Row],[Total Sales]]-Table1[[#This Row],[COGS]]</f>
        <v>4000</v>
      </c>
      <c r="P1045" s="7">
        <f t="shared" si="32"/>
        <v>3</v>
      </c>
      <c r="Q1045" s="10">
        <f t="shared" si="33"/>
        <v>2020</v>
      </c>
    </row>
    <row r="1046" spans="1:17" x14ac:dyDescent="0.25">
      <c r="A1046" s="1" t="s">
        <v>1838</v>
      </c>
      <c r="B1046" s="2">
        <v>43992</v>
      </c>
      <c r="C1046" s="1" t="s">
        <v>610</v>
      </c>
      <c r="D1046" s="1" t="s">
        <v>31</v>
      </c>
      <c r="E1046" s="1" t="s">
        <v>18</v>
      </c>
      <c r="F1046" s="1" t="s">
        <v>19</v>
      </c>
      <c r="G1046" s="1" t="s">
        <v>20</v>
      </c>
      <c r="H1046" s="1" t="s">
        <v>21</v>
      </c>
      <c r="I1046" s="1">
        <v>2</v>
      </c>
      <c r="J1046" s="1" t="s">
        <v>22</v>
      </c>
      <c r="K1046" s="1">
        <v>19800</v>
      </c>
      <c r="L1046" s="1">
        <v>18000</v>
      </c>
      <c r="M1046" s="1">
        <f>Table1[[#This Row],[Price]]*Table1[[#This Row],[Qty]]</f>
        <v>39600</v>
      </c>
      <c r="N1046" s="1">
        <f>Table1[[#This Row],[Cost]]*Table1[[#This Row],[Qty]]</f>
        <v>36000</v>
      </c>
      <c r="O1046" s="1">
        <f>Table1[[#This Row],[Total Sales]]-Table1[[#This Row],[COGS]]</f>
        <v>3600</v>
      </c>
      <c r="P1046" s="7">
        <f t="shared" si="32"/>
        <v>4</v>
      </c>
      <c r="Q1046" s="10">
        <f t="shared" si="33"/>
        <v>2020</v>
      </c>
    </row>
    <row r="1047" spans="1:17" x14ac:dyDescent="0.25">
      <c r="A1047" s="1" t="s">
        <v>1839</v>
      </c>
      <c r="B1047" s="2">
        <v>43993</v>
      </c>
      <c r="C1047" s="1" t="s">
        <v>612</v>
      </c>
      <c r="D1047" s="1" t="s">
        <v>31</v>
      </c>
      <c r="E1047" s="1" t="s">
        <v>18</v>
      </c>
      <c r="F1047" s="1" t="s">
        <v>19</v>
      </c>
      <c r="G1047" s="1" t="s">
        <v>27</v>
      </c>
      <c r="H1047" s="1" t="s">
        <v>21</v>
      </c>
      <c r="I1047" s="1">
        <v>2</v>
      </c>
      <c r="J1047" s="1" t="s">
        <v>22</v>
      </c>
      <c r="K1047" s="1">
        <v>9950</v>
      </c>
      <c r="L1047" s="1">
        <v>9000</v>
      </c>
      <c r="M1047" s="1">
        <f>Table1[[#This Row],[Price]]*Table1[[#This Row],[Qty]]</f>
        <v>19900</v>
      </c>
      <c r="N1047" s="1">
        <f>Table1[[#This Row],[Cost]]*Table1[[#This Row],[Qty]]</f>
        <v>18000</v>
      </c>
      <c r="O1047" s="1">
        <f>Table1[[#This Row],[Total Sales]]-Table1[[#This Row],[COGS]]</f>
        <v>1900</v>
      </c>
      <c r="P1047" s="7">
        <f t="shared" si="32"/>
        <v>5</v>
      </c>
      <c r="Q1047" s="10">
        <f t="shared" si="33"/>
        <v>2020</v>
      </c>
    </row>
    <row r="1048" spans="1:17" x14ac:dyDescent="0.25">
      <c r="A1048" s="1" t="s">
        <v>1840</v>
      </c>
      <c r="B1048" s="2">
        <v>43994</v>
      </c>
      <c r="C1048" s="1" t="s">
        <v>614</v>
      </c>
      <c r="D1048" s="1" t="s">
        <v>31</v>
      </c>
      <c r="E1048" s="1" t="s">
        <v>25</v>
      </c>
      <c r="F1048" s="1" t="s">
        <v>26</v>
      </c>
      <c r="G1048" s="1" t="s">
        <v>34</v>
      </c>
      <c r="H1048" s="1" t="s">
        <v>21</v>
      </c>
      <c r="I1048" s="1">
        <v>2</v>
      </c>
      <c r="J1048" s="1" t="s">
        <v>22</v>
      </c>
      <c r="K1048" s="1">
        <v>7700</v>
      </c>
      <c r="L1048" s="1">
        <v>7000</v>
      </c>
      <c r="M1048" s="1">
        <f>Table1[[#This Row],[Price]]*Table1[[#This Row],[Qty]]</f>
        <v>15400</v>
      </c>
      <c r="N1048" s="1">
        <f>Table1[[#This Row],[Cost]]*Table1[[#This Row],[Qty]]</f>
        <v>14000</v>
      </c>
      <c r="O1048" s="1">
        <f>Table1[[#This Row],[Total Sales]]-Table1[[#This Row],[COGS]]</f>
        <v>1400</v>
      </c>
      <c r="P1048" s="7">
        <f t="shared" si="32"/>
        <v>6</v>
      </c>
      <c r="Q1048" s="10">
        <f t="shared" si="33"/>
        <v>2020</v>
      </c>
    </row>
    <row r="1049" spans="1:17" x14ac:dyDescent="0.25">
      <c r="A1049" s="1" t="s">
        <v>1841</v>
      </c>
      <c r="B1049" s="2">
        <v>43995</v>
      </c>
      <c r="C1049" s="1" t="s">
        <v>616</v>
      </c>
      <c r="D1049" s="1" t="s">
        <v>17</v>
      </c>
      <c r="E1049" s="1" t="s">
        <v>32</v>
      </c>
      <c r="F1049" s="1" t="s">
        <v>33</v>
      </c>
      <c r="G1049" s="1" t="s">
        <v>39</v>
      </c>
      <c r="H1049" s="1" t="s">
        <v>40</v>
      </c>
      <c r="I1049" s="1">
        <v>4</v>
      </c>
      <c r="J1049" s="1" t="s">
        <v>22</v>
      </c>
      <c r="K1049" s="1">
        <v>11000</v>
      </c>
      <c r="L1049" s="1">
        <v>10000</v>
      </c>
      <c r="M1049" s="1">
        <f>Table1[[#This Row],[Price]]*Table1[[#This Row],[Qty]]</f>
        <v>44000</v>
      </c>
      <c r="N1049" s="1">
        <f>Table1[[#This Row],[Cost]]*Table1[[#This Row],[Qty]]</f>
        <v>40000</v>
      </c>
      <c r="O1049" s="1">
        <f>Table1[[#This Row],[Total Sales]]-Table1[[#This Row],[COGS]]</f>
        <v>4000</v>
      </c>
      <c r="P1049" s="7">
        <f t="shared" si="32"/>
        <v>7</v>
      </c>
      <c r="Q1049" s="10">
        <f t="shared" si="33"/>
        <v>2020</v>
      </c>
    </row>
    <row r="1050" spans="1:17" x14ac:dyDescent="0.25">
      <c r="A1050" s="1" t="s">
        <v>1842</v>
      </c>
      <c r="B1050" s="2">
        <v>43996</v>
      </c>
      <c r="C1050" s="1" t="s">
        <v>618</v>
      </c>
      <c r="D1050" s="1" t="s">
        <v>31</v>
      </c>
      <c r="E1050" s="1" t="s">
        <v>37</v>
      </c>
      <c r="F1050" s="1" t="s">
        <v>38</v>
      </c>
      <c r="G1050" s="1" t="s">
        <v>43</v>
      </c>
      <c r="H1050" s="1" t="s">
        <v>21</v>
      </c>
      <c r="I1050" s="1">
        <v>1</v>
      </c>
      <c r="J1050" s="1" t="s">
        <v>22</v>
      </c>
      <c r="K1050" s="1">
        <v>13200.000000000002</v>
      </c>
      <c r="L1050" s="1">
        <v>12000</v>
      </c>
      <c r="M1050" s="1">
        <f>Table1[[#This Row],[Price]]*Table1[[#This Row],[Qty]]</f>
        <v>13200.000000000002</v>
      </c>
      <c r="N1050" s="1">
        <f>Table1[[#This Row],[Cost]]*Table1[[#This Row],[Qty]]</f>
        <v>12000</v>
      </c>
      <c r="O1050" s="1">
        <f>Table1[[#This Row],[Total Sales]]-Table1[[#This Row],[COGS]]</f>
        <v>1200.0000000000018</v>
      </c>
      <c r="P1050" s="7">
        <f t="shared" si="32"/>
        <v>1</v>
      </c>
      <c r="Q1050" s="10">
        <f t="shared" si="33"/>
        <v>2020</v>
      </c>
    </row>
    <row r="1051" spans="1:17" x14ac:dyDescent="0.25">
      <c r="A1051" s="1" t="s">
        <v>1843</v>
      </c>
      <c r="B1051" s="2">
        <v>43998</v>
      </c>
      <c r="C1051" s="1" t="s">
        <v>620</v>
      </c>
      <c r="D1051" s="1" t="s">
        <v>31</v>
      </c>
      <c r="E1051" s="1" t="s">
        <v>18</v>
      </c>
      <c r="F1051" s="1" t="s">
        <v>19</v>
      </c>
      <c r="G1051" s="1" t="s">
        <v>46</v>
      </c>
      <c r="H1051" s="1" t="s">
        <v>47</v>
      </c>
      <c r="I1051" s="1">
        <v>2</v>
      </c>
      <c r="J1051" s="1" t="s">
        <v>22</v>
      </c>
      <c r="K1051" s="1">
        <v>9950</v>
      </c>
      <c r="L1051" s="1">
        <v>9000</v>
      </c>
      <c r="M1051" s="1">
        <f>Table1[[#This Row],[Price]]*Table1[[#This Row],[Qty]]</f>
        <v>19900</v>
      </c>
      <c r="N1051" s="1">
        <f>Table1[[#This Row],[Cost]]*Table1[[#This Row],[Qty]]</f>
        <v>18000</v>
      </c>
      <c r="O1051" s="1">
        <f>Table1[[#This Row],[Total Sales]]-Table1[[#This Row],[COGS]]</f>
        <v>1900</v>
      </c>
      <c r="P1051" s="7">
        <f t="shared" si="32"/>
        <v>3</v>
      </c>
      <c r="Q1051" s="10">
        <f t="shared" si="33"/>
        <v>2020</v>
      </c>
    </row>
    <row r="1052" spans="1:17" x14ac:dyDescent="0.25">
      <c r="A1052" s="1" t="s">
        <v>1844</v>
      </c>
      <c r="B1052" s="2">
        <v>43998</v>
      </c>
      <c r="C1052" s="1" t="s">
        <v>622</v>
      </c>
      <c r="D1052" s="1" t="s">
        <v>31</v>
      </c>
      <c r="E1052" s="1" t="s">
        <v>18</v>
      </c>
      <c r="F1052" s="1" t="s">
        <v>19</v>
      </c>
      <c r="G1052" s="1" t="s">
        <v>50</v>
      </c>
      <c r="H1052" s="1" t="s">
        <v>21</v>
      </c>
      <c r="I1052" s="1">
        <v>2</v>
      </c>
      <c r="J1052" s="1" t="s">
        <v>22</v>
      </c>
      <c r="K1052" s="1">
        <v>7700</v>
      </c>
      <c r="L1052" s="1">
        <v>7000</v>
      </c>
      <c r="M1052" s="1">
        <f>Table1[[#This Row],[Price]]*Table1[[#This Row],[Qty]]</f>
        <v>15400</v>
      </c>
      <c r="N1052" s="1">
        <f>Table1[[#This Row],[Cost]]*Table1[[#This Row],[Qty]]</f>
        <v>14000</v>
      </c>
      <c r="O1052" s="1">
        <f>Table1[[#This Row],[Total Sales]]-Table1[[#This Row],[COGS]]</f>
        <v>1400</v>
      </c>
      <c r="P1052" s="7">
        <f t="shared" si="32"/>
        <v>3</v>
      </c>
      <c r="Q1052" s="10">
        <f t="shared" si="33"/>
        <v>2020</v>
      </c>
    </row>
    <row r="1053" spans="1:17" x14ac:dyDescent="0.25">
      <c r="A1053" s="1" t="s">
        <v>1845</v>
      </c>
      <c r="B1053" s="2">
        <v>43999</v>
      </c>
      <c r="C1053" s="1" t="s">
        <v>624</v>
      </c>
      <c r="D1053" s="1" t="s">
        <v>31</v>
      </c>
      <c r="E1053" s="1" t="s">
        <v>25</v>
      </c>
      <c r="F1053" s="1" t="s">
        <v>26</v>
      </c>
      <c r="G1053" s="1" t="s">
        <v>53</v>
      </c>
      <c r="H1053" s="1" t="s">
        <v>40</v>
      </c>
      <c r="I1053" s="1">
        <v>4</v>
      </c>
      <c r="J1053" s="1" t="s">
        <v>22</v>
      </c>
      <c r="K1053" s="1">
        <v>11000</v>
      </c>
      <c r="L1053" s="1">
        <v>10000</v>
      </c>
      <c r="M1053" s="1">
        <f>Table1[[#This Row],[Price]]*Table1[[#This Row],[Qty]]</f>
        <v>44000</v>
      </c>
      <c r="N1053" s="1">
        <f>Table1[[#This Row],[Cost]]*Table1[[#This Row],[Qty]]</f>
        <v>40000</v>
      </c>
      <c r="O1053" s="1">
        <f>Table1[[#This Row],[Total Sales]]-Table1[[#This Row],[COGS]]</f>
        <v>4000</v>
      </c>
      <c r="P1053" s="7">
        <f t="shared" si="32"/>
        <v>4</v>
      </c>
      <c r="Q1053" s="10">
        <f t="shared" si="33"/>
        <v>2020</v>
      </c>
    </row>
    <row r="1054" spans="1:17" x14ac:dyDescent="0.25">
      <c r="A1054" s="1" t="s">
        <v>1846</v>
      </c>
      <c r="B1054" s="2">
        <v>43998</v>
      </c>
      <c r="C1054" s="1" t="s">
        <v>626</v>
      </c>
      <c r="D1054" s="1" t="s">
        <v>31</v>
      </c>
      <c r="E1054" s="1" t="s">
        <v>32</v>
      </c>
      <c r="F1054" s="1" t="s">
        <v>33</v>
      </c>
      <c r="G1054" s="1" t="s">
        <v>20</v>
      </c>
      <c r="H1054" s="1" t="s">
        <v>21</v>
      </c>
      <c r="I1054" s="1">
        <v>1</v>
      </c>
      <c r="J1054" s="1" t="s">
        <v>22</v>
      </c>
      <c r="K1054" s="1">
        <v>13200.000000000002</v>
      </c>
      <c r="L1054" s="1">
        <v>12000</v>
      </c>
      <c r="M1054" s="1">
        <f>Table1[[#This Row],[Price]]*Table1[[#This Row],[Qty]]</f>
        <v>13200.000000000002</v>
      </c>
      <c r="N1054" s="1">
        <f>Table1[[#This Row],[Cost]]*Table1[[#This Row],[Qty]]</f>
        <v>12000</v>
      </c>
      <c r="O1054" s="1">
        <f>Table1[[#This Row],[Total Sales]]-Table1[[#This Row],[COGS]]</f>
        <v>1200.0000000000018</v>
      </c>
      <c r="P1054" s="7">
        <f t="shared" si="32"/>
        <v>3</v>
      </c>
      <c r="Q1054" s="10">
        <f t="shared" si="33"/>
        <v>2020</v>
      </c>
    </row>
    <row r="1055" spans="1:17" x14ac:dyDescent="0.25">
      <c r="A1055" s="1" t="s">
        <v>1847</v>
      </c>
      <c r="B1055" s="2">
        <v>44001</v>
      </c>
      <c r="C1055" s="1" t="s">
        <v>628</v>
      </c>
      <c r="D1055" s="1" t="s">
        <v>31</v>
      </c>
      <c r="E1055" s="1" t="s">
        <v>37</v>
      </c>
      <c r="F1055" s="1" t="s">
        <v>38</v>
      </c>
      <c r="G1055" s="1" t="s">
        <v>27</v>
      </c>
      <c r="H1055" s="1" t="s">
        <v>21</v>
      </c>
      <c r="I1055" s="1">
        <v>2</v>
      </c>
      <c r="J1055" s="1" t="s">
        <v>22</v>
      </c>
      <c r="K1055" s="1">
        <v>9950</v>
      </c>
      <c r="L1055" s="1">
        <v>9000</v>
      </c>
      <c r="M1055" s="1">
        <f>Table1[[#This Row],[Price]]*Table1[[#This Row],[Qty]]</f>
        <v>19900</v>
      </c>
      <c r="N1055" s="1">
        <f>Table1[[#This Row],[Cost]]*Table1[[#This Row],[Qty]]</f>
        <v>18000</v>
      </c>
      <c r="O1055" s="1">
        <f>Table1[[#This Row],[Total Sales]]-Table1[[#This Row],[COGS]]</f>
        <v>1900</v>
      </c>
      <c r="P1055" s="7">
        <f t="shared" si="32"/>
        <v>6</v>
      </c>
      <c r="Q1055" s="10">
        <f t="shared" si="33"/>
        <v>2020</v>
      </c>
    </row>
    <row r="1056" spans="1:17" x14ac:dyDescent="0.25">
      <c r="A1056" s="1" t="s">
        <v>1848</v>
      </c>
      <c r="B1056" s="2">
        <v>44002</v>
      </c>
      <c r="C1056" s="1" t="s">
        <v>630</v>
      </c>
      <c r="D1056" s="1" t="s">
        <v>31</v>
      </c>
      <c r="E1056" s="1" t="s">
        <v>37</v>
      </c>
      <c r="F1056" s="1" t="s">
        <v>38</v>
      </c>
      <c r="G1056" s="1" t="s">
        <v>34</v>
      </c>
      <c r="H1056" s="1" t="s">
        <v>21</v>
      </c>
      <c r="I1056" s="1">
        <v>2</v>
      </c>
      <c r="J1056" s="1" t="s">
        <v>22</v>
      </c>
      <c r="K1056" s="1">
        <v>7700</v>
      </c>
      <c r="L1056" s="1">
        <v>7000</v>
      </c>
      <c r="M1056" s="1">
        <f>Table1[[#This Row],[Price]]*Table1[[#This Row],[Qty]]</f>
        <v>15400</v>
      </c>
      <c r="N1056" s="1">
        <f>Table1[[#This Row],[Cost]]*Table1[[#This Row],[Qty]]</f>
        <v>14000</v>
      </c>
      <c r="O1056" s="1">
        <f>Table1[[#This Row],[Total Sales]]-Table1[[#This Row],[COGS]]</f>
        <v>1400</v>
      </c>
      <c r="P1056" s="7">
        <f t="shared" si="32"/>
        <v>7</v>
      </c>
      <c r="Q1056" s="10">
        <f t="shared" si="33"/>
        <v>2020</v>
      </c>
    </row>
    <row r="1057" spans="1:17" x14ac:dyDescent="0.25">
      <c r="A1057" s="1" t="s">
        <v>1849</v>
      </c>
      <c r="B1057" s="2">
        <v>44003</v>
      </c>
      <c r="C1057" s="1" t="s">
        <v>632</v>
      </c>
      <c r="D1057" s="1" t="s">
        <v>31</v>
      </c>
      <c r="E1057" s="1" t="s">
        <v>37</v>
      </c>
      <c r="F1057" s="1" t="s">
        <v>38</v>
      </c>
      <c r="G1057" s="1" t="s">
        <v>39</v>
      </c>
      <c r="H1057" s="1" t="s">
        <v>40</v>
      </c>
      <c r="I1057" s="1">
        <v>1</v>
      </c>
      <c r="J1057" s="1" t="s">
        <v>22</v>
      </c>
      <c r="K1057" s="1">
        <v>11000</v>
      </c>
      <c r="L1057" s="1">
        <v>10000</v>
      </c>
      <c r="M1057" s="1">
        <f>Table1[[#This Row],[Price]]*Table1[[#This Row],[Qty]]</f>
        <v>11000</v>
      </c>
      <c r="N1057" s="1">
        <f>Table1[[#This Row],[Cost]]*Table1[[#This Row],[Qty]]</f>
        <v>10000</v>
      </c>
      <c r="O1057" s="1">
        <f>Table1[[#This Row],[Total Sales]]-Table1[[#This Row],[COGS]]</f>
        <v>1000</v>
      </c>
      <c r="P1057" s="7">
        <f t="shared" si="32"/>
        <v>1</v>
      </c>
      <c r="Q1057" s="10">
        <f t="shared" si="33"/>
        <v>2020</v>
      </c>
    </row>
    <row r="1058" spans="1:17" x14ac:dyDescent="0.25">
      <c r="A1058" s="1" t="s">
        <v>1850</v>
      </c>
      <c r="B1058" s="2">
        <v>44004</v>
      </c>
      <c r="C1058" s="1"/>
      <c r="D1058" s="1" t="s">
        <v>31</v>
      </c>
      <c r="E1058" s="1" t="s">
        <v>37</v>
      </c>
      <c r="F1058" s="1" t="s">
        <v>38</v>
      </c>
      <c r="G1058" s="1" t="s">
        <v>50</v>
      </c>
      <c r="H1058" s="1" t="s">
        <v>21</v>
      </c>
      <c r="I1058" s="1">
        <v>1</v>
      </c>
      <c r="J1058" s="1" t="s">
        <v>22</v>
      </c>
      <c r="K1058" s="1">
        <v>7700.0000000000009</v>
      </c>
      <c r="L1058" s="1">
        <v>7000</v>
      </c>
      <c r="M1058" s="1">
        <f>Table1[[#This Row],[Price]]*Table1[[#This Row],[Qty]]</f>
        <v>7700.0000000000009</v>
      </c>
      <c r="N1058" s="1">
        <f>Table1[[#This Row],[Cost]]*Table1[[#This Row],[Qty]]</f>
        <v>7000</v>
      </c>
      <c r="O1058" s="1">
        <f>Table1[[#This Row],[Total Sales]]-Table1[[#This Row],[COGS]]</f>
        <v>700.00000000000091</v>
      </c>
      <c r="P1058" s="7">
        <f t="shared" si="32"/>
        <v>2</v>
      </c>
      <c r="Q1058" s="10">
        <f t="shared" si="33"/>
        <v>2020</v>
      </c>
    </row>
    <row r="1059" spans="1:17" x14ac:dyDescent="0.25">
      <c r="A1059" s="1" t="s">
        <v>1851</v>
      </c>
      <c r="B1059" s="2">
        <v>44005</v>
      </c>
      <c r="C1059" s="1" t="s">
        <v>635</v>
      </c>
      <c r="D1059" s="1" t="s">
        <v>31</v>
      </c>
      <c r="E1059" s="1" t="s">
        <v>37</v>
      </c>
      <c r="F1059" s="1" t="s">
        <v>38</v>
      </c>
      <c r="G1059" s="1" t="s">
        <v>53</v>
      </c>
      <c r="H1059" s="1" t="s">
        <v>40</v>
      </c>
      <c r="I1059" s="1">
        <v>2</v>
      </c>
      <c r="J1059" s="1" t="s">
        <v>22</v>
      </c>
      <c r="K1059" s="1">
        <v>9950</v>
      </c>
      <c r="L1059" s="1">
        <v>9000</v>
      </c>
      <c r="M1059" s="1">
        <f>Table1[[#This Row],[Price]]*Table1[[#This Row],[Qty]]</f>
        <v>19900</v>
      </c>
      <c r="N1059" s="1">
        <f>Table1[[#This Row],[Cost]]*Table1[[#This Row],[Qty]]</f>
        <v>18000</v>
      </c>
      <c r="O1059" s="1">
        <f>Table1[[#This Row],[Total Sales]]-Table1[[#This Row],[COGS]]</f>
        <v>1900</v>
      </c>
      <c r="P1059" s="7">
        <f t="shared" si="32"/>
        <v>3</v>
      </c>
      <c r="Q1059" s="10">
        <f t="shared" si="33"/>
        <v>2020</v>
      </c>
    </row>
    <row r="1060" spans="1:17" x14ac:dyDescent="0.25">
      <c r="A1060" s="1" t="s">
        <v>1852</v>
      </c>
      <c r="B1060" s="2">
        <v>44006</v>
      </c>
      <c r="C1060" s="1" t="s">
        <v>637</v>
      </c>
      <c r="D1060" s="1" t="s">
        <v>31</v>
      </c>
      <c r="E1060" s="1" t="s">
        <v>37</v>
      </c>
      <c r="F1060" s="1" t="s">
        <v>38</v>
      </c>
      <c r="G1060" s="1" t="s">
        <v>56</v>
      </c>
      <c r="H1060" s="1" t="s">
        <v>40</v>
      </c>
      <c r="I1060" s="1">
        <v>2</v>
      </c>
      <c r="J1060" s="1" t="s">
        <v>22</v>
      </c>
      <c r="K1060" s="1">
        <v>19800</v>
      </c>
      <c r="L1060" s="1">
        <v>18000</v>
      </c>
      <c r="M1060" s="1">
        <f>Table1[[#This Row],[Price]]*Table1[[#This Row],[Qty]]</f>
        <v>39600</v>
      </c>
      <c r="N1060" s="1">
        <f>Table1[[#This Row],[Cost]]*Table1[[#This Row],[Qty]]</f>
        <v>36000</v>
      </c>
      <c r="O1060" s="1">
        <f>Table1[[#This Row],[Total Sales]]-Table1[[#This Row],[COGS]]</f>
        <v>3600</v>
      </c>
      <c r="P1060" s="7">
        <f t="shared" si="32"/>
        <v>4</v>
      </c>
      <c r="Q1060" s="10">
        <f t="shared" si="33"/>
        <v>2020</v>
      </c>
    </row>
    <row r="1061" spans="1:17" x14ac:dyDescent="0.25">
      <c r="A1061" s="1" t="s">
        <v>1853</v>
      </c>
      <c r="B1061" s="2">
        <v>44008</v>
      </c>
      <c r="C1061" s="1" t="s">
        <v>639</v>
      </c>
      <c r="D1061" s="1" t="s">
        <v>31</v>
      </c>
      <c r="E1061" s="1" t="s">
        <v>37</v>
      </c>
      <c r="F1061" s="1" t="s">
        <v>38</v>
      </c>
      <c r="G1061" s="1" t="s">
        <v>78</v>
      </c>
      <c r="H1061" s="1" t="s">
        <v>21</v>
      </c>
      <c r="I1061" s="1">
        <v>1</v>
      </c>
      <c r="J1061" s="1" t="s">
        <v>22</v>
      </c>
      <c r="K1061" s="1">
        <v>44000</v>
      </c>
      <c r="L1061" s="1">
        <v>40000</v>
      </c>
      <c r="M1061" s="1">
        <f>Table1[[#This Row],[Price]]*Table1[[#This Row],[Qty]]</f>
        <v>44000</v>
      </c>
      <c r="N1061" s="1">
        <f>Table1[[#This Row],[Cost]]*Table1[[#This Row],[Qty]]</f>
        <v>40000</v>
      </c>
      <c r="O1061" s="1">
        <f>Table1[[#This Row],[Total Sales]]-Table1[[#This Row],[COGS]]</f>
        <v>4000</v>
      </c>
      <c r="P1061" s="7">
        <f t="shared" si="32"/>
        <v>6</v>
      </c>
      <c r="Q1061" s="10">
        <f t="shared" si="33"/>
        <v>2020</v>
      </c>
    </row>
    <row r="1062" spans="1:17" x14ac:dyDescent="0.25">
      <c r="A1062" s="1" t="s">
        <v>1854</v>
      </c>
      <c r="B1062" s="2">
        <v>44008</v>
      </c>
      <c r="C1062" s="1" t="s">
        <v>641</v>
      </c>
      <c r="D1062" s="1" t="s">
        <v>31</v>
      </c>
      <c r="E1062" s="1" t="s">
        <v>37</v>
      </c>
      <c r="F1062" s="1" t="s">
        <v>38</v>
      </c>
      <c r="G1062" s="1" t="s">
        <v>81</v>
      </c>
      <c r="H1062" s="1" t="s">
        <v>21</v>
      </c>
      <c r="I1062" s="1">
        <v>1</v>
      </c>
      <c r="J1062" s="1" t="s">
        <v>22</v>
      </c>
      <c r="K1062" s="1">
        <v>22000</v>
      </c>
      <c r="L1062" s="1">
        <v>20000</v>
      </c>
      <c r="M1062" s="1">
        <f>Table1[[#This Row],[Price]]*Table1[[#This Row],[Qty]]</f>
        <v>22000</v>
      </c>
      <c r="N1062" s="1">
        <f>Table1[[#This Row],[Cost]]*Table1[[#This Row],[Qty]]</f>
        <v>20000</v>
      </c>
      <c r="O1062" s="1">
        <f>Table1[[#This Row],[Total Sales]]-Table1[[#This Row],[COGS]]</f>
        <v>2000</v>
      </c>
      <c r="P1062" s="7">
        <f t="shared" si="32"/>
        <v>6</v>
      </c>
      <c r="Q1062" s="10">
        <f t="shared" si="33"/>
        <v>2020</v>
      </c>
    </row>
    <row r="1063" spans="1:17" x14ac:dyDescent="0.25">
      <c r="A1063" s="1" t="s">
        <v>1855</v>
      </c>
      <c r="B1063" s="2">
        <v>44009</v>
      </c>
      <c r="C1063" s="1" t="s">
        <v>643</v>
      </c>
      <c r="D1063" s="1" t="s">
        <v>17</v>
      </c>
      <c r="E1063" s="1" t="s">
        <v>37</v>
      </c>
      <c r="F1063" s="1" t="s">
        <v>38</v>
      </c>
      <c r="G1063" s="1" t="s">
        <v>84</v>
      </c>
      <c r="H1063" s="1" t="s">
        <v>47</v>
      </c>
      <c r="I1063" s="1">
        <v>2</v>
      </c>
      <c r="J1063" s="1" t="s">
        <v>22</v>
      </c>
      <c r="K1063" s="1">
        <v>13000</v>
      </c>
      <c r="L1063" s="1">
        <v>12000</v>
      </c>
      <c r="M1063" s="1">
        <f>Table1[[#This Row],[Price]]*Table1[[#This Row],[Qty]]</f>
        <v>26000</v>
      </c>
      <c r="N1063" s="1">
        <f>Table1[[#This Row],[Cost]]*Table1[[#This Row],[Qty]]</f>
        <v>24000</v>
      </c>
      <c r="O1063" s="1">
        <f>Table1[[#This Row],[Total Sales]]-Table1[[#This Row],[COGS]]</f>
        <v>2000</v>
      </c>
      <c r="P1063" s="7">
        <f t="shared" si="32"/>
        <v>7</v>
      </c>
      <c r="Q1063" s="10">
        <f t="shared" si="33"/>
        <v>2020</v>
      </c>
    </row>
    <row r="1064" spans="1:17" x14ac:dyDescent="0.25">
      <c r="A1064" s="1" t="s">
        <v>1856</v>
      </c>
      <c r="B1064" s="2">
        <v>44008</v>
      </c>
      <c r="C1064" s="1" t="s">
        <v>645</v>
      </c>
      <c r="D1064" s="1" t="s">
        <v>17</v>
      </c>
      <c r="E1064" s="1" t="s">
        <v>37</v>
      </c>
      <c r="F1064" s="1" t="s">
        <v>38</v>
      </c>
      <c r="G1064" s="1" t="s">
        <v>87</v>
      </c>
      <c r="H1064" s="1" t="s">
        <v>21</v>
      </c>
      <c r="I1064" s="1">
        <v>2</v>
      </c>
      <c r="J1064" s="1" t="s">
        <v>22</v>
      </c>
      <c r="K1064" s="1">
        <v>6700</v>
      </c>
      <c r="L1064" s="1">
        <v>5000</v>
      </c>
      <c r="M1064" s="1">
        <f>Table1[[#This Row],[Price]]*Table1[[#This Row],[Qty]]</f>
        <v>13400</v>
      </c>
      <c r="N1064" s="1">
        <f>Table1[[#This Row],[Cost]]*Table1[[#This Row],[Qty]]</f>
        <v>10000</v>
      </c>
      <c r="O1064" s="1">
        <f>Table1[[#This Row],[Total Sales]]-Table1[[#This Row],[COGS]]</f>
        <v>3400</v>
      </c>
      <c r="P1064" s="7">
        <f t="shared" si="32"/>
        <v>6</v>
      </c>
      <c r="Q1064" s="10">
        <f t="shared" si="33"/>
        <v>2020</v>
      </c>
    </row>
    <row r="1065" spans="1:17" x14ac:dyDescent="0.25">
      <c r="A1065" s="1" t="s">
        <v>1857</v>
      </c>
      <c r="B1065" s="2">
        <v>44011</v>
      </c>
      <c r="C1065" s="1" t="s">
        <v>647</v>
      </c>
      <c r="D1065" s="1" t="s">
        <v>17</v>
      </c>
      <c r="E1065" s="1" t="s">
        <v>37</v>
      </c>
      <c r="F1065" s="1" t="s">
        <v>38</v>
      </c>
      <c r="G1065" s="1" t="s">
        <v>20</v>
      </c>
      <c r="H1065" s="1" t="s">
        <v>21</v>
      </c>
      <c r="I1065" s="1">
        <v>1</v>
      </c>
      <c r="J1065" s="1" t="s">
        <v>22</v>
      </c>
      <c r="K1065" s="1">
        <v>6700</v>
      </c>
      <c r="L1065" s="1">
        <v>5001</v>
      </c>
      <c r="M1065" s="1">
        <f>Table1[[#This Row],[Price]]*Table1[[#This Row],[Qty]]</f>
        <v>6700</v>
      </c>
      <c r="N1065" s="1">
        <f>Table1[[#This Row],[Cost]]*Table1[[#This Row],[Qty]]</f>
        <v>5001</v>
      </c>
      <c r="O1065" s="1">
        <f>Table1[[#This Row],[Total Sales]]-Table1[[#This Row],[COGS]]</f>
        <v>1699</v>
      </c>
      <c r="P1065" s="7">
        <f t="shared" si="32"/>
        <v>2</v>
      </c>
      <c r="Q1065" s="10">
        <f t="shared" si="33"/>
        <v>2020</v>
      </c>
    </row>
    <row r="1066" spans="1:17" x14ac:dyDescent="0.25">
      <c r="A1066" s="1" t="s">
        <v>1858</v>
      </c>
      <c r="B1066" s="2">
        <v>44012</v>
      </c>
      <c r="C1066" s="1" t="s">
        <v>649</v>
      </c>
      <c r="D1066" s="1" t="s">
        <v>31</v>
      </c>
      <c r="E1066" s="1" t="s">
        <v>37</v>
      </c>
      <c r="F1066" s="1" t="s">
        <v>38</v>
      </c>
      <c r="G1066" s="1" t="s">
        <v>27</v>
      </c>
      <c r="H1066" s="1" t="s">
        <v>21</v>
      </c>
      <c r="I1066" s="1">
        <v>1</v>
      </c>
      <c r="J1066" s="1" t="s">
        <v>22</v>
      </c>
      <c r="K1066" s="1">
        <v>6700</v>
      </c>
      <c r="L1066" s="1">
        <v>5002</v>
      </c>
      <c r="M1066" s="1">
        <f>Table1[[#This Row],[Price]]*Table1[[#This Row],[Qty]]</f>
        <v>6700</v>
      </c>
      <c r="N1066" s="1">
        <f>Table1[[#This Row],[Cost]]*Table1[[#This Row],[Qty]]</f>
        <v>5002</v>
      </c>
      <c r="O1066" s="1">
        <f>Table1[[#This Row],[Total Sales]]-Table1[[#This Row],[COGS]]</f>
        <v>1698</v>
      </c>
      <c r="P1066" s="7">
        <f t="shared" si="32"/>
        <v>3</v>
      </c>
      <c r="Q1066" s="10">
        <f t="shared" si="33"/>
        <v>2020</v>
      </c>
    </row>
    <row r="1067" spans="1:17" x14ac:dyDescent="0.25">
      <c r="A1067" s="1" t="s">
        <v>1859</v>
      </c>
      <c r="B1067" s="2">
        <v>43983</v>
      </c>
      <c r="C1067" s="1" t="s">
        <v>651</v>
      </c>
      <c r="D1067" s="1" t="s">
        <v>31</v>
      </c>
      <c r="E1067" s="1" t="s">
        <v>37</v>
      </c>
      <c r="F1067" s="1" t="s">
        <v>38</v>
      </c>
      <c r="G1067" s="1" t="s">
        <v>34</v>
      </c>
      <c r="H1067" s="1" t="s">
        <v>21</v>
      </c>
      <c r="I1067" s="1">
        <v>2</v>
      </c>
      <c r="J1067" s="1" t="s">
        <v>22</v>
      </c>
      <c r="K1067" s="1">
        <v>6700</v>
      </c>
      <c r="L1067" s="1">
        <v>5000</v>
      </c>
      <c r="M1067" s="1">
        <f>Table1[[#This Row],[Price]]*Table1[[#This Row],[Qty]]</f>
        <v>13400</v>
      </c>
      <c r="N1067" s="1">
        <f>Table1[[#This Row],[Cost]]*Table1[[#This Row],[Qty]]</f>
        <v>10000</v>
      </c>
      <c r="O1067" s="1">
        <f>Table1[[#This Row],[Total Sales]]-Table1[[#This Row],[COGS]]</f>
        <v>3400</v>
      </c>
      <c r="P1067" s="7">
        <f t="shared" si="32"/>
        <v>2</v>
      </c>
      <c r="Q1067" s="10">
        <f t="shared" si="33"/>
        <v>2020</v>
      </c>
    </row>
    <row r="1068" spans="1:17" x14ac:dyDescent="0.25">
      <c r="A1068" s="1" t="s">
        <v>1860</v>
      </c>
      <c r="B1068" s="2">
        <v>43983</v>
      </c>
      <c r="C1068" s="1" t="s">
        <v>653</v>
      </c>
      <c r="D1068" s="1" t="s">
        <v>31</v>
      </c>
      <c r="E1068" s="1" t="s">
        <v>37</v>
      </c>
      <c r="F1068" s="1" t="s">
        <v>38</v>
      </c>
      <c r="G1068" s="1" t="s">
        <v>39</v>
      </c>
      <c r="H1068" s="1" t="s">
        <v>40</v>
      </c>
      <c r="I1068" s="1">
        <v>2</v>
      </c>
      <c r="J1068" s="1" t="s">
        <v>22</v>
      </c>
      <c r="K1068" s="1">
        <v>6700</v>
      </c>
      <c r="L1068" s="1">
        <v>5001</v>
      </c>
      <c r="M1068" s="1">
        <f>Table1[[#This Row],[Price]]*Table1[[#This Row],[Qty]]</f>
        <v>13400</v>
      </c>
      <c r="N1068" s="1">
        <f>Table1[[#This Row],[Cost]]*Table1[[#This Row],[Qty]]</f>
        <v>10002</v>
      </c>
      <c r="O1068" s="1">
        <f>Table1[[#This Row],[Total Sales]]-Table1[[#This Row],[COGS]]</f>
        <v>3398</v>
      </c>
      <c r="P1068" s="7">
        <f t="shared" si="32"/>
        <v>2</v>
      </c>
      <c r="Q1068" s="10">
        <f t="shared" si="33"/>
        <v>2020</v>
      </c>
    </row>
    <row r="1069" spans="1:17" x14ac:dyDescent="0.25">
      <c r="A1069" s="1" t="s">
        <v>1861</v>
      </c>
      <c r="B1069" s="2">
        <v>43984</v>
      </c>
      <c r="C1069" s="1" t="s">
        <v>655</v>
      </c>
      <c r="D1069" s="1" t="s">
        <v>31</v>
      </c>
      <c r="E1069" s="1" t="s">
        <v>37</v>
      </c>
      <c r="F1069" s="1" t="s">
        <v>38</v>
      </c>
      <c r="G1069" s="1" t="s">
        <v>43</v>
      </c>
      <c r="H1069" s="1" t="s">
        <v>21</v>
      </c>
      <c r="I1069" s="1">
        <v>1</v>
      </c>
      <c r="J1069" s="1" t="s">
        <v>22</v>
      </c>
      <c r="K1069" s="1">
        <v>6700</v>
      </c>
      <c r="L1069" s="1">
        <v>5002</v>
      </c>
      <c r="M1069" s="1">
        <f>Table1[[#This Row],[Price]]*Table1[[#This Row],[Qty]]</f>
        <v>6700</v>
      </c>
      <c r="N1069" s="1">
        <f>Table1[[#This Row],[Cost]]*Table1[[#This Row],[Qty]]</f>
        <v>5002</v>
      </c>
      <c r="O1069" s="1">
        <f>Table1[[#This Row],[Total Sales]]-Table1[[#This Row],[COGS]]</f>
        <v>1698</v>
      </c>
      <c r="P1069" s="7">
        <f t="shared" si="32"/>
        <v>3</v>
      </c>
      <c r="Q1069" s="10">
        <f t="shared" si="33"/>
        <v>2020</v>
      </c>
    </row>
    <row r="1070" spans="1:17" x14ac:dyDescent="0.25">
      <c r="A1070" s="1" t="s">
        <v>1862</v>
      </c>
      <c r="B1070" s="2">
        <v>43985</v>
      </c>
      <c r="C1070" s="1" t="s">
        <v>657</v>
      </c>
      <c r="D1070" s="1" t="s">
        <v>17</v>
      </c>
      <c r="E1070" s="1" t="s">
        <v>37</v>
      </c>
      <c r="F1070" s="1" t="s">
        <v>38</v>
      </c>
      <c r="G1070" s="1" t="s">
        <v>46</v>
      </c>
      <c r="H1070" s="1" t="s">
        <v>47</v>
      </c>
      <c r="I1070" s="1">
        <v>1</v>
      </c>
      <c r="J1070" s="1" t="s">
        <v>22</v>
      </c>
      <c r="K1070" s="1">
        <v>6700</v>
      </c>
      <c r="L1070" s="1">
        <v>5000</v>
      </c>
      <c r="M1070" s="1">
        <f>Table1[[#This Row],[Price]]*Table1[[#This Row],[Qty]]</f>
        <v>6700</v>
      </c>
      <c r="N1070" s="1">
        <f>Table1[[#This Row],[Cost]]*Table1[[#This Row],[Qty]]</f>
        <v>5000</v>
      </c>
      <c r="O1070" s="1">
        <f>Table1[[#This Row],[Total Sales]]-Table1[[#This Row],[COGS]]</f>
        <v>1700</v>
      </c>
      <c r="P1070" s="7">
        <f t="shared" si="32"/>
        <v>4</v>
      </c>
      <c r="Q1070" s="10">
        <f t="shared" si="33"/>
        <v>2020</v>
      </c>
    </row>
    <row r="1071" spans="1:17" x14ac:dyDescent="0.25">
      <c r="A1071" s="1" t="s">
        <v>1863</v>
      </c>
      <c r="B1071" s="2">
        <v>44013</v>
      </c>
      <c r="C1071" s="1" t="s">
        <v>659</v>
      </c>
      <c r="D1071" s="1" t="s">
        <v>31</v>
      </c>
      <c r="E1071" s="1" t="s">
        <v>37</v>
      </c>
      <c r="F1071" s="1" t="s">
        <v>38</v>
      </c>
      <c r="G1071" s="1" t="s">
        <v>20</v>
      </c>
      <c r="H1071" s="1" t="s">
        <v>21</v>
      </c>
      <c r="I1071" s="1">
        <v>1</v>
      </c>
      <c r="J1071" s="1" t="s">
        <v>22</v>
      </c>
      <c r="K1071" s="1">
        <v>2250</v>
      </c>
      <c r="L1071" s="1">
        <v>2200</v>
      </c>
      <c r="M1071" s="1">
        <f>Table1[[#This Row],[Price]]*Table1[[#This Row],[Qty]]</f>
        <v>2250</v>
      </c>
      <c r="N1071" s="1">
        <f>Table1[[#This Row],[Cost]]*Table1[[#This Row],[Qty]]</f>
        <v>2200</v>
      </c>
      <c r="O1071" s="1">
        <f>Table1[[#This Row],[Total Sales]]-Table1[[#This Row],[COGS]]</f>
        <v>50</v>
      </c>
      <c r="P1071" s="7">
        <f t="shared" si="32"/>
        <v>4</v>
      </c>
      <c r="Q1071" s="10">
        <f t="shared" si="33"/>
        <v>2020</v>
      </c>
    </row>
    <row r="1072" spans="1:17" x14ac:dyDescent="0.25">
      <c r="A1072" s="1" t="s">
        <v>1864</v>
      </c>
      <c r="B1072" s="2">
        <v>44014</v>
      </c>
      <c r="C1072" s="1" t="s">
        <v>661</v>
      </c>
      <c r="D1072" s="1" t="s">
        <v>31</v>
      </c>
      <c r="E1072" s="1" t="s">
        <v>18</v>
      </c>
      <c r="F1072" s="1" t="s">
        <v>19</v>
      </c>
      <c r="G1072" s="1" t="s">
        <v>27</v>
      </c>
      <c r="H1072" s="1" t="s">
        <v>21</v>
      </c>
      <c r="I1072" s="1">
        <v>1</v>
      </c>
      <c r="J1072" s="1" t="s">
        <v>22</v>
      </c>
      <c r="K1072" s="1">
        <v>100</v>
      </c>
      <c r="L1072" s="1">
        <v>90</v>
      </c>
      <c r="M1072" s="1">
        <f>Table1[[#This Row],[Price]]*Table1[[#This Row],[Qty]]</f>
        <v>100</v>
      </c>
      <c r="N1072" s="1">
        <f>Table1[[#This Row],[Cost]]*Table1[[#This Row],[Qty]]</f>
        <v>90</v>
      </c>
      <c r="O1072" s="1">
        <f>Table1[[#This Row],[Total Sales]]-Table1[[#This Row],[COGS]]</f>
        <v>10</v>
      </c>
      <c r="P1072" s="7">
        <f t="shared" si="32"/>
        <v>5</v>
      </c>
      <c r="Q1072" s="10">
        <f t="shared" si="33"/>
        <v>2020</v>
      </c>
    </row>
    <row r="1073" spans="1:17" x14ac:dyDescent="0.25">
      <c r="A1073" s="1" t="s">
        <v>1865</v>
      </c>
      <c r="B1073" s="2">
        <v>44015</v>
      </c>
      <c r="C1073" s="1" t="s">
        <v>663</v>
      </c>
      <c r="D1073" s="1" t="s">
        <v>31</v>
      </c>
      <c r="E1073" s="1" t="s">
        <v>25</v>
      </c>
      <c r="F1073" s="1" t="s">
        <v>26</v>
      </c>
      <c r="G1073" s="1" t="s">
        <v>34</v>
      </c>
      <c r="H1073" s="1" t="s">
        <v>21</v>
      </c>
      <c r="I1073" s="1">
        <v>2</v>
      </c>
      <c r="J1073" s="1" t="s">
        <v>22</v>
      </c>
      <c r="K1073" s="1">
        <v>100</v>
      </c>
      <c r="L1073" s="1">
        <v>80</v>
      </c>
      <c r="M1073" s="1">
        <f>Table1[[#This Row],[Price]]*Table1[[#This Row],[Qty]]</f>
        <v>200</v>
      </c>
      <c r="N1073" s="1">
        <f>Table1[[#This Row],[Cost]]*Table1[[#This Row],[Qty]]</f>
        <v>160</v>
      </c>
      <c r="O1073" s="1">
        <f>Table1[[#This Row],[Total Sales]]-Table1[[#This Row],[COGS]]</f>
        <v>40</v>
      </c>
      <c r="P1073" s="7">
        <f t="shared" si="32"/>
        <v>6</v>
      </c>
      <c r="Q1073" s="10">
        <f t="shared" si="33"/>
        <v>2020</v>
      </c>
    </row>
    <row r="1074" spans="1:17" x14ac:dyDescent="0.25">
      <c r="A1074" s="1" t="s">
        <v>1866</v>
      </c>
      <c r="B1074" s="2">
        <v>44016</v>
      </c>
      <c r="C1074" s="1" t="s">
        <v>665</v>
      </c>
      <c r="D1074" s="1" t="s">
        <v>17</v>
      </c>
      <c r="E1074" s="1" t="s">
        <v>32</v>
      </c>
      <c r="F1074" s="1" t="s">
        <v>33</v>
      </c>
      <c r="G1074" s="1" t="s">
        <v>20</v>
      </c>
      <c r="H1074" s="1" t="s">
        <v>40</v>
      </c>
      <c r="I1074" s="1">
        <v>2</v>
      </c>
      <c r="J1074" s="1" t="s">
        <v>22</v>
      </c>
      <c r="K1074" s="1">
        <v>2000</v>
      </c>
      <c r="L1074" s="1">
        <v>1850</v>
      </c>
      <c r="M1074" s="1">
        <f>Table1[[#This Row],[Price]]*Table1[[#This Row],[Qty]]</f>
        <v>4000</v>
      </c>
      <c r="N1074" s="1">
        <f>Table1[[#This Row],[Cost]]*Table1[[#This Row],[Qty]]</f>
        <v>3700</v>
      </c>
      <c r="O1074" s="1">
        <f>Table1[[#This Row],[Total Sales]]-Table1[[#This Row],[COGS]]</f>
        <v>300</v>
      </c>
      <c r="P1074" s="7">
        <f t="shared" si="32"/>
        <v>7</v>
      </c>
      <c r="Q1074" s="10">
        <f t="shared" si="33"/>
        <v>2020</v>
      </c>
    </row>
    <row r="1075" spans="1:17" x14ac:dyDescent="0.25">
      <c r="A1075" s="1" t="s">
        <v>1867</v>
      </c>
      <c r="B1075" s="2">
        <v>44019</v>
      </c>
      <c r="C1075" s="1" t="s">
        <v>667</v>
      </c>
      <c r="D1075" s="1" t="s">
        <v>17</v>
      </c>
      <c r="E1075" s="1" t="s">
        <v>37</v>
      </c>
      <c r="F1075" s="1" t="s">
        <v>38</v>
      </c>
      <c r="G1075" s="1" t="s">
        <v>27</v>
      </c>
      <c r="H1075" s="1" t="s">
        <v>21</v>
      </c>
      <c r="I1075" s="1">
        <v>1</v>
      </c>
      <c r="J1075" s="1" t="s">
        <v>22</v>
      </c>
      <c r="K1075" s="1">
        <v>9500</v>
      </c>
      <c r="L1075" s="1">
        <v>8000</v>
      </c>
      <c r="M1075" s="1">
        <f>Table1[[#This Row],[Price]]*Table1[[#This Row],[Qty]]</f>
        <v>9500</v>
      </c>
      <c r="N1075" s="1">
        <f>Table1[[#This Row],[Cost]]*Table1[[#This Row],[Qty]]</f>
        <v>8000</v>
      </c>
      <c r="O1075" s="1">
        <f>Table1[[#This Row],[Total Sales]]-Table1[[#This Row],[COGS]]</f>
        <v>1500</v>
      </c>
      <c r="P1075" s="7">
        <f t="shared" si="32"/>
        <v>3</v>
      </c>
      <c r="Q1075" s="10">
        <f t="shared" si="33"/>
        <v>2020</v>
      </c>
    </row>
    <row r="1076" spans="1:17" x14ac:dyDescent="0.25">
      <c r="A1076" s="1" t="s">
        <v>1868</v>
      </c>
      <c r="B1076" s="2">
        <v>44019</v>
      </c>
      <c r="C1076" s="1" t="s">
        <v>669</v>
      </c>
      <c r="D1076" s="1" t="s">
        <v>17</v>
      </c>
      <c r="E1076" s="1" t="s">
        <v>18</v>
      </c>
      <c r="F1076" s="1" t="s">
        <v>19</v>
      </c>
      <c r="G1076" s="1" t="s">
        <v>34</v>
      </c>
      <c r="H1076" s="1" t="s">
        <v>47</v>
      </c>
      <c r="I1076" s="1">
        <v>100</v>
      </c>
      <c r="J1076" s="1" t="s">
        <v>22</v>
      </c>
      <c r="K1076" s="1">
        <v>4700</v>
      </c>
      <c r="L1076" s="1">
        <v>4000</v>
      </c>
      <c r="M1076" s="1">
        <f>Table1[[#This Row],[Price]]*Table1[[#This Row],[Qty]]</f>
        <v>470000</v>
      </c>
      <c r="N1076" s="1">
        <f>Table1[[#This Row],[Cost]]*Table1[[#This Row],[Qty]]</f>
        <v>400000</v>
      </c>
      <c r="O1076" s="1">
        <f>Table1[[#This Row],[Total Sales]]-Table1[[#This Row],[COGS]]</f>
        <v>70000</v>
      </c>
      <c r="P1076" s="7">
        <f t="shared" si="32"/>
        <v>3</v>
      </c>
      <c r="Q1076" s="10">
        <f t="shared" si="33"/>
        <v>2020</v>
      </c>
    </row>
    <row r="1077" spans="1:17" x14ac:dyDescent="0.25">
      <c r="A1077" s="1" t="s">
        <v>1869</v>
      </c>
      <c r="B1077" s="2">
        <v>44019</v>
      </c>
      <c r="C1077" s="1" t="s">
        <v>671</v>
      </c>
      <c r="D1077" s="1" t="s">
        <v>31</v>
      </c>
      <c r="E1077" s="1" t="s">
        <v>18</v>
      </c>
      <c r="F1077" s="1" t="s">
        <v>19</v>
      </c>
      <c r="G1077" s="1" t="s">
        <v>20</v>
      </c>
      <c r="H1077" s="1" t="s">
        <v>21</v>
      </c>
      <c r="I1077" s="1">
        <v>2</v>
      </c>
      <c r="J1077" s="1" t="s">
        <v>22</v>
      </c>
      <c r="K1077" s="1">
        <v>400</v>
      </c>
      <c r="L1077" s="1">
        <v>360</v>
      </c>
      <c r="M1077" s="1">
        <f>Table1[[#This Row],[Price]]*Table1[[#This Row],[Qty]]</f>
        <v>800</v>
      </c>
      <c r="N1077" s="1">
        <f>Table1[[#This Row],[Cost]]*Table1[[#This Row],[Qty]]</f>
        <v>720</v>
      </c>
      <c r="O1077" s="1">
        <f>Table1[[#This Row],[Total Sales]]-Table1[[#This Row],[COGS]]</f>
        <v>80</v>
      </c>
      <c r="P1077" s="7">
        <f t="shared" si="32"/>
        <v>3</v>
      </c>
      <c r="Q1077" s="10">
        <f t="shared" si="33"/>
        <v>2020</v>
      </c>
    </row>
    <row r="1078" spans="1:17" x14ac:dyDescent="0.25">
      <c r="A1078" s="1" t="s">
        <v>1870</v>
      </c>
      <c r="B1078" s="2">
        <v>44019</v>
      </c>
      <c r="C1078" s="1" t="s">
        <v>673</v>
      </c>
      <c r="D1078" s="1" t="s">
        <v>31</v>
      </c>
      <c r="E1078" s="1" t="s">
        <v>25</v>
      </c>
      <c r="F1078" s="1" t="s">
        <v>26</v>
      </c>
      <c r="G1078" s="1" t="s">
        <v>27</v>
      </c>
      <c r="H1078" s="1" t="s">
        <v>40</v>
      </c>
      <c r="I1078" s="1">
        <v>2</v>
      </c>
      <c r="J1078" s="1" t="s">
        <v>22</v>
      </c>
      <c r="K1078" s="1">
        <v>100</v>
      </c>
      <c r="L1078" s="1">
        <v>90</v>
      </c>
      <c r="M1078" s="1">
        <f>Table1[[#This Row],[Price]]*Table1[[#This Row],[Qty]]</f>
        <v>200</v>
      </c>
      <c r="N1078" s="1">
        <f>Table1[[#This Row],[Cost]]*Table1[[#This Row],[Qty]]</f>
        <v>180</v>
      </c>
      <c r="O1078" s="1">
        <f>Table1[[#This Row],[Total Sales]]-Table1[[#This Row],[COGS]]</f>
        <v>20</v>
      </c>
      <c r="P1078" s="7">
        <f t="shared" si="32"/>
        <v>3</v>
      </c>
      <c r="Q1078" s="10">
        <f t="shared" si="33"/>
        <v>2020</v>
      </c>
    </row>
    <row r="1079" spans="1:17" x14ac:dyDescent="0.25">
      <c r="A1079" s="1" t="s">
        <v>1871</v>
      </c>
      <c r="B1079" s="2">
        <v>44019</v>
      </c>
      <c r="C1079" s="1"/>
      <c r="D1079" s="1" t="s">
        <v>31</v>
      </c>
      <c r="E1079" s="1" t="s">
        <v>32</v>
      </c>
      <c r="F1079" s="1" t="s">
        <v>33</v>
      </c>
      <c r="G1079" s="1" t="s">
        <v>34</v>
      </c>
      <c r="H1079" s="1" t="s">
        <v>21</v>
      </c>
      <c r="I1079" s="1">
        <v>20</v>
      </c>
      <c r="J1079" s="1" t="s">
        <v>22</v>
      </c>
      <c r="K1079" s="1">
        <v>1600</v>
      </c>
      <c r="L1079" s="1">
        <v>1590</v>
      </c>
      <c r="M1079" s="1">
        <f>Table1[[#This Row],[Price]]*Table1[[#This Row],[Qty]]</f>
        <v>32000</v>
      </c>
      <c r="N1079" s="1">
        <f>Table1[[#This Row],[Cost]]*Table1[[#This Row],[Qty]]</f>
        <v>31800</v>
      </c>
      <c r="O1079" s="1">
        <f>Table1[[#This Row],[Total Sales]]-Table1[[#This Row],[COGS]]</f>
        <v>200</v>
      </c>
      <c r="P1079" s="7">
        <f t="shared" si="32"/>
        <v>3</v>
      </c>
      <c r="Q1079" s="10">
        <f t="shared" si="33"/>
        <v>2020</v>
      </c>
    </row>
    <row r="1080" spans="1:17" x14ac:dyDescent="0.25">
      <c r="A1080" s="1" t="s">
        <v>1872</v>
      </c>
      <c r="B1080" s="2">
        <v>44022</v>
      </c>
      <c r="C1080" s="1" t="s">
        <v>676</v>
      </c>
      <c r="D1080" s="1" t="s">
        <v>31</v>
      </c>
      <c r="E1080" s="1" t="s">
        <v>37</v>
      </c>
      <c r="F1080" s="1" t="s">
        <v>38</v>
      </c>
      <c r="G1080" s="1" t="s">
        <v>20</v>
      </c>
      <c r="H1080" s="1" t="s">
        <v>21</v>
      </c>
      <c r="I1080" s="1">
        <v>1</v>
      </c>
      <c r="J1080" s="1" t="s">
        <v>22</v>
      </c>
      <c r="K1080" s="1">
        <v>50</v>
      </c>
      <c r="L1080" s="1">
        <v>45</v>
      </c>
      <c r="M1080" s="1">
        <f>Table1[[#This Row],[Price]]*Table1[[#This Row],[Qty]]</f>
        <v>50</v>
      </c>
      <c r="N1080" s="1">
        <f>Table1[[#This Row],[Cost]]*Table1[[#This Row],[Qty]]</f>
        <v>45</v>
      </c>
      <c r="O1080" s="1">
        <f>Table1[[#This Row],[Total Sales]]-Table1[[#This Row],[COGS]]</f>
        <v>5</v>
      </c>
      <c r="P1080" s="7">
        <f t="shared" si="32"/>
        <v>6</v>
      </c>
      <c r="Q1080" s="10">
        <f t="shared" si="33"/>
        <v>2020</v>
      </c>
    </row>
    <row r="1081" spans="1:17" x14ac:dyDescent="0.25">
      <c r="A1081" s="1" t="s">
        <v>1873</v>
      </c>
      <c r="B1081" s="2">
        <v>44023</v>
      </c>
      <c r="C1081" s="1" t="s">
        <v>678</v>
      </c>
      <c r="D1081" s="1" t="s">
        <v>17</v>
      </c>
      <c r="E1081" s="1" t="s">
        <v>18</v>
      </c>
      <c r="F1081" s="1" t="s">
        <v>19</v>
      </c>
      <c r="G1081" s="1" t="s">
        <v>27</v>
      </c>
      <c r="H1081" s="1" t="s">
        <v>21</v>
      </c>
      <c r="I1081" s="1">
        <v>2</v>
      </c>
      <c r="J1081" s="1" t="s">
        <v>22</v>
      </c>
      <c r="K1081" s="1">
        <v>600</v>
      </c>
      <c r="L1081" s="1">
        <v>450</v>
      </c>
      <c r="M1081" s="1">
        <f>Table1[[#This Row],[Price]]*Table1[[#This Row],[Qty]]</f>
        <v>1200</v>
      </c>
      <c r="N1081" s="1">
        <f>Table1[[#This Row],[Cost]]*Table1[[#This Row],[Qty]]</f>
        <v>900</v>
      </c>
      <c r="O1081" s="1">
        <f>Table1[[#This Row],[Total Sales]]-Table1[[#This Row],[COGS]]</f>
        <v>300</v>
      </c>
      <c r="P1081" s="7">
        <f t="shared" si="32"/>
        <v>7</v>
      </c>
      <c r="Q1081" s="10">
        <f t="shared" si="33"/>
        <v>2020</v>
      </c>
    </row>
    <row r="1082" spans="1:17" x14ac:dyDescent="0.25">
      <c r="A1082" s="1" t="s">
        <v>1874</v>
      </c>
      <c r="B1082" s="2">
        <v>44024</v>
      </c>
      <c r="C1082" s="1" t="s">
        <v>680</v>
      </c>
      <c r="D1082" s="1" t="s">
        <v>31</v>
      </c>
      <c r="E1082" s="1" t="s">
        <v>18</v>
      </c>
      <c r="F1082" s="1" t="s">
        <v>19</v>
      </c>
      <c r="G1082" s="1" t="s">
        <v>34</v>
      </c>
      <c r="H1082" s="1" t="s">
        <v>40</v>
      </c>
      <c r="I1082" s="1">
        <v>2</v>
      </c>
      <c r="J1082" s="1" t="s">
        <v>22</v>
      </c>
      <c r="K1082" s="1">
        <v>170</v>
      </c>
      <c r="L1082" s="1">
        <v>150</v>
      </c>
      <c r="M1082" s="1">
        <f>Table1[[#This Row],[Price]]*Table1[[#This Row],[Qty]]</f>
        <v>340</v>
      </c>
      <c r="N1082" s="1">
        <f>Table1[[#This Row],[Cost]]*Table1[[#This Row],[Qty]]</f>
        <v>300</v>
      </c>
      <c r="O1082" s="1">
        <f>Table1[[#This Row],[Total Sales]]-Table1[[#This Row],[COGS]]</f>
        <v>40</v>
      </c>
      <c r="P1082" s="7">
        <f t="shared" si="32"/>
        <v>1</v>
      </c>
      <c r="Q1082" s="10">
        <f t="shared" si="33"/>
        <v>2020</v>
      </c>
    </row>
    <row r="1083" spans="1:17" x14ac:dyDescent="0.25">
      <c r="A1083" s="1" t="s">
        <v>1875</v>
      </c>
      <c r="B1083" s="2">
        <v>44025</v>
      </c>
      <c r="C1083" s="1" t="s">
        <v>682</v>
      </c>
      <c r="D1083" s="1" t="s">
        <v>31</v>
      </c>
      <c r="E1083" s="1" t="s">
        <v>25</v>
      </c>
      <c r="F1083" s="1" t="s">
        <v>26</v>
      </c>
      <c r="G1083" s="1" t="s">
        <v>20</v>
      </c>
      <c r="H1083" s="1" t="s">
        <v>21</v>
      </c>
      <c r="I1083" s="1">
        <v>1</v>
      </c>
      <c r="J1083" s="1" t="s">
        <v>22</v>
      </c>
      <c r="K1083" s="1">
        <v>25</v>
      </c>
      <c r="L1083" s="1">
        <v>20</v>
      </c>
      <c r="M1083" s="1">
        <f>Table1[[#This Row],[Price]]*Table1[[#This Row],[Qty]]</f>
        <v>25</v>
      </c>
      <c r="N1083" s="1">
        <f>Table1[[#This Row],[Cost]]*Table1[[#This Row],[Qty]]</f>
        <v>20</v>
      </c>
      <c r="O1083" s="1">
        <f>Table1[[#This Row],[Total Sales]]-Table1[[#This Row],[COGS]]</f>
        <v>5</v>
      </c>
      <c r="P1083" s="7">
        <f t="shared" si="32"/>
        <v>2</v>
      </c>
      <c r="Q1083" s="10">
        <f t="shared" si="33"/>
        <v>2020</v>
      </c>
    </row>
    <row r="1084" spans="1:17" x14ac:dyDescent="0.25">
      <c r="A1084" s="1" t="s">
        <v>1876</v>
      </c>
      <c r="B1084" s="2">
        <v>44026</v>
      </c>
      <c r="C1084" s="1" t="s">
        <v>684</v>
      </c>
      <c r="D1084" s="1" t="s">
        <v>31</v>
      </c>
      <c r="E1084" s="1" t="s">
        <v>32</v>
      </c>
      <c r="F1084" s="1" t="s">
        <v>33</v>
      </c>
      <c r="G1084" s="1" t="s">
        <v>27</v>
      </c>
      <c r="H1084" s="1" t="s">
        <v>21</v>
      </c>
      <c r="I1084" s="1">
        <v>1</v>
      </c>
      <c r="J1084" s="1" t="s">
        <v>22</v>
      </c>
      <c r="K1084" s="1">
        <v>10000</v>
      </c>
      <c r="L1084" s="1">
        <v>9000</v>
      </c>
      <c r="M1084" s="1">
        <f>Table1[[#This Row],[Price]]*Table1[[#This Row],[Qty]]</f>
        <v>10000</v>
      </c>
      <c r="N1084" s="1">
        <f>Table1[[#This Row],[Cost]]*Table1[[#This Row],[Qty]]</f>
        <v>9000</v>
      </c>
      <c r="O1084" s="1">
        <f>Table1[[#This Row],[Total Sales]]-Table1[[#This Row],[COGS]]</f>
        <v>1000</v>
      </c>
      <c r="P1084" s="7">
        <f t="shared" si="32"/>
        <v>3</v>
      </c>
      <c r="Q1084" s="10">
        <f t="shared" si="33"/>
        <v>2020</v>
      </c>
    </row>
    <row r="1085" spans="1:17" x14ac:dyDescent="0.25">
      <c r="A1085" s="1" t="s">
        <v>1877</v>
      </c>
      <c r="B1085" s="2">
        <v>44029</v>
      </c>
      <c r="C1085" s="1" t="s">
        <v>686</v>
      </c>
      <c r="D1085" s="1" t="s">
        <v>31</v>
      </c>
      <c r="E1085" s="1" t="s">
        <v>37</v>
      </c>
      <c r="F1085" s="1" t="s">
        <v>38</v>
      </c>
      <c r="G1085" s="1" t="s">
        <v>34</v>
      </c>
      <c r="H1085" s="1" t="s">
        <v>47</v>
      </c>
      <c r="I1085" s="1">
        <v>2</v>
      </c>
      <c r="J1085" s="1" t="s">
        <v>22</v>
      </c>
      <c r="K1085" s="1">
        <v>6700</v>
      </c>
      <c r="L1085" s="1">
        <v>5001</v>
      </c>
      <c r="M1085" s="1">
        <f>Table1[[#This Row],[Price]]*Table1[[#This Row],[Qty]]</f>
        <v>13400</v>
      </c>
      <c r="N1085" s="1">
        <f>Table1[[#This Row],[Cost]]*Table1[[#This Row],[Qty]]</f>
        <v>10002</v>
      </c>
      <c r="O1085" s="1">
        <f>Table1[[#This Row],[Total Sales]]-Table1[[#This Row],[COGS]]</f>
        <v>3398</v>
      </c>
      <c r="P1085" s="7">
        <f t="shared" si="32"/>
        <v>6</v>
      </c>
      <c r="Q1085" s="10">
        <f t="shared" si="33"/>
        <v>2020</v>
      </c>
    </row>
    <row r="1086" spans="1:17" x14ac:dyDescent="0.25">
      <c r="A1086" s="1" t="s">
        <v>1878</v>
      </c>
      <c r="B1086" s="2">
        <v>44029</v>
      </c>
      <c r="C1086" s="1" t="s">
        <v>688</v>
      </c>
      <c r="D1086" s="1" t="s">
        <v>31</v>
      </c>
      <c r="E1086" s="1" t="s">
        <v>18</v>
      </c>
      <c r="F1086" s="1" t="s">
        <v>19</v>
      </c>
      <c r="G1086" s="1" t="s">
        <v>20</v>
      </c>
      <c r="H1086" s="1" t="s">
        <v>21</v>
      </c>
      <c r="I1086" s="1">
        <v>2</v>
      </c>
      <c r="J1086" s="1" t="s">
        <v>22</v>
      </c>
      <c r="K1086" s="1">
        <v>6700</v>
      </c>
      <c r="L1086" s="1">
        <v>5002</v>
      </c>
      <c r="M1086" s="1">
        <f>Table1[[#This Row],[Price]]*Table1[[#This Row],[Qty]]</f>
        <v>13400</v>
      </c>
      <c r="N1086" s="1">
        <f>Table1[[#This Row],[Cost]]*Table1[[#This Row],[Qty]]</f>
        <v>10004</v>
      </c>
      <c r="O1086" s="1">
        <f>Table1[[#This Row],[Total Sales]]-Table1[[#This Row],[COGS]]</f>
        <v>3396</v>
      </c>
      <c r="P1086" s="7">
        <f t="shared" si="32"/>
        <v>6</v>
      </c>
      <c r="Q1086" s="10">
        <f t="shared" si="33"/>
        <v>2020</v>
      </c>
    </row>
    <row r="1087" spans="1:17" x14ac:dyDescent="0.25">
      <c r="A1087" s="1" t="s">
        <v>1879</v>
      </c>
      <c r="B1087" s="2">
        <v>44029</v>
      </c>
      <c r="C1087" s="1" t="s">
        <v>690</v>
      </c>
      <c r="D1087" s="1" t="s">
        <v>31</v>
      </c>
      <c r="E1087" s="1" t="s">
        <v>18</v>
      </c>
      <c r="F1087" s="1" t="s">
        <v>19</v>
      </c>
      <c r="G1087" s="1" t="s">
        <v>27</v>
      </c>
      <c r="H1087" s="1" t="s">
        <v>40</v>
      </c>
      <c r="I1087" s="1">
        <v>1</v>
      </c>
      <c r="J1087" s="1" t="s">
        <v>22</v>
      </c>
      <c r="K1087" s="1">
        <v>22000</v>
      </c>
      <c r="L1087" s="1">
        <v>20000</v>
      </c>
      <c r="M1087" s="1">
        <f>Table1[[#This Row],[Price]]*Table1[[#This Row],[Qty]]</f>
        <v>22000</v>
      </c>
      <c r="N1087" s="1">
        <f>Table1[[#This Row],[Cost]]*Table1[[#This Row],[Qty]]</f>
        <v>20000</v>
      </c>
      <c r="O1087" s="1">
        <f>Table1[[#This Row],[Total Sales]]-Table1[[#This Row],[COGS]]</f>
        <v>2000</v>
      </c>
      <c r="P1087" s="7">
        <f t="shared" si="32"/>
        <v>6</v>
      </c>
      <c r="Q1087" s="10">
        <f t="shared" si="33"/>
        <v>2020</v>
      </c>
    </row>
    <row r="1088" spans="1:17" x14ac:dyDescent="0.25">
      <c r="A1088" s="1" t="s">
        <v>1880</v>
      </c>
      <c r="B1088" s="2">
        <v>44029</v>
      </c>
      <c r="C1088" s="1" t="s">
        <v>692</v>
      </c>
      <c r="D1088" s="1" t="s">
        <v>31</v>
      </c>
      <c r="E1088" s="1" t="s">
        <v>25</v>
      </c>
      <c r="F1088" s="1" t="s">
        <v>26</v>
      </c>
      <c r="G1088" s="1" t="s">
        <v>34</v>
      </c>
      <c r="H1088" s="1" t="s">
        <v>40</v>
      </c>
      <c r="I1088" s="1">
        <v>1</v>
      </c>
      <c r="J1088" s="1" t="s">
        <v>28</v>
      </c>
      <c r="K1088" s="1">
        <v>10000</v>
      </c>
      <c r="L1088" s="1">
        <v>9000</v>
      </c>
      <c r="M1088" s="1">
        <f>Table1[[#This Row],[Price]]*Table1[[#This Row],[Qty]]</f>
        <v>10000</v>
      </c>
      <c r="N1088" s="1">
        <f>Table1[[#This Row],[Cost]]*Table1[[#This Row],[Qty]]</f>
        <v>9000</v>
      </c>
      <c r="O1088" s="1">
        <f>Table1[[#This Row],[Total Sales]]-Table1[[#This Row],[COGS]]</f>
        <v>1000</v>
      </c>
      <c r="P1088" s="7">
        <f t="shared" si="32"/>
        <v>6</v>
      </c>
      <c r="Q1088" s="10">
        <f t="shared" si="33"/>
        <v>2020</v>
      </c>
    </row>
    <row r="1089" spans="1:17" x14ac:dyDescent="0.25">
      <c r="A1089" s="1" t="s">
        <v>1881</v>
      </c>
      <c r="B1089" s="2">
        <v>44029</v>
      </c>
      <c r="C1089" s="1" t="s">
        <v>694</v>
      </c>
      <c r="D1089" s="1" t="s">
        <v>31</v>
      </c>
      <c r="E1089" s="1" t="s">
        <v>32</v>
      </c>
      <c r="F1089" s="1" t="s">
        <v>33</v>
      </c>
      <c r="G1089" s="1" t="s">
        <v>20</v>
      </c>
      <c r="H1089" s="1" t="s">
        <v>21</v>
      </c>
      <c r="I1089" s="1">
        <v>1</v>
      </c>
      <c r="J1089" s="1" t="s">
        <v>22</v>
      </c>
      <c r="K1089" s="1">
        <v>8500</v>
      </c>
      <c r="L1089" s="1">
        <v>7600</v>
      </c>
      <c r="M1089" s="1">
        <f>Table1[[#This Row],[Price]]*Table1[[#This Row],[Qty]]</f>
        <v>8500</v>
      </c>
      <c r="N1089" s="1">
        <f>Table1[[#This Row],[Cost]]*Table1[[#This Row],[Qty]]</f>
        <v>7600</v>
      </c>
      <c r="O1089" s="1">
        <f>Table1[[#This Row],[Total Sales]]-Table1[[#This Row],[COGS]]</f>
        <v>900</v>
      </c>
      <c r="P1089" s="7">
        <f t="shared" si="32"/>
        <v>6</v>
      </c>
      <c r="Q1089" s="10">
        <f t="shared" si="33"/>
        <v>2020</v>
      </c>
    </row>
    <row r="1090" spans="1:17" x14ac:dyDescent="0.25">
      <c r="A1090" s="1" t="s">
        <v>1882</v>
      </c>
      <c r="B1090" s="2">
        <v>44032</v>
      </c>
      <c r="C1090" s="1" t="s">
        <v>696</v>
      </c>
      <c r="D1090" s="1" t="s">
        <v>31</v>
      </c>
      <c r="E1090" s="1" t="s">
        <v>37</v>
      </c>
      <c r="F1090" s="1" t="s">
        <v>38</v>
      </c>
      <c r="G1090" s="1" t="s">
        <v>27</v>
      </c>
      <c r="H1090" s="1" t="s">
        <v>21</v>
      </c>
      <c r="I1090" s="1">
        <v>2</v>
      </c>
      <c r="J1090" s="1" t="s">
        <v>22</v>
      </c>
      <c r="K1090" s="1">
        <v>8500</v>
      </c>
      <c r="L1090" s="1">
        <v>7600</v>
      </c>
      <c r="M1090" s="1">
        <f>Table1[[#This Row],[Price]]*Table1[[#This Row],[Qty]]</f>
        <v>17000</v>
      </c>
      <c r="N1090" s="1">
        <f>Table1[[#This Row],[Cost]]*Table1[[#This Row],[Qty]]</f>
        <v>15200</v>
      </c>
      <c r="O1090" s="1">
        <f>Table1[[#This Row],[Total Sales]]-Table1[[#This Row],[COGS]]</f>
        <v>1800</v>
      </c>
      <c r="P1090" s="7">
        <f t="shared" ref="P1090:P1153" si="34">WEEKDAY(B:B)</f>
        <v>2</v>
      </c>
      <c r="Q1090" s="10">
        <f t="shared" ref="Q1090:Q1153" si="35">YEAR(B:B)</f>
        <v>2020</v>
      </c>
    </row>
    <row r="1091" spans="1:17" x14ac:dyDescent="0.25">
      <c r="A1091" s="1" t="s">
        <v>1883</v>
      </c>
      <c r="B1091" s="2">
        <v>44033</v>
      </c>
      <c r="C1091" s="1" t="s">
        <v>698</v>
      </c>
      <c r="D1091" s="1" t="s">
        <v>31</v>
      </c>
      <c r="E1091" s="1" t="s">
        <v>18</v>
      </c>
      <c r="F1091" s="1" t="s">
        <v>19</v>
      </c>
      <c r="G1091" s="1" t="s">
        <v>34</v>
      </c>
      <c r="H1091" s="1" t="s">
        <v>21</v>
      </c>
      <c r="I1091" s="1">
        <v>3</v>
      </c>
      <c r="J1091" s="1" t="s">
        <v>22</v>
      </c>
      <c r="K1091" s="1">
        <v>13200.000000000002</v>
      </c>
      <c r="L1091" s="1">
        <v>12000</v>
      </c>
      <c r="M1091" s="1">
        <f>Table1[[#This Row],[Price]]*Table1[[#This Row],[Qty]]</f>
        <v>39600.000000000007</v>
      </c>
      <c r="N1091" s="1">
        <f>Table1[[#This Row],[Cost]]*Table1[[#This Row],[Qty]]</f>
        <v>36000</v>
      </c>
      <c r="O1091" s="1">
        <f>Table1[[#This Row],[Total Sales]]-Table1[[#This Row],[COGS]]</f>
        <v>3600.0000000000073</v>
      </c>
      <c r="P1091" s="7">
        <f t="shared" si="34"/>
        <v>3</v>
      </c>
      <c r="Q1091" s="10">
        <f t="shared" si="35"/>
        <v>2020</v>
      </c>
    </row>
    <row r="1092" spans="1:17" x14ac:dyDescent="0.25">
      <c r="A1092" s="1" t="s">
        <v>1884</v>
      </c>
      <c r="B1092" s="2">
        <v>44034</v>
      </c>
      <c r="C1092" s="1" t="s">
        <v>700</v>
      </c>
      <c r="D1092" s="1" t="s">
        <v>31</v>
      </c>
      <c r="E1092" s="1" t="s">
        <v>18</v>
      </c>
      <c r="F1092" s="1" t="s">
        <v>19</v>
      </c>
      <c r="G1092" s="1" t="s">
        <v>20</v>
      </c>
      <c r="H1092" s="1" t="s">
        <v>21</v>
      </c>
      <c r="I1092" s="1">
        <v>2</v>
      </c>
      <c r="J1092" s="1" t="s">
        <v>22</v>
      </c>
      <c r="K1092" s="1">
        <v>22000</v>
      </c>
      <c r="L1092" s="1">
        <v>20000</v>
      </c>
      <c r="M1092" s="1">
        <f>Table1[[#This Row],[Price]]*Table1[[#This Row],[Qty]]</f>
        <v>44000</v>
      </c>
      <c r="N1092" s="1">
        <f>Table1[[#This Row],[Cost]]*Table1[[#This Row],[Qty]]</f>
        <v>40000</v>
      </c>
      <c r="O1092" s="1">
        <f>Table1[[#This Row],[Total Sales]]-Table1[[#This Row],[COGS]]</f>
        <v>4000</v>
      </c>
      <c r="P1092" s="7">
        <f t="shared" si="34"/>
        <v>4</v>
      </c>
      <c r="Q1092" s="10">
        <f t="shared" si="35"/>
        <v>2020</v>
      </c>
    </row>
    <row r="1093" spans="1:17" x14ac:dyDescent="0.25">
      <c r="A1093" s="1" t="s">
        <v>1885</v>
      </c>
      <c r="B1093" s="2">
        <v>44035</v>
      </c>
      <c r="C1093" s="1" t="s">
        <v>702</v>
      </c>
      <c r="D1093" s="1" t="s">
        <v>31</v>
      </c>
      <c r="E1093" s="1" t="s">
        <v>25</v>
      </c>
      <c r="F1093" s="1" t="s">
        <v>26</v>
      </c>
      <c r="G1093" s="1" t="s">
        <v>27</v>
      </c>
      <c r="H1093" s="1" t="s">
        <v>40</v>
      </c>
      <c r="I1093" s="1">
        <v>2</v>
      </c>
      <c r="J1093" s="1" t="s">
        <v>22</v>
      </c>
      <c r="K1093" s="1">
        <v>7700</v>
      </c>
      <c r="L1093" s="1">
        <v>7000</v>
      </c>
      <c r="M1093" s="1">
        <f>Table1[[#This Row],[Price]]*Table1[[#This Row],[Qty]]</f>
        <v>15400</v>
      </c>
      <c r="N1093" s="1">
        <f>Table1[[#This Row],[Cost]]*Table1[[#This Row],[Qty]]</f>
        <v>14000</v>
      </c>
      <c r="O1093" s="1">
        <f>Table1[[#This Row],[Total Sales]]-Table1[[#This Row],[COGS]]</f>
        <v>1400</v>
      </c>
      <c r="P1093" s="7">
        <f t="shared" si="34"/>
        <v>5</v>
      </c>
      <c r="Q1093" s="10">
        <f t="shared" si="35"/>
        <v>2020</v>
      </c>
    </row>
    <row r="1094" spans="1:17" x14ac:dyDescent="0.25">
      <c r="A1094" s="1" t="s">
        <v>1886</v>
      </c>
      <c r="B1094" s="2">
        <v>44036</v>
      </c>
      <c r="C1094" s="1" t="s">
        <v>704</v>
      </c>
      <c r="D1094" s="1" t="s">
        <v>31</v>
      </c>
      <c r="E1094" s="1" t="s">
        <v>32</v>
      </c>
      <c r="F1094" s="1" t="s">
        <v>33</v>
      </c>
      <c r="G1094" s="1" t="s">
        <v>34</v>
      </c>
      <c r="H1094" s="1" t="s">
        <v>21</v>
      </c>
      <c r="I1094" s="1">
        <v>3</v>
      </c>
      <c r="J1094" s="1" t="s">
        <v>22</v>
      </c>
      <c r="K1094" s="1">
        <v>22000</v>
      </c>
      <c r="L1094" s="1">
        <v>20000</v>
      </c>
      <c r="M1094" s="1">
        <f>Table1[[#This Row],[Price]]*Table1[[#This Row],[Qty]]</f>
        <v>66000</v>
      </c>
      <c r="N1094" s="1">
        <f>Table1[[#This Row],[Cost]]*Table1[[#This Row],[Qty]]</f>
        <v>60000</v>
      </c>
      <c r="O1094" s="1">
        <f>Table1[[#This Row],[Total Sales]]-Table1[[#This Row],[COGS]]</f>
        <v>6000</v>
      </c>
      <c r="P1094" s="7">
        <f t="shared" si="34"/>
        <v>6</v>
      </c>
      <c r="Q1094" s="10">
        <f t="shared" si="35"/>
        <v>2020</v>
      </c>
    </row>
    <row r="1095" spans="1:17" x14ac:dyDescent="0.25">
      <c r="A1095" s="1" t="s">
        <v>1887</v>
      </c>
      <c r="B1095" s="2">
        <v>44039</v>
      </c>
      <c r="C1095" s="1" t="s">
        <v>706</v>
      </c>
      <c r="D1095" s="1" t="s">
        <v>17</v>
      </c>
      <c r="E1095" s="1" t="s">
        <v>37</v>
      </c>
      <c r="F1095" s="1" t="s">
        <v>38</v>
      </c>
      <c r="G1095" s="1" t="s">
        <v>20</v>
      </c>
      <c r="H1095" s="1" t="s">
        <v>47</v>
      </c>
      <c r="I1095" s="1">
        <v>1</v>
      </c>
      <c r="J1095" s="1" t="s">
        <v>22</v>
      </c>
      <c r="K1095" s="1">
        <v>44000</v>
      </c>
      <c r="L1095" s="1">
        <v>40000</v>
      </c>
      <c r="M1095" s="1">
        <f>Table1[[#This Row],[Price]]*Table1[[#This Row],[Qty]]</f>
        <v>44000</v>
      </c>
      <c r="N1095" s="1">
        <f>Table1[[#This Row],[Cost]]*Table1[[#This Row],[Qty]]</f>
        <v>40000</v>
      </c>
      <c r="O1095" s="1">
        <f>Table1[[#This Row],[Total Sales]]-Table1[[#This Row],[COGS]]</f>
        <v>4000</v>
      </c>
      <c r="P1095" s="7">
        <f t="shared" si="34"/>
        <v>2</v>
      </c>
      <c r="Q1095" s="10">
        <f t="shared" si="35"/>
        <v>2020</v>
      </c>
    </row>
    <row r="1096" spans="1:17" x14ac:dyDescent="0.25">
      <c r="A1096" s="1" t="s">
        <v>1888</v>
      </c>
      <c r="B1096" s="2">
        <v>44039</v>
      </c>
      <c r="C1096" s="1" t="s">
        <v>708</v>
      </c>
      <c r="D1096" s="1" t="s">
        <v>17</v>
      </c>
      <c r="E1096" s="1" t="s">
        <v>18</v>
      </c>
      <c r="F1096" s="1" t="s">
        <v>19</v>
      </c>
      <c r="G1096" s="1" t="s">
        <v>27</v>
      </c>
      <c r="H1096" s="1" t="s">
        <v>21</v>
      </c>
      <c r="I1096" s="1">
        <v>2</v>
      </c>
      <c r="J1096" s="1" t="s">
        <v>22</v>
      </c>
      <c r="K1096" s="1">
        <v>19800</v>
      </c>
      <c r="L1096" s="1">
        <v>18000</v>
      </c>
      <c r="M1096" s="1">
        <f>Table1[[#This Row],[Price]]*Table1[[#This Row],[Qty]]</f>
        <v>39600</v>
      </c>
      <c r="N1096" s="1">
        <f>Table1[[#This Row],[Cost]]*Table1[[#This Row],[Qty]]</f>
        <v>36000</v>
      </c>
      <c r="O1096" s="1">
        <f>Table1[[#This Row],[Total Sales]]-Table1[[#This Row],[COGS]]</f>
        <v>3600</v>
      </c>
      <c r="P1096" s="7">
        <f t="shared" si="34"/>
        <v>2</v>
      </c>
      <c r="Q1096" s="10">
        <f t="shared" si="35"/>
        <v>2020</v>
      </c>
    </row>
    <row r="1097" spans="1:17" x14ac:dyDescent="0.25">
      <c r="A1097" s="1" t="s">
        <v>1889</v>
      </c>
      <c r="B1097" s="2">
        <v>44039</v>
      </c>
      <c r="C1097" s="1" t="s">
        <v>710</v>
      </c>
      <c r="D1097" s="1" t="s">
        <v>17</v>
      </c>
      <c r="E1097" s="1" t="s">
        <v>18</v>
      </c>
      <c r="F1097" s="1" t="s">
        <v>19</v>
      </c>
      <c r="G1097" s="1" t="s">
        <v>34</v>
      </c>
      <c r="H1097" s="1" t="s">
        <v>40</v>
      </c>
      <c r="I1097" s="1">
        <v>2</v>
      </c>
      <c r="J1097" s="1" t="s">
        <v>22</v>
      </c>
      <c r="K1097" s="1">
        <v>9950</v>
      </c>
      <c r="L1097" s="1">
        <v>9000</v>
      </c>
      <c r="M1097" s="1">
        <f>Table1[[#This Row],[Price]]*Table1[[#This Row],[Qty]]</f>
        <v>19900</v>
      </c>
      <c r="N1097" s="1">
        <f>Table1[[#This Row],[Cost]]*Table1[[#This Row],[Qty]]</f>
        <v>18000</v>
      </c>
      <c r="O1097" s="1">
        <f>Table1[[#This Row],[Total Sales]]-Table1[[#This Row],[COGS]]</f>
        <v>1900</v>
      </c>
      <c r="P1097" s="7">
        <f t="shared" si="34"/>
        <v>2</v>
      </c>
      <c r="Q1097" s="10">
        <f t="shared" si="35"/>
        <v>2020</v>
      </c>
    </row>
    <row r="1098" spans="1:17" x14ac:dyDescent="0.25">
      <c r="A1098" s="1" t="s">
        <v>1890</v>
      </c>
      <c r="B1098" s="2">
        <v>44039</v>
      </c>
      <c r="C1098" s="1" t="s">
        <v>712</v>
      </c>
      <c r="D1098" s="1" t="s">
        <v>31</v>
      </c>
      <c r="E1098" s="1" t="s">
        <v>25</v>
      </c>
      <c r="F1098" s="1" t="s">
        <v>26</v>
      </c>
      <c r="G1098" s="1" t="s">
        <v>20</v>
      </c>
      <c r="H1098" s="1" t="s">
        <v>40</v>
      </c>
      <c r="I1098" s="1">
        <v>2</v>
      </c>
      <c r="J1098" s="1" t="s">
        <v>22</v>
      </c>
      <c r="K1098" s="1">
        <v>7700</v>
      </c>
      <c r="L1098" s="1">
        <v>7000</v>
      </c>
      <c r="M1098" s="1">
        <f>Table1[[#This Row],[Price]]*Table1[[#This Row],[Qty]]</f>
        <v>15400</v>
      </c>
      <c r="N1098" s="1">
        <f>Table1[[#This Row],[Cost]]*Table1[[#This Row],[Qty]]</f>
        <v>14000</v>
      </c>
      <c r="O1098" s="1">
        <f>Table1[[#This Row],[Total Sales]]-Table1[[#This Row],[COGS]]</f>
        <v>1400</v>
      </c>
      <c r="P1098" s="7">
        <f t="shared" si="34"/>
        <v>2</v>
      </c>
      <c r="Q1098" s="10">
        <f t="shared" si="35"/>
        <v>2020</v>
      </c>
    </row>
    <row r="1099" spans="1:17" x14ac:dyDescent="0.25">
      <c r="A1099" s="1" t="s">
        <v>1891</v>
      </c>
      <c r="B1099" s="2">
        <v>44039</v>
      </c>
      <c r="C1099" s="1" t="s">
        <v>714</v>
      </c>
      <c r="D1099" s="1" t="s">
        <v>31</v>
      </c>
      <c r="E1099" s="1" t="s">
        <v>32</v>
      </c>
      <c r="F1099" s="1" t="s">
        <v>33</v>
      </c>
      <c r="G1099" s="1" t="s">
        <v>27</v>
      </c>
      <c r="H1099" s="1" t="s">
        <v>60</v>
      </c>
      <c r="I1099" s="1">
        <v>4</v>
      </c>
      <c r="J1099" s="1" t="s">
        <v>22</v>
      </c>
      <c r="K1099" s="1">
        <v>11000</v>
      </c>
      <c r="L1099" s="1">
        <v>10000</v>
      </c>
      <c r="M1099" s="1">
        <f>Table1[[#This Row],[Price]]*Table1[[#This Row],[Qty]]</f>
        <v>44000</v>
      </c>
      <c r="N1099" s="1">
        <f>Table1[[#This Row],[Cost]]*Table1[[#This Row],[Qty]]</f>
        <v>40000</v>
      </c>
      <c r="O1099" s="1">
        <f>Table1[[#This Row],[Total Sales]]-Table1[[#This Row],[COGS]]</f>
        <v>4000</v>
      </c>
      <c r="P1099" s="7">
        <f t="shared" si="34"/>
        <v>2</v>
      </c>
      <c r="Q1099" s="10">
        <f t="shared" si="35"/>
        <v>2020</v>
      </c>
    </row>
    <row r="1100" spans="1:17" x14ac:dyDescent="0.25">
      <c r="A1100" s="1" t="s">
        <v>1892</v>
      </c>
      <c r="B1100" s="2">
        <v>44042</v>
      </c>
      <c r="C1100" s="1" t="s">
        <v>716</v>
      </c>
      <c r="D1100" s="1" t="s">
        <v>31</v>
      </c>
      <c r="E1100" s="1" t="s">
        <v>37</v>
      </c>
      <c r="F1100" s="1" t="s">
        <v>38</v>
      </c>
      <c r="G1100" s="1" t="s">
        <v>34</v>
      </c>
      <c r="H1100" s="1" t="s">
        <v>47</v>
      </c>
      <c r="I1100" s="1">
        <v>1</v>
      </c>
      <c r="J1100" s="1" t="s">
        <v>22</v>
      </c>
      <c r="K1100" s="1">
        <v>13200.000000000002</v>
      </c>
      <c r="L1100" s="1">
        <v>12000</v>
      </c>
      <c r="M1100" s="1">
        <f>Table1[[#This Row],[Price]]*Table1[[#This Row],[Qty]]</f>
        <v>13200.000000000002</v>
      </c>
      <c r="N1100" s="1">
        <f>Table1[[#This Row],[Cost]]*Table1[[#This Row],[Qty]]</f>
        <v>12000</v>
      </c>
      <c r="O1100" s="1">
        <f>Table1[[#This Row],[Total Sales]]-Table1[[#This Row],[COGS]]</f>
        <v>1200.0000000000018</v>
      </c>
      <c r="P1100" s="7">
        <f t="shared" si="34"/>
        <v>5</v>
      </c>
      <c r="Q1100" s="10">
        <f t="shared" si="35"/>
        <v>2020</v>
      </c>
    </row>
    <row r="1101" spans="1:17" x14ac:dyDescent="0.25">
      <c r="A1101" s="1" t="s">
        <v>1893</v>
      </c>
      <c r="B1101" s="2">
        <v>44015</v>
      </c>
      <c r="C1101" s="1" t="s">
        <v>718</v>
      </c>
      <c r="D1101" s="1" t="s">
        <v>31</v>
      </c>
      <c r="E1101" s="1" t="s">
        <v>18</v>
      </c>
      <c r="F1101" s="1" t="s">
        <v>19</v>
      </c>
      <c r="G1101" s="1" t="s">
        <v>20</v>
      </c>
      <c r="H1101" s="1" t="s">
        <v>47</v>
      </c>
      <c r="I1101" s="1">
        <v>2</v>
      </c>
      <c r="J1101" s="1" t="s">
        <v>22</v>
      </c>
      <c r="K1101" s="1">
        <v>9950</v>
      </c>
      <c r="L1101" s="1">
        <v>9000</v>
      </c>
      <c r="M1101" s="1">
        <f>Table1[[#This Row],[Price]]*Table1[[#This Row],[Qty]]</f>
        <v>19900</v>
      </c>
      <c r="N1101" s="1">
        <f>Table1[[#This Row],[Cost]]*Table1[[#This Row],[Qty]]</f>
        <v>18000</v>
      </c>
      <c r="O1101" s="1">
        <f>Table1[[#This Row],[Total Sales]]-Table1[[#This Row],[COGS]]</f>
        <v>1900</v>
      </c>
      <c r="P1101" s="7">
        <f t="shared" si="34"/>
        <v>6</v>
      </c>
      <c r="Q1101" s="10">
        <f t="shared" si="35"/>
        <v>2020</v>
      </c>
    </row>
    <row r="1102" spans="1:17" x14ac:dyDescent="0.25">
      <c r="A1102" s="1" t="s">
        <v>1894</v>
      </c>
      <c r="B1102" s="2">
        <v>44013</v>
      </c>
      <c r="C1102" s="1" t="s">
        <v>720</v>
      </c>
      <c r="D1102" s="1" t="s">
        <v>17</v>
      </c>
      <c r="E1102" s="1" t="s">
        <v>18</v>
      </c>
      <c r="F1102" s="1" t="s">
        <v>19</v>
      </c>
      <c r="G1102" s="1" t="s">
        <v>27</v>
      </c>
      <c r="H1102" s="1" t="s">
        <v>21</v>
      </c>
      <c r="I1102" s="1">
        <v>2</v>
      </c>
      <c r="J1102" s="1" t="s">
        <v>22</v>
      </c>
      <c r="K1102" s="1">
        <v>7700</v>
      </c>
      <c r="L1102" s="1">
        <v>7000</v>
      </c>
      <c r="M1102" s="1">
        <f>Table1[[#This Row],[Price]]*Table1[[#This Row],[Qty]]</f>
        <v>15400</v>
      </c>
      <c r="N1102" s="1">
        <f>Table1[[#This Row],[Cost]]*Table1[[#This Row],[Qty]]</f>
        <v>14000</v>
      </c>
      <c r="O1102" s="1">
        <f>Table1[[#This Row],[Total Sales]]-Table1[[#This Row],[COGS]]</f>
        <v>1400</v>
      </c>
      <c r="P1102" s="7">
        <f t="shared" si="34"/>
        <v>4</v>
      </c>
      <c r="Q1102" s="10">
        <f t="shared" si="35"/>
        <v>2020</v>
      </c>
    </row>
    <row r="1103" spans="1:17" x14ac:dyDescent="0.25">
      <c r="A1103" s="1" t="s">
        <v>1895</v>
      </c>
      <c r="B1103" s="2">
        <v>44014</v>
      </c>
      <c r="C1103" s="1" t="s">
        <v>722</v>
      </c>
      <c r="D1103" s="1" t="s">
        <v>31</v>
      </c>
      <c r="E1103" s="1" t="s">
        <v>25</v>
      </c>
      <c r="F1103" s="1" t="s">
        <v>26</v>
      </c>
      <c r="G1103" s="1" t="s">
        <v>34</v>
      </c>
      <c r="H1103" s="1" t="s">
        <v>21</v>
      </c>
      <c r="I1103" s="1">
        <v>4</v>
      </c>
      <c r="J1103" s="1" t="s">
        <v>22</v>
      </c>
      <c r="K1103" s="1">
        <v>11000</v>
      </c>
      <c r="L1103" s="1">
        <v>10000</v>
      </c>
      <c r="M1103" s="1">
        <f>Table1[[#This Row],[Price]]*Table1[[#This Row],[Qty]]</f>
        <v>44000</v>
      </c>
      <c r="N1103" s="1">
        <f>Table1[[#This Row],[Cost]]*Table1[[#This Row],[Qty]]</f>
        <v>40000</v>
      </c>
      <c r="O1103" s="1">
        <f>Table1[[#This Row],[Total Sales]]-Table1[[#This Row],[COGS]]</f>
        <v>4000</v>
      </c>
      <c r="P1103" s="7">
        <f t="shared" si="34"/>
        <v>5</v>
      </c>
      <c r="Q1103" s="10">
        <f t="shared" si="35"/>
        <v>2020</v>
      </c>
    </row>
    <row r="1104" spans="1:17" x14ac:dyDescent="0.25">
      <c r="A1104" s="1" t="s">
        <v>1896</v>
      </c>
      <c r="B1104" s="2">
        <v>44015</v>
      </c>
      <c r="C1104" s="1" t="s">
        <v>724</v>
      </c>
      <c r="D1104" s="1" t="s">
        <v>31</v>
      </c>
      <c r="E1104" s="1" t="s">
        <v>32</v>
      </c>
      <c r="F1104" s="1" t="s">
        <v>33</v>
      </c>
      <c r="G1104" s="1" t="s">
        <v>20</v>
      </c>
      <c r="H1104" s="1" t="s">
        <v>40</v>
      </c>
      <c r="I1104" s="1">
        <v>1</v>
      </c>
      <c r="J1104" s="1" t="s">
        <v>22</v>
      </c>
      <c r="K1104" s="1">
        <v>13200.000000000002</v>
      </c>
      <c r="L1104" s="1">
        <v>12000</v>
      </c>
      <c r="M1104" s="1">
        <f>Table1[[#This Row],[Price]]*Table1[[#This Row],[Qty]]</f>
        <v>13200.000000000002</v>
      </c>
      <c r="N1104" s="1">
        <f>Table1[[#This Row],[Cost]]*Table1[[#This Row],[Qty]]</f>
        <v>12000</v>
      </c>
      <c r="O1104" s="1">
        <f>Table1[[#This Row],[Total Sales]]-Table1[[#This Row],[COGS]]</f>
        <v>1200.0000000000018</v>
      </c>
      <c r="P1104" s="7">
        <f t="shared" si="34"/>
        <v>6</v>
      </c>
      <c r="Q1104" s="10">
        <f t="shared" si="35"/>
        <v>2020</v>
      </c>
    </row>
    <row r="1105" spans="1:17" x14ac:dyDescent="0.25">
      <c r="A1105" s="1" t="s">
        <v>1897</v>
      </c>
      <c r="B1105" s="2">
        <v>44016</v>
      </c>
      <c r="C1105" s="1" t="s">
        <v>726</v>
      </c>
      <c r="D1105" s="1" t="s">
        <v>31</v>
      </c>
      <c r="E1105" s="1" t="s">
        <v>37</v>
      </c>
      <c r="F1105" s="1" t="s">
        <v>38</v>
      </c>
      <c r="G1105" s="1" t="s">
        <v>27</v>
      </c>
      <c r="H1105" s="1" t="s">
        <v>47</v>
      </c>
      <c r="I1105" s="1">
        <v>2</v>
      </c>
      <c r="J1105" s="1" t="s">
        <v>22</v>
      </c>
      <c r="K1105" s="1">
        <v>9950</v>
      </c>
      <c r="L1105" s="1">
        <v>9000</v>
      </c>
      <c r="M1105" s="1">
        <f>Table1[[#This Row],[Price]]*Table1[[#This Row],[Qty]]</f>
        <v>19900</v>
      </c>
      <c r="N1105" s="1">
        <f>Table1[[#This Row],[Cost]]*Table1[[#This Row],[Qty]]</f>
        <v>18000</v>
      </c>
      <c r="O1105" s="1">
        <f>Table1[[#This Row],[Total Sales]]-Table1[[#This Row],[COGS]]</f>
        <v>1900</v>
      </c>
      <c r="P1105" s="7">
        <f t="shared" si="34"/>
        <v>7</v>
      </c>
      <c r="Q1105" s="10">
        <f t="shared" si="35"/>
        <v>2020</v>
      </c>
    </row>
    <row r="1106" spans="1:17" x14ac:dyDescent="0.25">
      <c r="A1106" s="1" t="s">
        <v>1898</v>
      </c>
      <c r="B1106" s="2">
        <v>44019</v>
      </c>
      <c r="C1106" s="1" t="s">
        <v>728</v>
      </c>
      <c r="D1106" s="1" t="s">
        <v>31</v>
      </c>
      <c r="E1106" s="1" t="s">
        <v>18</v>
      </c>
      <c r="F1106" s="1" t="s">
        <v>19</v>
      </c>
      <c r="G1106" s="1" t="s">
        <v>34</v>
      </c>
      <c r="H1106" s="1" t="s">
        <v>21</v>
      </c>
      <c r="I1106" s="1">
        <v>2</v>
      </c>
      <c r="J1106" s="1" t="s">
        <v>22</v>
      </c>
      <c r="K1106" s="1">
        <v>7700</v>
      </c>
      <c r="L1106" s="1">
        <v>7000</v>
      </c>
      <c r="M1106" s="1">
        <f>Table1[[#This Row],[Price]]*Table1[[#This Row],[Qty]]</f>
        <v>15400</v>
      </c>
      <c r="N1106" s="1">
        <f>Table1[[#This Row],[Cost]]*Table1[[#This Row],[Qty]]</f>
        <v>14000</v>
      </c>
      <c r="O1106" s="1">
        <f>Table1[[#This Row],[Total Sales]]-Table1[[#This Row],[COGS]]</f>
        <v>1400</v>
      </c>
      <c r="P1106" s="7">
        <f t="shared" si="34"/>
        <v>3</v>
      </c>
      <c r="Q1106" s="10">
        <f t="shared" si="35"/>
        <v>2020</v>
      </c>
    </row>
    <row r="1107" spans="1:17" x14ac:dyDescent="0.25">
      <c r="A1107" s="1" t="s">
        <v>1899</v>
      </c>
      <c r="B1107" s="2">
        <v>44019</v>
      </c>
      <c r="C1107" s="1" t="s">
        <v>730</v>
      </c>
      <c r="D1107" s="1" t="s">
        <v>31</v>
      </c>
      <c r="E1107" s="1" t="s">
        <v>18</v>
      </c>
      <c r="F1107" s="1" t="s">
        <v>19</v>
      </c>
      <c r="G1107" s="1" t="s">
        <v>20</v>
      </c>
      <c r="H1107" s="1" t="s">
        <v>40</v>
      </c>
      <c r="I1107" s="1">
        <v>1</v>
      </c>
      <c r="J1107" s="1" t="s">
        <v>22</v>
      </c>
      <c r="K1107" s="1">
        <v>11000</v>
      </c>
      <c r="L1107" s="1">
        <v>10000</v>
      </c>
      <c r="M1107" s="1">
        <f>Table1[[#This Row],[Price]]*Table1[[#This Row],[Qty]]</f>
        <v>11000</v>
      </c>
      <c r="N1107" s="1">
        <f>Table1[[#This Row],[Cost]]*Table1[[#This Row],[Qty]]</f>
        <v>10000</v>
      </c>
      <c r="O1107" s="1">
        <f>Table1[[#This Row],[Total Sales]]-Table1[[#This Row],[COGS]]</f>
        <v>1000</v>
      </c>
      <c r="P1107" s="7">
        <f t="shared" si="34"/>
        <v>3</v>
      </c>
      <c r="Q1107" s="10">
        <f t="shared" si="35"/>
        <v>2020</v>
      </c>
    </row>
    <row r="1108" spans="1:17" x14ac:dyDescent="0.25">
      <c r="A1108" s="1" t="s">
        <v>1900</v>
      </c>
      <c r="B1108" s="2">
        <v>44019</v>
      </c>
      <c r="C1108" s="1" t="s">
        <v>732</v>
      </c>
      <c r="D1108" s="1" t="s">
        <v>31</v>
      </c>
      <c r="E1108" s="1" t="s">
        <v>25</v>
      </c>
      <c r="F1108" s="1" t="s">
        <v>26</v>
      </c>
      <c r="G1108" s="1" t="s">
        <v>27</v>
      </c>
      <c r="H1108" s="1" t="s">
        <v>40</v>
      </c>
      <c r="I1108" s="1">
        <v>1</v>
      </c>
      <c r="J1108" s="1" t="s">
        <v>22</v>
      </c>
      <c r="K1108" s="1">
        <v>7700.0000000000009</v>
      </c>
      <c r="L1108" s="1">
        <v>7000</v>
      </c>
      <c r="M1108" s="1">
        <f>Table1[[#This Row],[Price]]*Table1[[#This Row],[Qty]]</f>
        <v>7700.0000000000009</v>
      </c>
      <c r="N1108" s="1">
        <f>Table1[[#This Row],[Cost]]*Table1[[#This Row],[Qty]]</f>
        <v>7000</v>
      </c>
      <c r="O1108" s="1">
        <f>Table1[[#This Row],[Total Sales]]-Table1[[#This Row],[COGS]]</f>
        <v>700.00000000000091</v>
      </c>
      <c r="P1108" s="7">
        <f t="shared" si="34"/>
        <v>3</v>
      </c>
      <c r="Q1108" s="10">
        <f t="shared" si="35"/>
        <v>2020</v>
      </c>
    </row>
    <row r="1109" spans="1:17" x14ac:dyDescent="0.25">
      <c r="A1109" s="1" t="s">
        <v>1901</v>
      </c>
      <c r="B1109" s="2">
        <v>44019</v>
      </c>
      <c r="C1109" s="1" t="s">
        <v>734</v>
      </c>
      <c r="D1109" s="1" t="s">
        <v>31</v>
      </c>
      <c r="E1109" s="1" t="s">
        <v>32</v>
      </c>
      <c r="F1109" s="1" t="s">
        <v>33</v>
      </c>
      <c r="G1109" s="1" t="s">
        <v>34</v>
      </c>
      <c r="H1109" s="1" t="s">
        <v>21</v>
      </c>
      <c r="I1109" s="1">
        <v>2</v>
      </c>
      <c r="J1109" s="1" t="s">
        <v>22</v>
      </c>
      <c r="K1109" s="1">
        <v>9950</v>
      </c>
      <c r="L1109" s="1">
        <v>9000</v>
      </c>
      <c r="M1109" s="1">
        <f>Table1[[#This Row],[Price]]*Table1[[#This Row],[Qty]]</f>
        <v>19900</v>
      </c>
      <c r="N1109" s="1">
        <f>Table1[[#This Row],[Cost]]*Table1[[#This Row],[Qty]]</f>
        <v>18000</v>
      </c>
      <c r="O1109" s="1">
        <f>Table1[[#This Row],[Total Sales]]-Table1[[#This Row],[COGS]]</f>
        <v>1900</v>
      </c>
      <c r="P1109" s="7">
        <f t="shared" si="34"/>
        <v>3</v>
      </c>
      <c r="Q1109" s="10">
        <f t="shared" si="35"/>
        <v>2020</v>
      </c>
    </row>
    <row r="1110" spans="1:17" x14ac:dyDescent="0.25">
      <c r="A1110" s="1" t="s">
        <v>1902</v>
      </c>
      <c r="B1110" s="2">
        <v>44019</v>
      </c>
      <c r="C1110" s="1" t="s">
        <v>736</v>
      </c>
      <c r="D1110" s="1" t="s">
        <v>31</v>
      </c>
      <c r="E1110" s="1" t="s">
        <v>37</v>
      </c>
      <c r="F1110" s="1" t="s">
        <v>38</v>
      </c>
      <c r="G1110" s="1" t="s">
        <v>20</v>
      </c>
      <c r="H1110" s="1" t="s">
        <v>21</v>
      </c>
      <c r="I1110" s="1">
        <v>2</v>
      </c>
      <c r="J1110" s="1" t="s">
        <v>22</v>
      </c>
      <c r="K1110" s="1">
        <v>19800</v>
      </c>
      <c r="L1110" s="1">
        <v>18000</v>
      </c>
      <c r="M1110" s="1">
        <f>Table1[[#This Row],[Price]]*Table1[[#This Row],[Qty]]</f>
        <v>39600</v>
      </c>
      <c r="N1110" s="1">
        <f>Table1[[#This Row],[Cost]]*Table1[[#This Row],[Qty]]</f>
        <v>36000</v>
      </c>
      <c r="O1110" s="1">
        <f>Table1[[#This Row],[Total Sales]]-Table1[[#This Row],[COGS]]</f>
        <v>3600</v>
      </c>
      <c r="P1110" s="7">
        <f t="shared" si="34"/>
        <v>3</v>
      </c>
      <c r="Q1110" s="10">
        <f t="shared" si="35"/>
        <v>2020</v>
      </c>
    </row>
    <row r="1111" spans="1:17" x14ac:dyDescent="0.25">
      <c r="A1111" s="1" t="s">
        <v>1903</v>
      </c>
      <c r="B1111" s="2">
        <v>44022</v>
      </c>
      <c r="C1111" s="1" t="s">
        <v>738</v>
      </c>
      <c r="D1111" s="1" t="s">
        <v>31</v>
      </c>
      <c r="E1111" s="1" t="s">
        <v>18</v>
      </c>
      <c r="F1111" s="1" t="s">
        <v>19</v>
      </c>
      <c r="G1111" s="1" t="s">
        <v>27</v>
      </c>
      <c r="H1111" s="1" t="s">
        <v>21</v>
      </c>
      <c r="I1111" s="1">
        <v>1</v>
      </c>
      <c r="J1111" s="1" t="s">
        <v>22</v>
      </c>
      <c r="K1111" s="1">
        <v>44000</v>
      </c>
      <c r="L1111" s="1">
        <v>40000</v>
      </c>
      <c r="M1111" s="1">
        <f>Table1[[#This Row],[Price]]*Table1[[#This Row],[Qty]]</f>
        <v>44000</v>
      </c>
      <c r="N1111" s="1">
        <f>Table1[[#This Row],[Cost]]*Table1[[#This Row],[Qty]]</f>
        <v>40000</v>
      </c>
      <c r="O1111" s="1">
        <f>Table1[[#This Row],[Total Sales]]-Table1[[#This Row],[COGS]]</f>
        <v>4000</v>
      </c>
      <c r="P1111" s="7">
        <f t="shared" si="34"/>
        <v>6</v>
      </c>
      <c r="Q1111" s="10">
        <f t="shared" si="35"/>
        <v>2020</v>
      </c>
    </row>
    <row r="1112" spans="1:17" x14ac:dyDescent="0.25">
      <c r="A1112" s="1" t="s">
        <v>1904</v>
      </c>
      <c r="B1112" s="2">
        <v>44023</v>
      </c>
      <c r="C1112" s="1" t="s">
        <v>740</v>
      </c>
      <c r="D1112" s="1" t="s">
        <v>31</v>
      </c>
      <c r="E1112" s="1" t="s">
        <v>18</v>
      </c>
      <c r="F1112" s="1" t="s">
        <v>19</v>
      </c>
      <c r="G1112" s="1" t="s">
        <v>34</v>
      </c>
      <c r="H1112" s="1" t="s">
        <v>21</v>
      </c>
      <c r="I1112" s="1">
        <v>1</v>
      </c>
      <c r="J1112" s="1" t="s">
        <v>22</v>
      </c>
      <c r="K1112" s="1">
        <v>22000</v>
      </c>
      <c r="L1112" s="1">
        <v>20000</v>
      </c>
      <c r="M1112" s="1">
        <f>Table1[[#This Row],[Price]]*Table1[[#This Row],[Qty]]</f>
        <v>22000</v>
      </c>
      <c r="N1112" s="1">
        <f>Table1[[#This Row],[Cost]]*Table1[[#This Row],[Qty]]</f>
        <v>20000</v>
      </c>
      <c r="O1112" s="1">
        <f>Table1[[#This Row],[Total Sales]]-Table1[[#This Row],[COGS]]</f>
        <v>2000</v>
      </c>
      <c r="P1112" s="7">
        <f t="shared" si="34"/>
        <v>7</v>
      </c>
      <c r="Q1112" s="10">
        <f t="shared" si="35"/>
        <v>2020</v>
      </c>
    </row>
    <row r="1113" spans="1:17" x14ac:dyDescent="0.25">
      <c r="A1113" s="1" t="s">
        <v>1905</v>
      </c>
      <c r="B1113" s="2">
        <v>44024</v>
      </c>
      <c r="C1113" s="1" t="s">
        <v>742</v>
      </c>
      <c r="D1113" s="1" t="s">
        <v>31</v>
      </c>
      <c r="E1113" s="1" t="s">
        <v>25</v>
      </c>
      <c r="F1113" s="1" t="s">
        <v>26</v>
      </c>
      <c r="G1113" s="1" t="s">
        <v>20</v>
      </c>
      <c r="H1113" s="1" t="s">
        <v>21</v>
      </c>
      <c r="I1113" s="1">
        <v>2</v>
      </c>
      <c r="J1113" s="1" t="s">
        <v>22</v>
      </c>
      <c r="K1113" s="1">
        <v>13000</v>
      </c>
      <c r="L1113" s="1">
        <v>12000</v>
      </c>
      <c r="M1113" s="1">
        <f>Table1[[#This Row],[Price]]*Table1[[#This Row],[Qty]]</f>
        <v>26000</v>
      </c>
      <c r="N1113" s="1">
        <f>Table1[[#This Row],[Cost]]*Table1[[#This Row],[Qty]]</f>
        <v>24000</v>
      </c>
      <c r="O1113" s="1">
        <f>Table1[[#This Row],[Total Sales]]-Table1[[#This Row],[COGS]]</f>
        <v>2000</v>
      </c>
      <c r="P1113" s="7">
        <f t="shared" si="34"/>
        <v>1</v>
      </c>
      <c r="Q1113" s="10">
        <f t="shared" si="35"/>
        <v>2020</v>
      </c>
    </row>
    <row r="1114" spans="1:17" x14ac:dyDescent="0.25">
      <c r="A1114" s="1" t="s">
        <v>1906</v>
      </c>
      <c r="B1114" s="2">
        <v>44025</v>
      </c>
      <c r="C1114" s="1" t="s">
        <v>744</v>
      </c>
      <c r="D1114" s="1" t="s">
        <v>31</v>
      </c>
      <c r="E1114" s="1" t="s">
        <v>32</v>
      </c>
      <c r="F1114" s="1" t="s">
        <v>33</v>
      </c>
      <c r="G1114" s="1" t="s">
        <v>27</v>
      </c>
      <c r="H1114" s="1" t="s">
        <v>40</v>
      </c>
      <c r="I1114" s="1">
        <v>2</v>
      </c>
      <c r="J1114" s="1" t="s">
        <v>22</v>
      </c>
      <c r="K1114" s="1">
        <v>6700</v>
      </c>
      <c r="L1114" s="1">
        <v>5000</v>
      </c>
      <c r="M1114" s="1">
        <f>Table1[[#This Row],[Price]]*Table1[[#This Row],[Qty]]</f>
        <v>13400</v>
      </c>
      <c r="N1114" s="1">
        <f>Table1[[#This Row],[Cost]]*Table1[[#This Row],[Qty]]</f>
        <v>10000</v>
      </c>
      <c r="O1114" s="1">
        <f>Table1[[#This Row],[Total Sales]]-Table1[[#This Row],[COGS]]</f>
        <v>3400</v>
      </c>
      <c r="P1114" s="7">
        <f t="shared" si="34"/>
        <v>2</v>
      </c>
      <c r="Q1114" s="10">
        <f t="shared" si="35"/>
        <v>2020</v>
      </c>
    </row>
    <row r="1115" spans="1:17" x14ac:dyDescent="0.25">
      <c r="A1115" s="1" t="s">
        <v>1907</v>
      </c>
      <c r="B1115" s="2">
        <v>44026</v>
      </c>
      <c r="C1115" s="1" t="s">
        <v>746</v>
      </c>
      <c r="D1115" s="1" t="s">
        <v>31</v>
      </c>
      <c r="E1115" s="1" t="s">
        <v>37</v>
      </c>
      <c r="F1115" s="1" t="s">
        <v>38</v>
      </c>
      <c r="G1115" s="1" t="s">
        <v>34</v>
      </c>
      <c r="H1115" s="1" t="s">
        <v>21</v>
      </c>
      <c r="I1115" s="1">
        <v>1</v>
      </c>
      <c r="J1115" s="1" t="s">
        <v>22</v>
      </c>
      <c r="K1115" s="1">
        <v>6700</v>
      </c>
      <c r="L1115" s="1">
        <v>5001</v>
      </c>
      <c r="M1115" s="1">
        <f>Table1[[#This Row],[Price]]*Table1[[#This Row],[Qty]]</f>
        <v>6700</v>
      </c>
      <c r="N1115" s="1">
        <f>Table1[[#This Row],[Cost]]*Table1[[#This Row],[Qty]]</f>
        <v>5001</v>
      </c>
      <c r="O1115" s="1">
        <f>Table1[[#This Row],[Total Sales]]-Table1[[#This Row],[COGS]]</f>
        <v>1699</v>
      </c>
      <c r="P1115" s="7">
        <f t="shared" si="34"/>
        <v>3</v>
      </c>
      <c r="Q1115" s="10">
        <f t="shared" si="35"/>
        <v>2020</v>
      </c>
    </row>
    <row r="1116" spans="1:17" x14ac:dyDescent="0.25">
      <c r="A1116" s="1" t="s">
        <v>1908</v>
      </c>
      <c r="B1116" s="2">
        <v>44029</v>
      </c>
      <c r="C1116" s="1" t="s">
        <v>748</v>
      </c>
      <c r="D1116" s="1" t="s">
        <v>17</v>
      </c>
      <c r="E1116" s="1" t="s">
        <v>18</v>
      </c>
      <c r="F1116" s="1" t="s">
        <v>19</v>
      </c>
      <c r="G1116" s="1" t="s">
        <v>20</v>
      </c>
      <c r="H1116" s="1" t="s">
        <v>40</v>
      </c>
      <c r="I1116" s="1">
        <v>1</v>
      </c>
      <c r="J1116" s="1" t="s">
        <v>22</v>
      </c>
      <c r="K1116" s="1">
        <v>6700</v>
      </c>
      <c r="L1116" s="1">
        <v>5002</v>
      </c>
      <c r="M1116" s="1">
        <f>Table1[[#This Row],[Price]]*Table1[[#This Row],[Qty]]</f>
        <v>6700</v>
      </c>
      <c r="N1116" s="1">
        <f>Table1[[#This Row],[Cost]]*Table1[[#This Row],[Qty]]</f>
        <v>5002</v>
      </c>
      <c r="O1116" s="1">
        <f>Table1[[#This Row],[Total Sales]]-Table1[[#This Row],[COGS]]</f>
        <v>1698</v>
      </c>
      <c r="P1116" s="7">
        <f t="shared" si="34"/>
        <v>6</v>
      </c>
      <c r="Q1116" s="10">
        <f t="shared" si="35"/>
        <v>2020</v>
      </c>
    </row>
    <row r="1117" spans="1:17" x14ac:dyDescent="0.25">
      <c r="A1117" s="1" t="s">
        <v>1909</v>
      </c>
      <c r="B1117" s="2">
        <v>44029</v>
      </c>
      <c r="C1117" s="1" t="s">
        <v>750</v>
      </c>
      <c r="D1117" s="1" t="s">
        <v>17</v>
      </c>
      <c r="E1117" s="1" t="s">
        <v>18</v>
      </c>
      <c r="F1117" s="1" t="s">
        <v>19</v>
      </c>
      <c r="G1117" s="1" t="s">
        <v>27</v>
      </c>
      <c r="H1117" s="1" t="s">
        <v>40</v>
      </c>
      <c r="I1117" s="1">
        <v>2</v>
      </c>
      <c r="J1117" s="1" t="s">
        <v>22</v>
      </c>
      <c r="K1117" s="1">
        <v>6700</v>
      </c>
      <c r="L1117" s="1">
        <v>5000</v>
      </c>
      <c r="M1117" s="1">
        <f>Table1[[#This Row],[Price]]*Table1[[#This Row],[Qty]]</f>
        <v>13400</v>
      </c>
      <c r="N1117" s="1">
        <f>Table1[[#This Row],[Cost]]*Table1[[#This Row],[Qty]]</f>
        <v>10000</v>
      </c>
      <c r="O1117" s="1">
        <f>Table1[[#This Row],[Total Sales]]-Table1[[#This Row],[COGS]]</f>
        <v>3400</v>
      </c>
      <c r="P1117" s="7">
        <f t="shared" si="34"/>
        <v>6</v>
      </c>
      <c r="Q1117" s="10">
        <f t="shared" si="35"/>
        <v>2020</v>
      </c>
    </row>
    <row r="1118" spans="1:17" x14ac:dyDescent="0.25">
      <c r="A1118" s="1" t="s">
        <v>1910</v>
      </c>
      <c r="B1118" s="2">
        <v>44029</v>
      </c>
      <c r="C1118" s="1" t="s">
        <v>752</v>
      </c>
      <c r="D1118" s="1" t="s">
        <v>17</v>
      </c>
      <c r="E1118" s="1" t="s">
        <v>25</v>
      </c>
      <c r="F1118" s="1" t="s">
        <v>26</v>
      </c>
      <c r="G1118" s="1" t="s">
        <v>34</v>
      </c>
      <c r="H1118" s="1" t="s">
        <v>47</v>
      </c>
      <c r="I1118" s="1">
        <v>2</v>
      </c>
      <c r="J1118" s="1" t="s">
        <v>22</v>
      </c>
      <c r="K1118" s="1">
        <v>6700</v>
      </c>
      <c r="L1118" s="1">
        <v>5001</v>
      </c>
      <c r="M1118" s="1">
        <f>Table1[[#This Row],[Price]]*Table1[[#This Row],[Qty]]</f>
        <v>13400</v>
      </c>
      <c r="N1118" s="1">
        <f>Table1[[#This Row],[Cost]]*Table1[[#This Row],[Qty]]</f>
        <v>10002</v>
      </c>
      <c r="O1118" s="1">
        <f>Table1[[#This Row],[Total Sales]]-Table1[[#This Row],[COGS]]</f>
        <v>3398</v>
      </c>
      <c r="P1118" s="7">
        <f t="shared" si="34"/>
        <v>6</v>
      </c>
      <c r="Q1118" s="10">
        <f t="shared" si="35"/>
        <v>2020</v>
      </c>
    </row>
    <row r="1119" spans="1:17" x14ac:dyDescent="0.25">
      <c r="A1119" s="1" t="s">
        <v>1911</v>
      </c>
      <c r="B1119" s="2">
        <v>44029</v>
      </c>
      <c r="C1119" s="1" t="s">
        <v>754</v>
      </c>
      <c r="D1119" s="1" t="s">
        <v>31</v>
      </c>
      <c r="E1119" s="1" t="s">
        <v>32</v>
      </c>
      <c r="F1119" s="1" t="s">
        <v>33</v>
      </c>
      <c r="G1119" s="1" t="s">
        <v>20</v>
      </c>
      <c r="H1119" s="1" t="s">
        <v>21</v>
      </c>
      <c r="I1119" s="1">
        <v>1</v>
      </c>
      <c r="J1119" s="1" t="s">
        <v>22</v>
      </c>
      <c r="K1119" s="1">
        <v>6700</v>
      </c>
      <c r="L1119" s="1">
        <v>5002</v>
      </c>
      <c r="M1119" s="1">
        <f>Table1[[#This Row],[Price]]*Table1[[#This Row],[Qty]]</f>
        <v>6700</v>
      </c>
      <c r="N1119" s="1">
        <f>Table1[[#This Row],[Cost]]*Table1[[#This Row],[Qty]]</f>
        <v>5002</v>
      </c>
      <c r="O1119" s="1">
        <f>Table1[[#This Row],[Total Sales]]-Table1[[#This Row],[COGS]]</f>
        <v>1698</v>
      </c>
      <c r="P1119" s="7">
        <f t="shared" si="34"/>
        <v>6</v>
      </c>
      <c r="Q1119" s="10">
        <f t="shared" si="35"/>
        <v>2020</v>
      </c>
    </row>
    <row r="1120" spans="1:17" x14ac:dyDescent="0.25">
      <c r="A1120" s="1" t="s">
        <v>1912</v>
      </c>
      <c r="B1120" s="2">
        <v>44029</v>
      </c>
      <c r="C1120" s="1" t="s">
        <v>756</v>
      </c>
      <c r="D1120" s="1" t="s">
        <v>31</v>
      </c>
      <c r="E1120" s="1" t="s">
        <v>37</v>
      </c>
      <c r="F1120" s="1" t="s">
        <v>38</v>
      </c>
      <c r="G1120" s="1" t="s">
        <v>27</v>
      </c>
      <c r="H1120" s="1" t="s">
        <v>40</v>
      </c>
      <c r="I1120" s="1">
        <v>1</v>
      </c>
      <c r="J1120" s="1" t="s">
        <v>22</v>
      </c>
      <c r="K1120" s="1">
        <v>6700</v>
      </c>
      <c r="L1120" s="1">
        <v>5000</v>
      </c>
      <c r="M1120" s="1">
        <f>Table1[[#This Row],[Price]]*Table1[[#This Row],[Qty]]</f>
        <v>6700</v>
      </c>
      <c r="N1120" s="1">
        <f>Table1[[#This Row],[Cost]]*Table1[[#This Row],[Qty]]</f>
        <v>5000</v>
      </c>
      <c r="O1120" s="1">
        <f>Table1[[#This Row],[Total Sales]]-Table1[[#This Row],[COGS]]</f>
        <v>1700</v>
      </c>
      <c r="P1120" s="7">
        <f t="shared" si="34"/>
        <v>6</v>
      </c>
      <c r="Q1120" s="10">
        <f t="shared" si="35"/>
        <v>2020</v>
      </c>
    </row>
    <row r="1121" spans="1:17" x14ac:dyDescent="0.25">
      <c r="A1121" s="1" t="s">
        <v>1913</v>
      </c>
      <c r="B1121" s="2">
        <v>44032</v>
      </c>
      <c r="C1121" s="1" t="s">
        <v>758</v>
      </c>
      <c r="D1121" s="1" t="s">
        <v>31</v>
      </c>
      <c r="E1121" s="1" t="s">
        <v>18</v>
      </c>
      <c r="F1121" s="1" t="s">
        <v>19</v>
      </c>
      <c r="G1121" s="1" t="s">
        <v>34</v>
      </c>
      <c r="H1121" s="1" t="s">
        <v>40</v>
      </c>
      <c r="I1121" s="1">
        <v>2</v>
      </c>
      <c r="J1121" s="1" t="s">
        <v>22</v>
      </c>
      <c r="K1121" s="1">
        <v>6700</v>
      </c>
      <c r="L1121" s="1">
        <v>5001</v>
      </c>
      <c r="M1121" s="1">
        <f>Table1[[#This Row],[Price]]*Table1[[#This Row],[Qty]]</f>
        <v>13400</v>
      </c>
      <c r="N1121" s="1">
        <f>Table1[[#This Row],[Cost]]*Table1[[#This Row],[Qty]]</f>
        <v>10002</v>
      </c>
      <c r="O1121" s="1">
        <f>Table1[[#This Row],[Total Sales]]-Table1[[#This Row],[COGS]]</f>
        <v>3398</v>
      </c>
      <c r="P1121" s="7">
        <f t="shared" si="34"/>
        <v>2</v>
      </c>
      <c r="Q1121" s="10">
        <f t="shared" si="35"/>
        <v>2020</v>
      </c>
    </row>
    <row r="1122" spans="1:17" x14ac:dyDescent="0.25">
      <c r="A1122" s="1" t="s">
        <v>1914</v>
      </c>
      <c r="B1122" s="2">
        <v>44033</v>
      </c>
      <c r="C1122" s="1" t="s">
        <v>760</v>
      </c>
      <c r="D1122" s="1" t="s">
        <v>31</v>
      </c>
      <c r="E1122" s="1" t="s">
        <v>18</v>
      </c>
      <c r="F1122" s="1" t="s">
        <v>19</v>
      </c>
      <c r="G1122" s="1" t="s">
        <v>20</v>
      </c>
      <c r="H1122" s="1" t="s">
        <v>21</v>
      </c>
      <c r="I1122" s="1">
        <v>2</v>
      </c>
      <c r="J1122" s="1" t="s">
        <v>22</v>
      </c>
      <c r="K1122" s="1">
        <v>6700</v>
      </c>
      <c r="L1122" s="1">
        <v>5002</v>
      </c>
      <c r="M1122" s="1">
        <f>Table1[[#This Row],[Price]]*Table1[[#This Row],[Qty]]</f>
        <v>13400</v>
      </c>
      <c r="N1122" s="1">
        <f>Table1[[#This Row],[Cost]]*Table1[[#This Row],[Qty]]</f>
        <v>10004</v>
      </c>
      <c r="O1122" s="1">
        <f>Table1[[#This Row],[Total Sales]]-Table1[[#This Row],[COGS]]</f>
        <v>3396</v>
      </c>
      <c r="P1122" s="7">
        <f t="shared" si="34"/>
        <v>3</v>
      </c>
      <c r="Q1122" s="10">
        <f t="shared" si="35"/>
        <v>2020</v>
      </c>
    </row>
    <row r="1123" spans="1:17" x14ac:dyDescent="0.25">
      <c r="A1123" s="1" t="s">
        <v>1915</v>
      </c>
      <c r="B1123" s="2">
        <v>44034</v>
      </c>
      <c r="C1123" s="1" t="s">
        <v>762</v>
      </c>
      <c r="D1123" s="1" t="s">
        <v>17</v>
      </c>
      <c r="E1123" s="1" t="s">
        <v>25</v>
      </c>
      <c r="F1123" s="1" t="s">
        <v>26</v>
      </c>
      <c r="G1123" s="1" t="s">
        <v>27</v>
      </c>
      <c r="H1123" s="1" t="s">
        <v>40</v>
      </c>
      <c r="I1123" s="1">
        <v>1</v>
      </c>
      <c r="J1123" s="1" t="s">
        <v>22</v>
      </c>
      <c r="K1123" s="1">
        <v>22000</v>
      </c>
      <c r="L1123" s="1">
        <v>20000</v>
      </c>
      <c r="M1123" s="1">
        <f>Table1[[#This Row],[Price]]*Table1[[#This Row],[Qty]]</f>
        <v>22000</v>
      </c>
      <c r="N1123" s="1">
        <f>Table1[[#This Row],[Cost]]*Table1[[#This Row],[Qty]]</f>
        <v>20000</v>
      </c>
      <c r="O1123" s="1">
        <f>Table1[[#This Row],[Total Sales]]-Table1[[#This Row],[COGS]]</f>
        <v>2000</v>
      </c>
      <c r="P1123" s="7">
        <f t="shared" si="34"/>
        <v>4</v>
      </c>
      <c r="Q1123" s="10">
        <f t="shared" si="35"/>
        <v>2020</v>
      </c>
    </row>
    <row r="1124" spans="1:17" x14ac:dyDescent="0.25">
      <c r="A1124" s="1" t="s">
        <v>1916</v>
      </c>
      <c r="B1124" s="2">
        <v>44035</v>
      </c>
      <c r="C1124" s="1" t="s">
        <v>764</v>
      </c>
      <c r="D1124" s="1" t="s">
        <v>31</v>
      </c>
      <c r="E1124" s="1" t="s">
        <v>32</v>
      </c>
      <c r="F1124" s="1" t="s">
        <v>33</v>
      </c>
      <c r="G1124" s="1" t="s">
        <v>34</v>
      </c>
      <c r="H1124" s="1" t="s">
        <v>21</v>
      </c>
      <c r="I1124" s="1">
        <v>1</v>
      </c>
      <c r="J1124" s="1" t="s">
        <v>28</v>
      </c>
      <c r="K1124" s="1">
        <v>10000</v>
      </c>
      <c r="L1124" s="1">
        <v>9000</v>
      </c>
      <c r="M1124" s="1">
        <f>Table1[[#This Row],[Price]]*Table1[[#This Row],[Qty]]</f>
        <v>10000</v>
      </c>
      <c r="N1124" s="1">
        <f>Table1[[#This Row],[Cost]]*Table1[[#This Row],[Qty]]</f>
        <v>9000</v>
      </c>
      <c r="O1124" s="1">
        <f>Table1[[#This Row],[Total Sales]]-Table1[[#This Row],[COGS]]</f>
        <v>1000</v>
      </c>
      <c r="P1124" s="7">
        <f t="shared" si="34"/>
        <v>5</v>
      </c>
      <c r="Q1124" s="10">
        <f t="shared" si="35"/>
        <v>2020</v>
      </c>
    </row>
    <row r="1125" spans="1:17" x14ac:dyDescent="0.25">
      <c r="A1125" s="1" t="s">
        <v>1917</v>
      </c>
      <c r="B1125" s="2">
        <v>44036</v>
      </c>
      <c r="C1125" s="1" t="s">
        <v>766</v>
      </c>
      <c r="D1125" s="1" t="s">
        <v>31</v>
      </c>
      <c r="E1125" s="1" t="s">
        <v>37</v>
      </c>
      <c r="F1125" s="1" t="s">
        <v>38</v>
      </c>
      <c r="G1125" s="1" t="s">
        <v>20</v>
      </c>
      <c r="H1125" s="1" t="s">
        <v>21</v>
      </c>
      <c r="I1125" s="1">
        <v>1</v>
      </c>
      <c r="J1125" s="1" t="s">
        <v>22</v>
      </c>
      <c r="K1125" s="1">
        <v>8500</v>
      </c>
      <c r="L1125" s="1">
        <v>7600</v>
      </c>
      <c r="M1125" s="1">
        <f>Table1[[#This Row],[Price]]*Table1[[#This Row],[Qty]]</f>
        <v>8500</v>
      </c>
      <c r="N1125" s="1">
        <f>Table1[[#This Row],[Cost]]*Table1[[#This Row],[Qty]]</f>
        <v>7600</v>
      </c>
      <c r="O1125" s="1">
        <f>Table1[[#This Row],[Total Sales]]-Table1[[#This Row],[COGS]]</f>
        <v>900</v>
      </c>
      <c r="P1125" s="7">
        <f t="shared" si="34"/>
        <v>6</v>
      </c>
      <c r="Q1125" s="10">
        <f t="shared" si="35"/>
        <v>2020</v>
      </c>
    </row>
    <row r="1126" spans="1:17" x14ac:dyDescent="0.25">
      <c r="A1126" s="1" t="s">
        <v>1918</v>
      </c>
      <c r="B1126" s="2">
        <v>44039</v>
      </c>
      <c r="C1126" s="1" t="s">
        <v>768</v>
      </c>
      <c r="D1126" s="1" t="s">
        <v>31</v>
      </c>
      <c r="E1126" s="1" t="s">
        <v>18</v>
      </c>
      <c r="F1126" s="1" t="s">
        <v>19</v>
      </c>
      <c r="G1126" s="1" t="s">
        <v>27</v>
      </c>
      <c r="H1126" s="1" t="s">
        <v>47</v>
      </c>
      <c r="I1126" s="1">
        <v>2</v>
      </c>
      <c r="J1126" s="1" t="s">
        <v>28</v>
      </c>
      <c r="K1126" s="1">
        <v>8500</v>
      </c>
      <c r="L1126" s="1">
        <v>7600</v>
      </c>
      <c r="M1126" s="1">
        <f>Table1[[#This Row],[Price]]*Table1[[#This Row],[Qty]]</f>
        <v>17000</v>
      </c>
      <c r="N1126" s="1">
        <f>Table1[[#This Row],[Cost]]*Table1[[#This Row],[Qty]]</f>
        <v>15200</v>
      </c>
      <c r="O1126" s="1">
        <f>Table1[[#This Row],[Total Sales]]-Table1[[#This Row],[COGS]]</f>
        <v>1800</v>
      </c>
      <c r="P1126" s="7">
        <f t="shared" si="34"/>
        <v>2</v>
      </c>
      <c r="Q1126" s="10">
        <f t="shared" si="35"/>
        <v>2020</v>
      </c>
    </row>
    <row r="1127" spans="1:17" x14ac:dyDescent="0.25">
      <c r="A1127" s="1" t="s">
        <v>1919</v>
      </c>
      <c r="B1127" s="2">
        <v>44039</v>
      </c>
      <c r="C1127" s="1" t="s">
        <v>770</v>
      </c>
      <c r="D1127" s="1" t="s">
        <v>31</v>
      </c>
      <c r="E1127" s="1" t="s">
        <v>18</v>
      </c>
      <c r="F1127" s="1" t="s">
        <v>19</v>
      </c>
      <c r="G1127" s="1" t="s">
        <v>34</v>
      </c>
      <c r="H1127" s="1" t="s">
        <v>21</v>
      </c>
      <c r="I1127" s="1">
        <v>3</v>
      </c>
      <c r="J1127" s="1" t="s">
        <v>22</v>
      </c>
      <c r="K1127" s="1">
        <v>13200.000000000002</v>
      </c>
      <c r="L1127" s="1">
        <v>12000</v>
      </c>
      <c r="M1127" s="1">
        <f>Table1[[#This Row],[Price]]*Table1[[#This Row],[Qty]]</f>
        <v>39600.000000000007</v>
      </c>
      <c r="N1127" s="1">
        <f>Table1[[#This Row],[Cost]]*Table1[[#This Row],[Qty]]</f>
        <v>36000</v>
      </c>
      <c r="O1127" s="1">
        <f>Table1[[#This Row],[Total Sales]]-Table1[[#This Row],[COGS]]</f>
        <v>3600.0000000000073</v>
      </c>
      <c r="P1127" s="7">
        <f t="shared" si="34"/>
        <v>2</v>
      </c>
      <c r="Q1127" s="10">
        <f t="shared" si="35"/>
        <v>2020</v>
      </c>
    </row>
    <row r="1128" spans="1:17" x14ac:dyDescent="0.25">
      <c r="A1128" s="1" t="s">
        <v>1920</v>
      </c>
      <c r="B1128" s="2">
        <v>44039</v>
      </c>
      <c r="C1128" s="1" t="s">
        <v>772</v>
      </c>
      <c r="D1128" s="1" t="s">
        <v>31</v>
      </c>
      <c r="E1128" s="1" t="s">
        <v>25</v>
      </c>
      <c r="F1128" s="1" t="s">
        <v>26</v>
      </c>
      <c r="G1128" s="1" t="s">
        <v>20</v>
      </c>
      <c r="H1128" s="1" t="s">
        <v>21</v>
      </c>
      <c r="I1128" s="1">
        <v>2</v>
      </c>
      <c r="J1128" s="1" t="s">
        <v>22</v>
      </c>
      <c r="K1128" s="1">
        <v>22000</v>
      </c>
      <c r="L1128" s="1">
        <v>20000</v>
      </c>
      <c r="M1128" s="1">
        <f>Table1[[#This Row],[Price]]*Table1[[#This Row],[Qty]]</f>
        <v>44000</v>
      </c>
      <c r="N1128" s="1">
        <f>Table1[[#This Row],[Cost]]*Table1[[#This Row],[Qty]]</f>
        <v>40000</v>
      </c>
      <c r="O1128" s="1">
        <f>Table1[[#This Row],[Total Sales]]-Table1[[#This Row],[COGS]]</f>
        <v>4000</v>
      </c>
      <c r="P1128" s="7">
        <f t="shared" si="34"/>
        <v>2</v>
      </c>
      <c r="Q1128" s="10">
        <f t="shared" si="35"/>
        <v>2020</v>
      </c>
    </row>
    <row r="1129" spans="1:17" x14ac:dyDescent="0.25">
      <c r="A1129" s="1" t="s">
        <v>1921</v>
      </c>
      <c r="B1129" s="2">
        <v>44039</v>
      </c>
      <c r="C1129" s="1" t="s">
        <v>774</v>
      </c>
      <c r="D1129" s="1" t="s">
        <v>31</v>
      </c>
      <c r="E1129" s="1" t="s">
        <v>32</v>
      </c>
      <c r="F1129" s="1" t="s">
        <v>33</v>
      </c>
      <c r="G1129" s="1" t="s">
        <v>27</v>
      </c>
      <c r="H1129" s="1" t="s">
        <v>21</v>
      </c>
      <c r="I1129" s="1">
        <v>2</v>
      </c>
      <c r="J1129" s="1" t="s">
        <v>22</v>
      </c>
      <c r="K1129" s="1">
        <v>7700</v>
      </c>
      <c r="L1129" s="1">
        <v>7000</v>
      </c>
      <c r="M1129" s="1">
        <f>Table1[[#This Row],[Price]]*Table1[[#This Row],[Qty]]</f>
        <v>15400</v>
      </c>
      <c r="N1129" s="1">
        <f>Table1[[#This Row],[Cost]]*Table1[[#This Row],[Qty]]</f>
        <v>14000</v>
      </c>
      <c r="O1129" s="1">
        <f>Table1[[#This Row],[Total Sales]]-Table1[[#This Row],[COGS]]</f>
        <v>1400</v>
      </c>
      <c r="P1129" s="7">
        <f t="shared" si="34"/>
        <v>2</v>
      </c>
      <c r="Q1129" s="10">
        <f t="shared" si="35"/>
        <v>2020</v>
      </c>
    </row>
    <row r="1130" spans="1:17" x14ac:dyDescent="0.25">
      <c r="A1130" s="1" t="s">
        <v>1922</v>
      </c>
      <c r="B1130" s="2">
        <v>44039</v>
      </c>
      <c r="C1130" s="1" t="s">
        <v>776</v>
      </c>
      <c r="D1130" s="1" t="s">
        <v>31</v>
      </c>
      <c r="E1130" s="1" t="s">
        <v>37</v>
      </c>
      <c r="F1130" s="1" t="s">
        <v>38</v>
      </c>
      <c r="G1130" s="1" t="s">
        <v>34</v>
      </c>
      <c r="H1130" s="1" t="s">
        <v>47</v>
      </c>
      <c r="I1130" s="1">
        <v>3</v>
      </c>
      <c r="J1130" s="1" t="s">
        <v>22</v>
      </c>
      <c r="K1130" s="1">
        <v>22000</v>
      </c>
      <c r="L1130" s="1">
        <v>20000</v>
      </c>
      <c r="M1130" s="1">
        <f>Table1[[#This Row],[Price]]*Table1[[#This Row],[Qty]]</f>
        <v>66000</v>
      </c>
      <c r="N1130" s="1">
        <f>Table1[[#This Row],[Cost]]*Table1[[#This Row],[Qty]]</f>
        <v>60000</v>
      </c>
      <c r="O1130" s="1">
        <f>Table1[[#This Row],[Total Sales]]-Table1[[#This Row],[COGS]]</f>
        <v>6000</v>
      </c>
      <c r="P1130" s="7">
        <f t="shared" si="34"/>
        <v>2</v>
      </c>
      <c r="Q1130" s="10">
        <f t="shared" si="35"/>
        <v>2020</v>
      </c>
    </row>
    <row r="1131" spans="1:17" x14ac:dyDescent="0.25">
      <c r="A1131" s="1" t="s">
        <v>1923</v>
      </c>
      <c r="B1131" s="2">
        <v>44042</v>
      </c>
      <c r="C1131" s="1" t="s">
        <v>778</v>
      </c>
      <c r="D1131" s="1" t="s">
        <v>31</v>
      </c>
      <c r="E1131" s="1" t="s">
        <v>18</v>
      </c>
      <c r="F1131" s="1" t="s">
        <v>19</v>
      </c>
      <c r="G1131" s="1" t="s">
        <v>20</v>
      </c>
      <c r="H1131" s="1" t="s">
        <v>21</v>
      </c>
      <c r="I1131" s="1">
        <v>1</v>
      </c>
      <c r="J1131" s="1" t="s">
        <v>22</v>
      </c>
      <c r="K1131" s="1">
        <v>44000</v>
      </c>
      <c r="L1131" s="1">
        <v>40000</v>
      </c>
      <c r="M1131" s="1">
        <f>Table1[[#This Row],[Price]]*Table1[[#This Row],[Qty]]</f>
        <v>44000</v>
      </c>
      <c r="N1131" s="1">
        <f>Table1[[#This Row],[Cost]]*Table1[[#This Row],[Qty]]</f>
        <v>40000</v>
      </c>
      <c r="O1131" s="1">
        <f>Table1[[#This Row],[Total Sales]]-Table1[[#This Row],[COGS]]</f>
        <v>4000</v>
      </c>
      <c r="P1131" s="7">
        <f t="shared" si="34"/>
        <v>5</v>
      </c>
      <c r="Q1131" s="10">
        <f t="shared" si="35"/>
        <v>2020</v>
      </c>
    </row>
    <row r="1132" spans="1:17" x14ac:dyDescent="0.25">
      <c r="A1132" s="1" t="s">
        <v>1924</v>
      </c>
      <c r="B1132" s="2">
        <v>44013</v>
      </c>
      <c r="C1132" s="1" t="s">
        <v>780</v>
      </c>
      <c r="D1132" s="1" t="s">
        <v>31</v>
      </c>
      <c r="E1132" s="1" t="s">
        <v>18</v>
      </c>
      <c r="F1132" s="1" t="s">
        <v>19</v>
      </c>
      <c r="G1132" s="1" t="s">
        <v>27</v>
      </c>
      <c r="H1132" s="1" t="s">
        <v>21</v>
      </c>
      <c r="I1132" s="1">
        <v>2</v>
      </c>
      <c r="J1132" s="1" t="s">
        <v>22</v>
      </c>
      <c r="K1132" s="1">
        <v>19800</v>
      </c>
      <c r="L1132" s="1">
        <v>18000</v>
      </c>
      <c r="M1132" s="1">
        <f>Table1[[#This Row],[Price]]*Table1[[#This Row],[Qty]]</f>
        <v>39600</v>
      </c>
      <c r="N1132" s="1">
        <f>Table1[[#This Row],[Cost]]*Table1[[#This Row],[Qty]]</f>
        <v>36000</v>
      </c>
      <c r="O1132" s="1">
        <f>Table1[[#This Row],[Total Sales]]-Table1[[#This Row],[COGS]]</f>
        <v>3600</v>
      </c>
      <c r="P1132" s="7">
        <f t="shared" si="34"/>
        <v>4</v>
      </c>
      <c r="Q1132" s="10">
        <f t="shared" si="35"/>
        <v>2020</v>
      </c>
    </row>
    <row r="1133" spans="1:17" x14ac:dyDescent="0.25">
      <c r="A1133" s="1" t="s">
        <v>1925</v>
      </c>
      <c r="B1133" s="2">
        <v>44013</v>
      </c>
      <c r="C1133" s="1" t="s">
        <v>782</v>
      </c>
      <c r="D1133" s="1" t="s">
        <v>31</v>
      </c>
      <c r="E1133" s="1" t="s">
        <v>25</v>
      </c>
      <c r="F1133" s="1" t="s">
        <v>26</v>
      </c>
      <c r="G1133" s="1" t="s">
        <v>34</v>
      </c>
      <c r="H1133" s="1" t="s">
        <v>21</v>
      </c>
      <c r="I1133" s="1">
        <v>2</v>
      </c>
      <c r="J1133" s="1" t="s">
        <v>22</v>
      </c>
      <c r="K1133" s="1">
        <v>9950</v>
      </c>
      <c r="L1133" s="1">
        <v>9000</v>
      </c>
      <c r="M1133" s="1">
        <f>Table1[[#This Row],[Price]]*Table1[[#This Row],[Qty]]</f>
        <v>19900</v>
      </c>
      <c r="N1133" s="1">
        <f>Table1[[#This Row],[Cost]]*Table1[[#This Row],[Qty]]</f>
        <v>18000</v>
      </c>
      <c r="O1133" s="1">
        <f>Table1[[#This Row],[Total Sales]]-Table1[[#This Row],[COGS]]</f>
        <v>1900</v>
      </c>
      <c r="P1133" s="7">
        <f t="shared" si="34"/>
        <v>4</v>
      </c>
      <c r="Q1133" s="10">
        <f t="shared" si="35"/>
        <v>2020</v>
      </c>
    </row>
    <row r="1134" spans="1:17" x14ac:dyDescent="0.25">
      <c r="A1134" s="1" t="s">
        <v>1926</v>
      </c>
      <c r="B1134" s="2">
        <v>44014</v>
      </c>
      <c r="C1134" s="1" t="s">
        <v>784</v>
      </c>
      <c r="D1134" s="1" t="s">
        <v>31</v>
      </c>
      <c r="E1134" s="1" t="s">
        <v>32</v>
      </c>
      <c r="F1134" s="1" t="s">
        <v>33</v>
      </c>
      <c r="G1134" s="1" t="s">
        <v>20</v>
      </c>
      <c r="H1134" s="1" t="s">
        <v>21</v>
      </c>
      <c r="I1134" s="1">
        <v>2</v>
      </c>
      <c r="J1134" s="1" t="s">
        <v>22</v>
      </c>
      <c r="K1134" s="1">
        <v>7700</v>
      </c>
      <c r="L1134" s="1">
        <v>7000</v>
      </c>
      <c r="M1134" s="1">
        <f>Table1[[#This Row],[Price]]*Table1[[#This Row],[Qty]]</f>
        <v>15400</v>
      </c>
      <c r="N1134" s="1">
        <f>Table1[[#This Row],[Cost]]*Table1[[#This Row],[Qty]]</f>
        <v>14000</v>
      </c>
      <c r="O1134" s="1">
        <f>Table1[[#This Row],[Total Sales]]-Table1[[#This Row],[COGS]]</f>
        <v>1400</v>
      </c>
      <c r="P1134" s="7">
        <f t="shared" si="34"/>
        <v>5</v>
      </c>
      <c r="Q1134" s="10">
        <f t="shared" si="35"/>
        <v>2020</v>
      </c>
    </row>
    <row r="1135" spans="1:17" x14ac:dyDescent="0.25">
      <c r="A1135" s="1" t="s">
        <v>1927</v>
      </c>
      <c r="B1135" s="2">
        <v>44015</v>
      </c>
      <c r="C1135" s="1" t="s">
        <v>786</v>
      </c>
      <c r="D1135" s="1" t="s">
        <v>31</v>
      </c>
      <c r="E1135" s="1" t="s">
        <v>37</v>
      </c>
      <c r="F1135" s="1" t="s">
        <v>38</v>
      </c>
      <c r="G1135" s="1" t="s">
        <v>27</v>
      </c>
      <c r="H1135" s="1" t="s">
        <v>40</v>
      </c>
      <c r="I1135" s="1">
        <v>4</v>
      </c>
      <c r="J1135" s="1" t="s">
        <v>22</v>
      </c>
      <c r="K1135" s="1">
        <v>11000</v>
      </c>
      <c r="L1135" s="1">
        <v>10000</v>
      </c>
      <c r="M1135" s="1">
        <f>Table1[[#This Row],[Price]]*Table1[[#This Row],[Qty]]</f>
        <v>44000</v>
      </c>
      <c r="N1135" s="1">
        <f>Table1[[#This Row],[Cost]]*Table1[[#This Row],[Qty]]</f>
        <v>40000</v>
      </c>
      <c r="O1135" s="1">
        <f>Table1[[#This Row],[Total Sales]]-Table1[[#This Row],[COGS]]</f>
        <v>4000</v>
      </c>
      <c r="P1135" s="7">
        <f t="shared" si="34"/>
        <v>6</v>
      </c>
      <c r="Q1135" s="10">
        <f t="shared" si="35"/>
        <v>2020</v>
      </c>
    </row>
    <row r="1136" spans="1:17" x14ac:dyDescent="0.25">
      <c r="A1136" s="1" t="s">
        <v>1928</v>
      </c>
      <c r="B1136" s="2">
        <v>44016</v>
      </c>
      <c r="C1136" s="1" t="s">
        <v>788</v>
      </c>
      <c r="D1136" s="1" t="s">
        <v>31</v>
      </c>
      <c r="E1136" s="1" t="s">
        <v>18</v>
      </c>
      <c r="F1136" s="1" t="s">
        <v>19</v>
      </c>
      <c r="G1136" s="1" t="s">
        <v>34</v>
      </c>
      <c r="H1136" s="1" t="s">
        <v>40</v>
      </c>
      <c r="I1136" s="1">
        <v>1</v>
      </c>
      <c r="J1136" s="1" t="s">
        <v>22</v>
      </c>
      <c r="K1136" s="1">
        <v>13200.000000000002</v>
      </c>
      <c r="L1136" s="1">
        <v>12000</v>
      </c>
      <c r="M1136" s="1">
        <f>Table1[[#This Row],[Price]]*Table1[[#This Row],[Qty]]</f>
        <v>13200.000000000002</v>
      </c>
      <c r="N1136" s="1">
        <f>Table1[[#This Row],[Cost]]*Table1[[#This Row],[Qty]]</f>
        <v>12000</v>
      </c>
      <c r="O1136" s="1">
        <f>Table1[[#This Row],[Total Sales]]-Table1[[#This Row],[COGS]]</f>
        <v>1200.0000000000018</v>
      </c>
      <c r="P1136" s="7">
        <f t="shared" si="34"/>
        <v>7</v>
      </c>
      <c r="Q1136" s="10">
        <f t="shared" si="35"/>
        <v>2020</v>
      </c>
    </row>
    <row r="1137" spans="1:17" x14ac:dyDescent="0.25">
      <c r="A1137" s="1" t="s">
        <v>1929</v>
      </c>
      <c r="B1137" s="2">
        <v>44019</v>
      </c>
      <c r="C1137" s="1" t="s">
        <v>790</v>
      </c>
      <c r="D1137" s="1" t="s">
        <v>17</v>
      </c>
      <c r="E1137" s="1" t="s">
        <v>18</v>
      </c>
      <c r="F1137" s="1" t="s">
        <v>19</v>
      </c>
      <c r="G1137" s="1" t="s">
        <v>20</v>
      </c>
      <c r="H1137" s="1" t="s">
        <v>60</v>
      </c>
      <c r="I1137" s="1">
        <v>2</v>
      </c>
      <c r="J1137" s="1" t="s">
        <v>22</v>
      </c>
      <c r="K1137" s="1">
        <v>9950</v>
      </c>
      <c r="L1137" s="1">
        <v>9000</v>
      </c>
      <c r="M1137" s="1">
        <f>Table1[[#This Row],[Price]]*Table1[[#This Row],[Qty]]</f>
        <v>19900</v>
      </c>
      <c r="N1137" s="1">
        <f>Table1[[#This Row],[Cost]]*Table1[[#This Row],[Qty]]</f>
        <v>18000</v>
      </c>
      <c r="O1137" s="1">
        <f>Table1[[#This Row],[Total Sales]]-Table1[[#This Row],[COGS]]</f>
        <v>1900</v>
      </c>
      <c r="P1137" s="7">
        <f t="shared" si="34"/>
        <v>3</v>
      </c>
      <c r="Q1137" s="10">
        <f t="shared" si="35"/>
        <v>2020</v>
      </c>
    </row>
    <row r="1138" spans="1:17" x14ac:dyDescent="0.25">
      <c r="A1138" s="1" t="s">
        <v>1930</v>
      </c>
      <c r="B1138" s="2">
        <v>44019</v>
      </c>
      <c r="C1138" s="1" t="s">
        <v>792</v>
      </c>
      <c r="D1138" s="1" t="s">
        <v>17</v>
      </c>
      <c r="E1138" s="1" t="s">
        <v>25</v>
      </c>
      <c r="F1138" s="1" t="s">
        <v>26</v>
      </c>
      <c r="G1138" s="1" t="s">
        <v>27</v>
      </c>
      <c r="H1138" s="1" t="s">
        <v>47</v>
      </c>
      <c r="I1138" s="1">
        <v>2</v>
      </c>
      <c r="J1138" s="1" t="s">
        <v>22</v>
      </c>
      <c r="K1138" s="1">
        <v>7700</v>
      </c>
      <c r="L1138" s="1">
        <v>7000</v>
      </c>
      <c r="M1138" s="1">
        <f>Table1[[#This Row],[Price]]*Table1[[#This Row],[Qty]]</f>
        <v>15400</v>
      </c>
      <c r="N1138" s="1">
        <f>Table1[[#This Row],[Cost]]*Table1[[#This Row],[Qty]]</f>
        <v>14000</v>
      </c>
      <c r="O1138" s="1">
        <f>Table1[[#This Row],[Total Sales]]-Table1[[#This Row],[COGS]]</f>
        <v>1400</v>
      </c>
      <c r="P1138" s="7">
        <f t="shared" si="34"/>
        <v>3</v>
      </c>
      <c r="Q1138" s="10">
        <f t="shared" si="35"/>
        <v>2020</v>
      </c>
    </row>
    <row r="1139" spans="1:17" x14ac:dyDescent="0.25">
      <c r="A1139" s="1" t="s">
        <v>1931</v>
      </c>
      <c r="B1139" s="2">
        <v>44019</v>
      </c>
      <c r="C1139" s="1" t="s">
        <v>794</v>
      </c>
      <c r="D1139" s="1" t="s">
        <v>17</v>
      </c>
      <c r="E1139" s="1" t="s">
        <v>32</v>
      </c>
      <c r="F1139" s="1" t="s">
        <v>33</v>
      </c>
      <c r="G1139" s="1" t="s">
        <v>34</v>
      </c>
      <c r="H1139" s="1" t="s">
        <v>47</v>
      </c>
      <c r="I1139" s="1">
        <v>4</v>
      </c>
      <c r="J1139" s="1" t="s">
        <v>22</v>
      </c>
      <c r="K1139" s="1">
        <v>11000</v>
      </c>
      <c r="L1139" s="1">
        <v>10000</v>
      </c>
      <c r="M1139" s="1">
        <f>Table1[[#This Row],[Price]]*Table1[[#This Row],[Qty]]</f>
        <v>44000</v>
      </c>
      <c r="N1139" s="1">
        <f>Table1[[#This Row],[Cost]]*Table1[[#This Row],[Qty]]</f>
        <v>40000</v>
      </c>
      <c r="O1139" s="1">
        <f>Table1[[#This Row],[Total Sales]]-Table1[[#This Row],[COGS]]</f>
        <v>4000</v>
      </c>
      <c r="P1139" s="7">
        <f t="shared" si="34"/>
        <v>3</v>
      </c>
      <c r="Q1139" s="10">
        <f t="shared" si="35"/>
        <v>2020</v>
      </c>
    </row>
    <row r="1140" spans="1:17" x14ac:dyDescent="0.25">
      <c r="A1140" s="1" t="s">
        <v>1932</v>
      </c>
      <c r="B1140" s="2">
        <v>44019</v>
      </c>
      <c r="C1140" s="1" t="s">
        <v>796</v>
      </c>
      <c r="D1140" s="1" t="s">
        <v>31</v>
      </c>
      <c r="E1140" s="1" t="s">
        <v>37</v>
      </c>
      <c r="F1140" s="1" t="s">
        <v>38</v>
      </c>
      <c r="G1140" s="1" t="s">
        <v>20</v>
      </c>
      <c r="H1140" s="1" t="s">
        <v>21</v>
      </c>
      <c r="I1140" s="1">
        <v>1</v>
      </c>
      <c r="J1140" s="1" t="s">
        <v>22</v>
      </c>
      <c r="K1140" s="1">
        <v>13200.000000000002</v>
      </c>
      <c r="L1140" s="1">
        <v>12000</v>
      </c>
      <c r="M1140" s="1">
        <f>Table1[[#This Row],[Price]]*Table1[[#This Row],[Qty]]</f>
        <v>13200.000000000002</v>
      </c>
      <c r="N1140" s="1">
        <f>Table1[[#This Row],[Cost]]*Table1[[#This Row],[Qty]]</f>
        <v>12000</v>
      </c>
      <c r="O1140" s="1">
        <f>Table1[[#This Row],[Total Sales]]-Table1[[#This Row],[COGS]]</f>
        <v>1200.0000000000018</v>
      </c>
      <c r="P1140" s="7">
        <f t="shared" si="34"/>
        <v>3</v>
      </c>
      <c r="Q1140" s="10">
        <f t="shared" si="35"/>
        <v>2020</v>
      </c>
    </row>
    <row r="1141" spans="1:17" x14ac:dyDescent="0.25">
      <c r="A1141" s="1" t="s">
        <v>1933</v>
      </c>
      <c r="B1141" s="2">
        <v>44019</v>
      </c>
      <c r="C1141" s="1" t="s">
        <v>798</v>
      </c>
      <c r="D1141" s="1" t="s">
        <v>31</v>
      </c>
      <c r="E1141" s="1" t="s">
        <v>18</v>
      </c>
      <c r="F1141" s="1" t="s">
        <v>19</v>
      </c>
      <c r="G1141" s="1" t="s">
        <v>27</v>
      </c>
      <c r="H1141" s="1" t="s">
        <v>21</v>
      </c>
      <c r="I1141" s="1">
        <v>2</v>
      </c>
      <c r="J1141" s="1" t="s">
        <v>22</v>
      </c>
      <c r="K1141" s="1">
        <v>1900</v>
      </c>
      <c r="L1141" s="1">
        <v>1800</v>
      </c>
      <c r="M1141" s="1">
        <f>Table1[[#This Row],[Price]]*Table1[[#This Row],[Qty]]</f>
        <v>3800</v>
      </c>
      <c r="N1141" s="1">
        <f>Table1[[#This Row],[Cost]]*Table1[[#This Row],[Qty]]</f>
        <v>3600</v>
      </c>
      <c r="O1141" s="1">
        <f>Table1[[#This Row],[Total Sales]]-Table1[[#This Row],[COGS]]</f>
        <v>200</v>
      </c>
      <c r="P1141" s="7">
        <f t="shared" si="34"/>
        <v>3</v>
      </c>
      <c r="Q1141" s="10">
        <f t="shared" si="35"/>
        <v>2020</v>
      </c>
    </row>
    <row r="1142" spans="1:17" x14ac:dyDescent="0.25">
      <c r="A1142" s="1" t="s">
        <v>1934</v>
      </c>
      <c r="B1142" s="2">
        <v>44022</v>
      </c>
      <c r="C1142" s="1" t="s">
        <v>800</v>
      </c>
      <c r="D1142" s="1" t="s">
        <v>31</v>
      </c>
      <c r="E1142" s="1" t="s">
        <v>18</v>
      </c>
      <c r="F1142" s="1" t="s">
        <v>19</v>
      </c>
      <c r="G1142" s="1" t="s">
        <v>34</v>
      </c>
      <c r="H1142" s="1" t="s">
        <v>40</v>
      </c>
      <c r="I1142" s="1">
        <v>2</v>
      </c>
      <c r="J1142" s="1" t="s">
        <v>22</v>
      </c>
      <c r="K1142" s="1">
        <v>200</v>
      </c>
      <c r="L1142" s="1">
        <v>190</v>
      </c>
      <c r="M1142" s="1">
        <f>Table1[[#This Row],[Price]]*Table1[[#This Row],[Qty]]</f>
        <v>400</v>
      </c>
      <c r="N1142" s="1">
        <f>Table1[[#This Row],[Cost]]*Table1[[#This Row],[Qty]]</f>
        <v>380</v>
      </c>
      <c r="O1142" s="1">
        <f>Table1[[#This Row],[Total Sales]]-Table1[[#This Row],[COGS]]</f>
        <v>20</v>
      </c>
      <c r="P1142" s="7">
        <f t="shared" si="34"/>
        <v>6</v>
      </c>
      <c r="Q1142" s="10">
        <f t="shared" si="35"/>
        <v>2020</v>
      </c>
    </row>
    <row r="1143" spans="1:17" x14ac:dyDescent="0.25">
      <c r="A1143" s="1" t="s">
        <v>1935</v>
      </c>
      <c r="B1143" s="2">
        <v>44023</v>
      </c>
      <c r="C1143" s="1" t="s">
        <v>802</v>
      </c>
      <c r="D1143" s="1" t="s">
        <v>31</v>
      </c>
      <c r="E1143" s="1" t="s">
        <v>25</v>
      </c>
      <c r="F1143" s="1" t="s">
        <v>26</v>
      </c>
      <c r="G1143" s="1" t="s">
        <v>20</v>
      </c>
      <c r="H1143" s="1" t="s">
        <v>21</v>
      </c>
      <c r="I1143" s="1">
        <v>1</v>
      </c>
      <c r="J1143" s="1" t="s">
        <v>22</v>
      </c>
      <c r="K1143" s="1">
        <v>2250</v>
      </c>
      <c r="L1143" s="1">
        <v>2200</v>
      </c>
      <c r="M1143" s="1">
        <f>Table1[[#This Row],[Price]]*Table1[[#This Row],[Qty]]</f>
        <v>2250</v>
      </c>
      <c r="N1143" s="1">
        <f>Table1[[#This Row],[Cost]]*Table1[[#This Row],[Qty]]</f>
        <v>2200</v>
      </c>
      <c r="O1143" s="1">
        <f>Table1[[#This Row],[Total Sales]]-Table1[[#This Row],[COGS]]</f>
        <v>50</v>
      </c>
      <c r="P1143" s="7">
        <f t="shared" si="34"/>
        <v>7</v>
      </c>
      <c r="Q1143" s="10">
        <f t="shared" si="35"/>
        <v>2020</v>
      </c>
    </row>
    <row r="1144" spans="1:17" x14ac:dyDescent="0.25">
      <c r="A1144" s="1" t="s">
        <v>1936</v>
      </c>
      <c r="B1144" s="2">
        <v>44024</v>
      </c>
      <c r="C1144" s="1"/>
      <c r="D1144" s="1" t="s">
        <v>17</v>
      </c>
      <c r="E1144" s="1" t="s">
        <v>32</v>
      </c>
      <c r="F1144" s="1" t="s">
        <v>33</v>
      </c>
      <c r="G1144" s="1" t="s">
        <v>27</v>
      </c>
      <c r="H1144" s="1" t="s">
        <v>21</v>
      </c>
      <c r="I1144" s="1">
        <v>1</v>
      </c>
      <c r="J1144" s="1" t="s">
        <v>22</v>
      </c>
      <c r="K1144" s="1">
        <v>100</v>
      </c>
      <c r="L1144" s="1">
        <v>90</v>
      </c>
      <c r="M1144" s="1">
        <f>Table1[[#This Row],[Price]]*Table1[[#This Row],[Qty]]</f>
        <v>100</v>
      </c>
      <c r="N1144" s="1">
        <f>Table1[[#This Row],[Cost]]*Table1[[#This Row],[Qty]]</f>
        <v>90</v>
      </c>
      <c r="O1144" s="1">
        <f>Table1[[#This Row],[Total Sales]]-Table1[[#This Row],[COGS]]</f>
        <v>10</v>
      </c>
      <c r="P1144" s="7">
        <f t="shared" si="34"/>
        <v>1</v>
      </c>
      <c r="Q1144" s="10">
        <f t="shared" si="35"/>
        <v>2020</v>
      </c>
    </row>
    <row r="1145" spans="1:17" x14ac:dyDescent="0.25">
      <c r="A1145" s="1" t="s">
        <v>1937</v>
      </c>
      <c r="B1145" s="2">
        <v>44025</v>
      </c>
      <c r="C1145" s="1" t="s">
        <v>805</v>
      </c>
      <c r="D1145" s="1" t="s">
        <v>31</v>
      </c>
      <c r="E1145" s="1" t="s">
        <v>37</v>
      </c>
      <c r="F1145" s="1" t="s">
        <v>38</v>
      </c>
      <c r="G1145" s="1" t="s">
        <v>34</v>
      </c>
      <c r="H1145" s="1" t="s">
        <v>47</v>
      </c>
      <c r="I1145" s="1">
        <v>2</v>
      </c>
      <c r="J1145" s="1" t="s">
        <v>22</v>
      </c>
      <c r="K1145" s="1">
        <v>100</v>
      </c>
      <c r="L1145" s="1">
        <v>80</v>
      </c>
      <c r="M1145" s="1">
        <f>Table1[[#This Row],[Price]]*Table1[[#This Row],[Qty]]</f>
        <v>200</v>
      </c>
      <c r="N1145" s="1">
        <f>Table1[[#This Row],[Cost]]*Table1[[#This Row],[Qty]]</f>
        <v>160</v>
      </c>
      <c r="O1145" s="1">
        <f>Table1[[#This Row],[Total Sales]]-Table1[[#This Row],[COGS]]</f>
        <v>40</v>
      </c>
      <c r="P1145" s="7">
        <f t="shared" si="34"/>
        <v>2</v>
      </c>
      <c r="Q1145" s="10">
        <f t="shared" si="35"/>
        <v>2020</v>
      </c>
    </row>
    <row r="1146" spans="1:17" x14ac:dyDescent="0.25">
      <c r="A1146" s="1" t="s">
        <v>1938</v>
      </c>
      <c r="B1146" s="2">
        <v>44026</v>
      </c>
      <c r="C1146" s="1" t="s">
        <v>807</v>
      </c>
      <c r="D1146" s="1" t="s">
        <v>31</v>
      </c>
      <c r="E1146" s="1" t="s">
        <v>18</v>
      </c>
      <c r="F1146" s="1" t="s">
        <v>19</v>
      </c>
      <c r="G1146" s="1" t="s">
        <v>20</v>
      </c>
      <c r="H1146" s="1" t="s">
        <v>21</v>
      </c>
      <c r="I1146" s="1">
        <v>2</v>
      </c>
      <c r="J1146" s="1" t="s">
        <v>22</v>
      </c>
      <c r="K1146" s="1">
        <v>2000</v>
      </c>
      <c r="L1146" s="1">
        <v>1850</v>
      </c>
      <c r="M1146" s="1">
        <f>Table1[[#This Row],[Price]]*Table1[[#This Row],[Qty]]</f>
        <v>4000</v>
      </c>
      <c r="N1146" s="1">
        <f>Table1[[#This Row],[Cost]]*Table1[[#This Row],[Qty]]</f>
        <v>3700</v>
      </c>
      <c r="O1146" s="1">
        <f>Table1[[#This Row],[Total Sales]]-Table1[[#This Row],[COGS]]</f>
        <v>300</v>
      </c>
      <c r="P1146" s="7">
        <f t="shared" si="34"/>
        <v>3</v>
      </c>
      <c r="Q1146" s="10">
        <f t="shared" si="35"/>
        <v>2020</v>
      </c>
    </row>
    <row r="1147" spans="1:17" x14ac:dyDescent="0.25">
      <c r="A1147" s="1" t="s">
        <v>1939</v>
      </c>
      <c r="B1147" s="2">
        <v>44029</v>
      </c>
      <c r="C1147" s="1" t="s">
        <v>809</v>
      </c>
      <c r="D1147" s="1" t="s">
        <v>31</v>
      </c>
      <c r="E1147" s="1" t="s">
        <v>18</v>
      </c>
      <c r="F1147" s="1" t="s">
        <v>19</v>
      </c>
      <c r="G1147" s="1" t="s">
        <v>27</v>
      </c>
      <c r="H1147" s="1" t="s">
        <v>21</v>
      </c>
      <c r="I1147" s="1">
        <v>1</v>
      </c>
      <c r="J1147" s="1" t="s">
        <v>22</v>
      </c>
      <c r="K1147" s="1">
        <v>9500</v>
      </c>
      <c r="L1147" s="1">
        <v>8000</v>
      </c>
      <c r="M1147" s="1">
        <f>Table1[[#This Row],[Price]]*Table1[[#This Row],[Qty]]</f>
        <v>9500</v>
      </c>
      <c r="N1147" s="1">
        <f>Table1[[#This Row],[Cost]]*Table1[[#This Row],[Qty]]</f>
        <v>8000</v>
      </c>
      <c r="O1147" s="1">
        <f>Table1[[#This Row],[Total Sales]]-Table1[[#This Row],[COGS]]</f>
        <v>1500</v>
      </c>
      <c r="P1147" s="7">
        <f t="shared" si="34"/>
        <v>6</v>
      </c>
      <c r="Q1147" s="10">
        <f t="shared" si="35"/>
        <v>2020</v>
      </c>
    </row>
    <row r="1148" spans="1:17" x14ac:dyDescent="0.25">
      <c r="A1148" s="1" t="s">
        <v>1940</v>
      </c>
      <c r="B1148" s="2">
        <v>44029</v>
      </c>
      <c r="C1148" s="1" t="s">
        <v>811</v>
      </c>
      <c r="D1148" s="1" t="s">
        <v>31</v>
      </c>
      <c r="E1148" s="1" t="s">
        <v>25</v>
      </c>
      <c r="F1148" s="1" t="s">
        <v>26</v>
      </c>
      <c r="G1148" s="1" t="s">
        <v>34</v>
      </c>
      <c r="H1148" s="1" t="s">
        <v>21</v>
      </c>
      <c r="I1148" s="1">
        <v>1</v>
      </c>
      <c r="J1148" s="1" t="s">
        <v>22</v>
      </c>
      <c r="K1148" s="1">
        <v>4700</v>
      </c>
      <c r="L1148" s="1">
        <v>4000</v>
      </c>
      <c r="M1148" s="1">
        <f>Table1[[#This Row],[Price]]*Table1[[#This Row],[Qty]]</f>
        <v>4700</v>
      </c>
      <c r="N1148" s="1">
        <f>Table1[[#This Row],[Cost]]*Table1[[#This Row],[Qty]]</f>
        <v>4000</v>
      </c>
      <c r="O1148" s="1">
        <f>Table1[[#This Row],[Total Sales]]-Table1[[#This Row],[COGS]]</f>
        <v>700</v>
      </c>
      <c r="P1148" s="7">
        <f t="shared" si="34"/>
        <v>6</v>
      </c>
      <c r="Q1148" s="10">
        <f t="shared" si="35"/>
        <v>2020</v>
      </c>
    </row>
    <row r="1149" spans="1:17" x14ac:dyDescent="0.25">
      <c r="A1149" s="1" t="s">
        <v>1941</v>
      </c>
      <c r="B1149" s="2">
        <v>44029</v>
      </c>
      <c r="C1149" s="1" t="s">
        <v>813</v>
      </c>
      <c r="D1149" s="1" t="s">
        <v>31</v>
      </c>
      <c r="E1149" s="1" t="s">
        <v>32</v>
      </c>
      <c r="F1149" s="1" t="s">
        <v>33</v>
      </c>
      <c r="G1149" s="1" t="s">
        <v>20</v>
      </c>
      <c r="H1149" s="1" t="s">
        <v>21</v>
      </c>
      <c r="I1149" s="1">
        <v>2</v>
      </c>
      <c r="J1149" s="1" t="s">
        <v>22</v>
      </c>
      <c r="K1149" s="1">
        <v>400</v>
      </c>
      <c r="L1149" s="1">
        <v>360</v>
      </c>
      <c r="M1149" s="1">
        <f>Table1[[#This Row],[Price]]*Table1[[#This Row],[Qty]]</f>
        <v>800</v>
      </c>
      <c r="N1149" s="1">
        <f>Table1[[#This Row],[Cost]]*Table1[[#This Row],[Qty]]</f>
        <v>720</v>
      </c>
      <c r="O1149" s="1">
        <f>Table1[[#This Row],[Total Sales]]-Table1[[#This Row],[COGS]]</f>
        <v>80</v>
      </c>
      <c r="P1149" s="7">
        <f t="shared" si="34"/>
        <v>6</v>
      </c>
      <c r="Q1149" s="10">
        <f t="shared" si="35"/>
        <v>2020</v>
      </c>
    </row>
    <row r="1150" spans="1:17" x14ac:dyDescent="0.25">
      <c r="A1150" s="1" t="s">
        <v>1942</v>
      </c>
      <c r="B1150" s="2">
        <v>44029</v>
      </c>
      <c r="C1150" s="1" t="s">
        <v>815</v>
      </c>
      <c r="D1150" s="1" t="s">
        <v>31</v>
      </c>
      <c r="E1150" s="1" t="s">
        <v>37</v>
      </c>
      <c r="F1150" s="1" t="s">
        <v>38</v>
      </c>
      <c r="G1150" s="1" t="s">
        <v>27</v>
      </c>
      <c r="H1150" s="1" t="s">
        <v>40</v>
      </c>
      <c r="I1150" s="1">
        <v>2</v>
      </c>
      <c r="J1150" s="1" t="s">
        <v>22</v>
      </c>
      <c r="K1150" s="1">
        <v>100</v>
      </c>
      <c r="L1150" s="1">
        <v>90</v>
      </c>
      <c r="M1150" s="1">
        <f>Table1[[#This Row],[Price]]*Table1[[#This Row],[Qty]]</f>
        <v>200</v>
      </c>
      <c r="N1150" s="1">
        <f>Table1[[#This Row],[Cost]]*Table1[[#This Row],[Qty]]</f>
        <v>180</v>
      </c>
      <c r="O1150" s="1">
        <f>Table1[[#This Row],[Total Sales]]-Table1[[#This Row],[COGS]]</f>
        <v>20</v>
      </c>
      <c r="P1150" s="7">
        <f t="shared" si="34"/>
        <v>6</v>
      </c>
      <c r="Q1150" s="10">
        <f t="shared" si="35"/>
        <v>2020</v>
      </c>
    </row>
    <row r="1151" spans="1:17" x14ac:dyDescent="0.25">
      <c r="A1151" s="1" t="s">
        <v>1943</v>
      </c>
      <c r="B1151" s="2">
        <v>44029</v>
      </c>
      <c r="C1151" s="1" t="s">
        <v>817</v>
      </c>
      <c r="D1151" s="1" t="s">
        <v>31</v>
      </c>
      <c r="E1151" s="1" t="s">
        <v>18</v>
      </c>
      <c r="F1151" s="1" t="s">
        <v>19</v>
      </c>
      <c r="G1151" s="1" t="s">
        <v>34</v>
      </c>
      <c r="H1151" s="1" t="s">
        <v>21</v>
      </c>
      <c r="I1151" s="1">
        <v>1</v>
      </c>
      <c r="J1151" s="1" t="s">
        <v>22</v>
      </c>
      <c r="K1151" s="1">
        <v>1600</v>
      </c>
      <c r="L1151" s="1">
        <v>1590</v>
      </c>
      <c r="M1151" s="1">
        <f>Table1[[#This Row],[Price]]*Table1[[#This Row],[Qty]]</f>
        <v>1600</v>
      </c>
      <c r="N1151" s="1">
        <f>Table1[[#This Row],[Cost]]*Table1[[#This Row],[Qty]]</f>
        <v>1590</v>
      </c>
      <c r="O1151" s="1">
        <f>Table1[[#This Row],[Total Sales]]-Table1[[#This Row],[COGS]]</f>
        <v>10</v>
      </c>
      <c r="P1151" s="7">
        <f t="shared" si="34"/>
        <v>6</v>
      </c>
      <c r="Q1151" s="10">
        <f t="shared" si="35"/>
        <v>2020</v>
      </c>
    </row>
    <row r="1152" spans="1:17" x14ac:dyDescent="0.25">
      <c r="A1152" s="1" t="s">
        <v>1944</v>
      </c>
      <c r="B1152" s="2">
        <v>44032</v>
      </c>
      <c r="C1152" s="1" t="s">
        <v>819</v>
      </c>
      <c r="D1152" s="1" t="s">
        <v>31</v>
      </c>
      <c r="E1152" s="1" t="s">
        <v>18</v>
      </c>
      <c r="F1152" s="1" t="s">
        <v>19</v>
      </c>
      <c r="G1152" s="1" t="s">
        <v>20</v>
      </c>
      <c r="H1152" s="1" t="s">
        <v>21</v>
      </c>
      <c r="I1152" s="1">
        <v>1</v>
      </c>
      <c r="J1152" s="1" t="s">
        <v>22</v>
      </c>
      <c r="K1152" s="1">
        <v>50</v>
      </c>
      <c r="L1152" s="1">
        <v>45</v>
      </c>
      <c r="M1152" s="1">
        <f>Table1[[#This Row],[Price]]*Table1[[#This Row],[Qty]]</f>
        <v>50</v>
      </c>
      <c r="N1152" s="1">
        <f>Table1[[#This Row],[Cost]]*Table1[[#This Row],[Qty]]</f>
        <v>45</v>
      </c>
      <c r="O1152" s="1">
        <f>Table1[[#This Row],[Total Sales]]-Table1[[#This Row],[COGS]]</f>
        <v>5</v>
      </c>
      <c r="P1152" s="7">
        <f t="shared" si="34"/>
        <v>2</v>
      </c>
      <c r="Q1152" s="10">
        <f t="shared" si="35"/>
        <v>2020</v>
      </c>
    </row>
    <row r="1153" spans="1:17" x14ac:dyDescent="0.25">
      <c r="A1153" s="1" t="s">
        <v>1945</v>
      </c>
      <c r="B1153" s="2">
        <v>44033</v>
      </c>
      <c r="C1153" s="1" t="s">
        <v>821</v>
      </c>
      <c r="D1153" s="1" t="s">
        <v>31</v>
      </c>
      <c r="E1153" s="1" t="s">
        <v>18</v>
      </c>
      <c r="F1153" s="1" t="s">
        <v>19</v>
      </c>
      <c r="G1153" s="1" t="s">
        <v>27</v>
      </c>
      <c r="H1153" s="1" t="s">
        <v>21</v>
      </c>
      <c r="I1153" s="1">
        <v>2</v>
      </c>
      <c r="J1153" s="1" t="s">
        <v>22</v>
      </c>
      <c r="K1153" s="1">
        <v>600</v>
      </c>
      <c r="L1153" s="1">
        <v>450</v>
      </c>
      <c r="M1153" s="1">
        <f>Table1[[#This Row],[Price]]*Table1[[#This Row],[Qty]]</f>
        <v>1200</v>
      </c>
      <c r="N1153" s="1">
        <f>Table1[[#This Row],[Cost]]*Table1[[#This Row],[Qty]]</f>
        <v>900</v>
      </c>
      <c r="O1153" s="1">
        <f>Table1[[#This Row],[Total Sales]]-Table1[[#This Row],[COGS]]</f>
        <v>300</v>
      </c>
      <c r="P1153" s="7">
        <f t="shared" si="34"/>
        <v>3</v>
      </c>
      <c r="Q1153" s="10">
        <f t="shared" si="35"/>
        <v>2020</v>
      </c>
    </row>
    <row r="1154" spans="1:17" x14ac:dyDescent="0.25">
      <c r="A1154" s="1" t="s">
        <v>1946</v>
      </c>
      <c r="B1154" s="2">
        <v>44034</v>
      </c>
      <c r="C1154" s="1" t="s">
        <v>823</v>
      </c>
      <c r="D1154" s="1" t="s">
        <v>31</v>
      </c>
      <c r="E1154" s="1" t="s">
        <v>18</v>
      </c>
      <c r="F1154" s="1" t="s">
        <v>19</v>
      </c>
      <c r="G1154" s="1" t="s">
        <v>34</v>
      </c>
      <c r="H1154" s="1" t="s">
        <v>21</v>
      </c>
      <c r="I1154" s="1">
        <v>2</v>
      </c>
      <c r="J1154" s="1" t="s">
        <v>22</v>
      </c>
      <c r="K1154" s="1">
        <v>170</v>
      </c>
      <c r="L1154" s="1">
        <v>150</v>
      </c>
      <c r="M1154" s="1">
        <f>Table1[[#This Row],[Price]]*Table1[[#This Row],[Qty]]</f>
        <v>340</v>
      </c>
      <c r="N1154" s="1">
        <f>Table1[[#This Row],[Cost]]*Table1[[#This Row],[Qty]]</f>
        <v>300</v>
      </c>
      <c r="O1154" s="1">
        <f>Table1[[#This Row],[Total Sales]]-Table1[[#This Row],[COGS]]</f>
        <v>40</v>
      </c>
      <c r="P1154" s="7">
        <f t="shared" ref="P1154:P1217" si="36">WEEKDAY(B:B)</f>
        <v>4</v>
      </c>
      <c r="Q1154" s="10">
        <f t="shared" ref="Q1154:Q1217" si="37">YEAR(B:B)</f>
        <v>2020</v>
      </c>
    </row>
    <row r="1155" spans="1:17" x14ac:dyDescent="0.25">
      <c r="A1155" s="1" t="s">
        <v>1947</v>
      </c>
      <c r="B1155" s="2">
        <v>44035</v>
      </c>
      <c r="C1155" s="1" t="s">
        <v>825</v>
      </c>
      <c r="D1155" s="1" t="s">
        <v>31</v>
      </c>
      <c r="E1155" s="1" t="s">
        <v>18</v>
      </c>
      <c r="F1155" s="1" t="s">
        <v>19</v>
      </c>
      <c r="G1155" s="1" t="s">
        <v>20</v>
      </c>
      <c r="H1155" s="1" t="s">
        <v>40</v>
      </c>
      <c r="I1155" s="1">
        <v>1</v>
      </c>
      <c r="J1155" s="1" t="s">
        <v>22</v>
      </c>
      <c r="K1155" s="1">
        <v>25</v>
      </c>
      <c r="L1155" s="1">
        <v>20</v>
      </c>
      <c r="M1155" s="1">
        <f>Table1[[#This Row],[Price]]*Table1[[#This Row],[Qty]]</f>
        <v>25</v>
      </c>
      <c r="N1155" s="1">
        <f>Table1[[#This Row],[Cost]]*Table1[[#This Row],[Qty]]</f>
        <v>20</v>
      </c>
      <c r="O1155" s="1">
        <f>Table1[[#This Row],[Total Sales]]-Table1[[#This Row],[COGS]]</f>
        <v>5</v>
      </c>
      <c r="P1155" s="7">
        <f t="shared" si="36"/>
        <v>5</v>
      </c>
      <c r="Q1155" s="10">
        <f t="shared" si="37"/>
        <v>2020</v>
      </c>
    </row>
    <row r="1156" spans="1:17" x14ac:dyDescent="0.25">
      <c r="A1156" s="1" t="s">
        <v>1948</v>
      </c>
      <c r="B1156" s="2">
        <v>44036</v>
      </c>
      <c r="C1156" s="1" t="s">
        <v>827</v>
      </c>
      <c r="D1156" s="1" t="s">
        <v>31</v>
      </c>
      <c r="E1156" s="1" t="s">
        <v>18</v>
      </c>
      <c r="F1156" s="1" t="s">
        <v>19</v>
      </c>
      <c r="G1156" s="1" t="s">
        <v>27</v>
      </c>
      <c r="H1156" s="1" t="s">
        <v>60</v>
      </c>
      <c r="I1156" s="1">
        <v>1</v>
      </c>
      <c r="J1156" s="1" t="s">
        <v>22</v>
      </c>
      <c r="K1156" s="1">
        <v>6700</v>
      </c>
      <c r="L1156" s="1">
        <v>5000</v>
      </c>
      <c r="M1156" s="1">
        <f>Table1[[#This Row],[Price]]*Table1[[#This Row],[Qty]]</f>
        <v>6700</v>
      </c>
      <c r="N1156" s="1">
        <f>Table1[[#This Row],[Cost]]*Table1[[#This Row],[Qty]]</f>
        <v>5000</v>
      </c>
      <c r="O1156" s="1">
        <f>Table1[[#This Row],[Total Sales]]-Table1[[#This Row],[COGS]]</f>
        <v>1700</v>
      </c>
      <c r="P1156" s="7">
        <f t="shared" si="36"/>
        <v>6</v>
      </c>
      <c r="Q1156" s="10">
        <f t="shared" si="37"/>
        <v>2020</v>
      </c>
    </row>
    <row r="1157" spans="1:17" x14ac:dyDescent="0.25">
      <c r="A1157" s="1" t="s">
        <v>1949</v>
      </c>
      <c r="B1157" s="2">
        <v>44039</v>
      </c>
      <c r="C1157" s="1" t="s">
        <v>829</v>
      </c>
      <c r="D1157" s="1" t="s">
        <v>31</v>
      </c>
      <c r="E1157" s="1" t="s">
        <v>18</v>
      </c>
      <c r="F1157" s="1" t="s">
        <v>19</v>
      </c>
      <c r="G1157" s="1" t="s">
        <v>34</v>
      </c>
      <c r="H1157" s="1" t="s">
        <v>47</v>
      </c>
      <c r="I1157" s="1">
        <v>2</v>
      </c>
      <c r="J1157" s="1" t="s">
        <v>22</v>
      </c>
      <c r="K1157" s="1">
        <v>6700</v>
      </c>
      <c r="L1157" s="1">
        <v>5001</v>
      </c>
      <c r="M1157" s="1">
        <f>Table1[[#This Row],[Price]]*Table1[[#This Row],[Qty]]</f>
        <v>13400</v>
      </c>
      <c r="N1157" s="1">
        <f>Table1[[#This Row],[Cost]]*Table1[[#This Row],[Qty]]</f>
        <v>10002</v>
      </c>
      <c r="O1157" s="1">
        <f>Table1[[#This Row],[Total Sales]]-Table1[[#This Row],[COGS]]</f>
        <v>3398</v>
      </c>
      <c r="P1157" s="7">
        <f t="shared" si="36"/>
        <v>2</v>
      </c>
      <c r="Q1157" s="10">
        <f t="shared" si="37"/>
        <v>2020</v>
      </c>
    </row>
    <row r="1158" spans="1:17" x14ac:dyDescent="0.25">
      <c r="A1158" s="1" t="s">
        <v>1950</v>
      </c>
      <c r="B1158" s="2">
        <v>44039</v>
      </c>
      <c r="C1158" s="1" t="s">
        <v>831</v>
      </c>
      <c r="D1158" s="1" t="s">
        <v>17</v>
      </c>
      <c r="E1158" s="1" t="s">
        <v>18</v>
      </c>
      <c r="F1158" s="1" t="s">
        <v>19</v>
      </c>
      <c r="G1158" s="1" t="s">
        <v>20</v>
      </c>
      <c r="H1158" s="1" t="s">
        <v>47</v>
      </c>
      <c r="I1158" s="1">
        <v>2</v>
      </c>
      <c r="J1158" s="1" t="s">
        <v>22</v>
      </c>
      <c r="K1158" s="1">
        <v>6700</v>
      </c>
      <c r="L1158" s="1">
        <v>5002</v>
      </c>
      <c r="M1158" s="1">
        <f>Table1[[#This Row],[Price]]*Table1[[#This Row],[Qty]]</f>
        <v>13400</v>
      </c>
      <c r="N1158" s="1">
        <f>Table1[[#This Row],[Cost]]*Table1[[#This Row],[Qty]]</f>
        <v>10004</v>
      </c>
      <c r="O1158" s="1">
        <f>Table1[[#This Row],[Total Sales]]-Table1[[#This Row],[COGS]]</f>
        <v>3396</v>
      </c>
      <c r="P1158" s="7">
        <f t="shared" si="36"/>
        <v>2</v>
      </c>
      <c r="Q1158" s="10">
        <f t="shared" si="37"/>
        <v>2020</v>
      </c>
    </row>
    <row r="1159" spans="1:17" x14ac:dyDescent="0.25">
      <c r="A1159" s="1" t="s">
        <v>1951</v>
      </c>
      <c r="B1159" s="2">
        <v>44039</v>
      </c>
      <c r="C1159" s="1" t="s">
        <v>833</v>
      </c>
      <c r="D1159" s="1" t="s">
        <v>17</v>
      </c>
      <c r="E1159" s="1" t="s">
        <v>18</v>
      </c>
      <c r="F1159" s="1" t="s">
        <v>19</v>
      </c>
      <c r="G1159" s="1" t="s">
        <v>27</v>
      </c>
      <c r="H1159" s="1" t="s">
        <v>21</v>
      </c>
      <c r="I1159" s="1">
        <v>1</v>
      </c>
      <c r="J1159" s="1" t="s">
        <v>22</v>
      </c>
      <c r="K1159" s="1">
        <v>22000</v>
      </c>
      <c r="L1159" s="1">
        <v>20000</v>
      </c>
      <c r="M1159" s="1">
        <f>Table1[[#This Row],[Price]]*Table1[[#This Row],[Qty]]</f>
        <v>22000</v>
      </c>
      <c r="N1159" s="1">
        <f>Table1[[#This Row],[Cost]]*Table1[[#This Row],[Qty]]</f>
        <v>20000</v>
      </c>
      <c r="O1159" s="1">
        <f>Table1[[#This Row],[Total Sales]]-Table1[[#This Row],[COGS]]</f>
        <v>2000</v>
      </c>
      <c r="P1159" s="7">
        <f t="shared" si="36"/>
        <v>2</v>
      </c>
      <c r="Q1159" s="10">
        <f t="shared" si="37"/>
        <v>2020</v>
      </c>
    </row>
    <row r="1160" spans="1:17" x14ac:dyDescent="0.25">
      <c r="A1160" s="1" t="s">
        <v>1952</v>
      </c>
      <c r="B1160" s="2">
        <v>44039</v>
      </c>
      <c r="C1160" s="1" t="s">
        <v>835</v>
      </c>
      <c r="D1160" s="1" t="s">
        <v>17</v>
      </c>
      <c r="E1160" s="1" t="s">
        <v>18</v>
      </c>
      <c r="F1160" s="1" t="s">
        <v>19</v>
      </c>
      <c r="G1160" s="1" t="s">
        <v>34</v>
      </c>
      <c r="H1160" s="1" t="s">
        <v>21</v>
      </c>
      <c r="I1160" s="1">
        <v>1</v>
      </c>
      <c r="J1160" s="1" t="s">
        <v>28</v>
      </c>
      <c r="K1160" s="1">
        <v>11000</v>
      </c>
      <c r="L1160" s="1">
        <v>10000</v>
      </c>
      <c r="M1160" s="1">
        <f>Table1[[#This Row],[Price]]*Table1[[#This Row],[Qty]]</f>
        <v>11000</v>
      </c>
      <c r="N1160" s="1">
        <f>Table1[[#This Row],[Cost]]*Table1[[#This Row],[Qty]]</f>
        <v>10000</v>
      </c>
      <c r="O1160" s="1">
        <f>Table1[[#This Row],[Total Sales]]-Table1[[#This Row],[COGS]]</f>
        <v>1000</v>
      </c>
      <c r="P1160" s="7">
        <f t="shared" si="36"/>
        <v>2</v>
      </c>
      <c r="Q1160" s="10">
        <f t="shared" si="37"/>
        <v>2020</v>
      </c>
    </row>
    <row r="1161" spans="1:17" x14ac:dyDescent="0.25">
      <c r="A1161" s="1" t="s">
        <v>1953</v>
      </c>
      <c r="B1161" s="2">
        <v>44039</v>
      </c>
      <c r="C1161" s="1" t="s">
        <v>837</v>
      </c>
      <c r="D1161" s="1" t="s">
        <v>31</v>
      </c>
      <c r="E1161" s="1" t="s">
        <v>18</v>
      </c>
      <c r="F1161" s="1" t="s">
        <v>19</v>
      </c>
      <c r="G1161" s="1" t="s">
        <v>20</v>
      </c>
      <c r="H1161" s="1" t="s">
        <v>40</v>
      </c>
      <c r="I1161" s="1">
        <v>1</v>
      </c>
      <c r="J1161" s="1" t="s">
        <v>22</v>
      </c>
      <c r="K1161" s="1">
        <v>8500</v>
      </c>
      <c r="L1161" s="1">
        <v>7600</v>
      </c>
      <c r="M1161" s="1">
        <f>Table1[[#This Row],[Price]]*Table1[[#This Row],[Qty]]</f>
        <v>8500</v>
      </c>
      <c r="N1161" s="1">
        <f>Table1[[#This Row],[Cost]]*Table1[[#This Row],[Qty]]</f>
        <v>7600</v>
      </c>
      <c r="O1161" s="1">
        <f>Table1[[#This Row],[Total Sales]]-Table1[[#This Row],[COGS]]</f>
        <v>900</v>
      </c>
      <c r="P1161" s="7">
        <f t="shared" si="36"/>
        <v>2</v>
      </c>
      <c r="Q1161" s="10">
        <f t="shared" si="37"/>
        <v>2020</v>
      </c>
    </row>
    <row r="1162" spans="1:17" x14ac:dyDescent="0.25">
      <c r="A1162" s="1" t="s">
        <v>1954</v>
      </c>
      <c r="B1162" s="2">
        <v>44042</v>
      </c>
      <c r="C1162" s="1" t="s">
        <v>839</v>
      </c>
      <c r="D1162" s="1" t="s">
        <v>31</v>
      </c>
      <c r="E1162" s="1" t="s">
        <v>18</v>
      </c>
      <c r="F1162" s="1" t="s">
        <v>19</v>
      </c>
      <c r="G1162" s="1" t="s">
        <v>27</v>
      </c>
      <c r="H1162" s="1" t="s">
        <v>47</v>
      </c>
      <c r="I1162" s="1">
        <v>2</v>
      </c>
      <c r="J1162" s="1" t="s">
        <v>22</v>
      </c>
      <c r="K1162" s="1">
        <v>8500</v>
      </c>
      <c r="L1162" s="1">
        <v>7600</v>
      </c>
      <c r="M1162" s="1">
        <f>Table1[[#This Row],[Price]]*Table1[[#This Row],[Qty]]</f>
        <v>17000</v>
      </c>
      <c r="N1162" s="1">
        <f>Table1[[#This Row],[Cost]]*Table1[[#This Row],[Qty]]</f>
        <v>15200</v>
      </c>
      <c r="O1162" s="1">
        <f>Table1[[#This Row],[Total Sales]]-Table1[[#This Row],[COGS]]</f>
        <v>1800</v>
      </c>
      <c r="P1162" s="7">
        <f t="shared" si="36"/>
        <v>5</v>
      </c>
      <c r="Q1162" s="10">
        <f t="shared" si="37"/>
        <v>2020</v>
      </c>
    </row>
    <row r="1163" spans="1:17" x14ac:dyDescent="0.25">
      <c r="A1163" s="1" t="s">
        <v>1955</v>
      </c>
      <c r="B1163" s="2">
        <v>44015</v>
      </c>
      <c r="C1163" s="1" t="s">
        <v>841</v>
      </c>
      <c r="D1163" s="1" t="s">
        <v>31</v>
      </c>
      <c r="E1163" s="1" t="s">
        <v>18</v>
      </c>
      <c r="F1163" s="1" t="s">
        <v>19</v>
      </c>
      <c r="G1163" s="1" t="s">
        <v>34</v>
      </c>
      <c r="H1163" s="1" t="s">
        <v>21</v>
      </c>
      <c r="I1163" s="1">
        <v>3</v>
      </c>
      <c r="J1163" s="1" t="s">
        <v>22</v>
      </c>
      <c r="K1163" s="1">
        <v>13200.000000000002</v>
      </c>
      <c r="L1163" s="1">
        <v>12000</v>
      </c>
      <c r="M1163" s="1">
        <f>Table1[[#This Row],[Price]]*Table1[[#This Row],[Qty]]</f>
        <v>39600.000000000007</v>
      </c>
      <c r="N1163" s="1">
        <f>Table1[[#This Row],[Cost]]*Table1[[#This Row],[Qty]]</f>
        <v>36000</v>
      </c>
      <c r="O1163" s="1">
        <f>Table1[[#This Row],[Total Sales]]-Table1[[#This Row],[COGS]]</f>
        <v>3600.0000000000073</v>
      </c>
      <c r="P1163" s="7">
        <f t="shared" si="36"/>
        <v>6</v>
      </c>
      <c r="Q1163" s="10">
        <f t="shared" si="37"/>
        <v>2020</v>
      </c>
    </row>
    <row r="1164" spans="1:17" x14ac:dyDescent="0.25">
      <c r="A1164" s="1" t="s">
        <v>1956</v>
      </c>
      <c r="B1164" s="2">
        <v>44013</v>
      </c>
      <c r="C1164" s="1" t="s">
        <v>843</v>
      </c>
      <c r="D1164" s="1" t="s">
        <v>31</v>
      </c>
      <c r="E1164" s="1" t="s">
        <v>18</v>
      </c>
      <c r="F1164" s="1" t="s">
        <v>19</v>
      </c>
      <c r="G1164" s="1" t="s">
        <v>20</v>
      </c>
      <c r="H1164" s="1" t="s">
        <v>40</v>
      </c>
      <c r="I1164" s="1">
        <v>2</v>
      </c>
      <c r="J1164" s="1" t="s">
        <v>22</v>
      </c>
      <c r="K1164" s="1">
        <v>22000</v>
      </c>
      <c r="L1164" s="1">
        <v>20000</v>
      </c>
      <c r="M1164" s="1">
        <f>Table1[[#This Row],[Price]]*Table1[[#This Row],[Qty]]</f>
        <v>44000</v>
      </c>
      <c r="N1164" s="1">
        <f>Table1[[#This Row],[Cost]]*Table1[[#This Row],[Qty]]</f>
        <v>40000</v>
      </c>
      <c r="O1164" s="1">
        <f>Table1[[#This Row],[Total Sales]]-Table1[[#This Row],[COGS]]</f>
        <v>4000</v>
      </c>
      <c r="P1164" s="7">
        <f t="shared" si="36"/>
        <v>4</v>
      </c>
      <c r="Q1164" s="10">
        <f t="shared" si="37"/>
        <v>2020</v>
      </c>
    </row>
    <row r="1165" spans="1:17" x14ac:dyDescent="0.25">
      <c r="A1165" s="1" t="s">
        <v>1957</v>
      </c>
      <c r="B1165" s="2">
        <v>44014</v>
      </c>
      <c r="C1165" s="1" t="s">
        <v>845</v>
      </c>
      <c r="D1165" s="1" t="s">
        <v>17</v>
      </c>
      <c r="E1165" s="1" t="s">
        <v>18</v>
      </c>
      <c r="F1165" s="1" t="s">
        <v>19</v>
      </c>
      <c r="G1165" s="1" t="s">
        <v>27</v>
      </c>
      <c r="H1165" s="1" t="s">
        <v>40</v>
      </c>
      <c r="I1165" s="1">
        <v>2</v>
      </c>
      <c r="J1165" s="1" t="s">
        <v>22</v>
      </c>
      <c r="K1165" s="1">
        <v>7700</v>
      </c>
      <c r="L1165" s="1">
        <v>7000</v>
      </c>
      <c r="M1165" s="1">
        <f>Table1[[#This Row],[Price]]*Table1[[#This Row],[Qty]]</f>
        <v>15400</v>
      </c>
      <c r="N1165" s="1">
        <f>Table1[[#This Row],[Cost]]*Table1[[#This Row],[Qty]]</f>
        <v>14000</v>
      </c>
      <c r="O1165" s="1">
        <f>Table1[[#This Row],[Total Sales]]-Table1[[#This Row],[COGS]]</f>
        <v>1400</v>
      </c>
      <c r="P1165" s="7">
        <f t="shared" si="36"/>
        <v>5</v>
      </c>
      <c r="Q1165" s="10">
        <f t="shared" si="37"/>
        <v>2020</v>
      </c>
    </row>
    <row r="1166" spans="1:17" x14ac:dyDescent="0.25">
      <c r="A1166" s="1" t="s">
        <v>1958</v>
      </c>
      <c r="B1166" s="2">
        <v>44015</v>
      </c>
      <c r="C1166" s="1" t="s">
        <v>847</v>
      </c>
      <c r="D1166" s="1" t="s">
        <v>31</v>
      </c>
      <c r="E1166" s="1" t="s">
        <v>18</v>
      </c>
      <c r="F1166" s="1" t="s">
        <v>19</v>
      </c>
      <c r="G1166" s="1" t="s">
        <v>34</v>
      </c>
      <c r="H1166" s="1" t="s">
        <v>21</v>
      </c>
      <c r="I1166" s="1">
        <v>3</v>
      </c>
      <c r="J1166" s="1" t="s">
        <v>22</v>
      </c>
      <c r="K1166" s="1">
        <v>22000</v>
      </c>
      <c r="L1166" s="1">
        <v>20000</v>
      </c>
      <c r="M1166" s="1">
        <f>Table1[[#This Row],[Price]]*Table1[[#This Row],[Qty]]</f>
        <v>66000</v>
      </c>
      <c r="N1166" s="1">
        <f>Table1[[#This Row],[Cost]]*Table1[[#This Row],[Qty]]</f>
        <v>60000</v>
      </c>
      <c r="O1166" s="1">
        <f>Table1[[#This Row],[Total Sales]]-Table1[[#This Row],[COGS]]</f>
        <v>6000</v>
      </c>
      <c r="P1166" s="7">
        <f t="shared" si="36"/>
        <v>6</v>
      </c>
      <c r="Q1166" s="10">
        <f t="shared" si="37"/>
        <v>2020</v>
      </c>
    </row>
    <row r="1167" spans="1:17" x14ac:dyDescent="0.25">
      <c r="A1167" s="1" t="s">
        <v>1959</v>
      </c>
      <c r="B1167" s="2">
        <v>44016</v>
      </c>
      <c r="C1167" s="1" t="s">
        <v>849</v>
      </c>
      <c r="D1167" s="1" t="s">
        <v>31</v>
      </c>
      <c r="E1167" s="1" t="s">
        <v>18</v>
      </c>
      <c r="F1167" s="1" t="s">
        <v>19</v>
      </c>
      <c r="G1167" s="1" t="s">
        <v>20</v>
      </c>
      <c r="H1167" s="1" t="s">
        <v>21</v>
      </c>
      <c r="I1167" s="1">
        <v>1</v>
      </c>
      <c r="J1167" s="1" t="s">
        <v>22</v>
      </c>
      <c r="K1167" s="1">
        <v>44000</v>
      </c>
      <c r="L1167" s="1">
        <v>40000</v>
      </c>
      <c r="M1167" s="1">
        <f>Table1[[#This Row],[Price]]*Table1[[#This Row],[Qty]]</f>
        <v>44000</v>
      </c>
      <c r="N1167" s="1">
        <f>Table1[[#This Row],[Cost]]*Table1[[#This Row],[Qty]]</f>
        <v>40000</v>
      </c>
      <c r="O1167" s="1">
        <f>Table1[[#This Row],[Total Sales]]-Table1[[#This Row],[COGS]]</f>
        <v>4000</v>
      </c>
      <c r="P1167" s="7">
        <f t="shared" si="36"/>
        <v>7</v>
      </c>
      <c r="Q1167" s="10">
        <f t="shared" si="37"/>
        <v>2020</v>
      </c>
    </row>
    <row r="1168" spans="1:17" x14ac:dyDescent="0.25">
      <c r="A1168" s="1" t="s">
        <v>1960</v>
      </c>
      <c r="B1168" s="2">
        <v>44019</v>
      </c>
      <c r="C1168" s="1" t="s">
        <v>851</v>
      </c>
      <c r="D1168" s="1" t="s">
        <v>31</v>
      </c>
      <c r="E1168" s="1" t="s">
        <v>25</v>
      </c>
      <c r="F1168" s="1" t="s">
        <v>26</v>
      </c>
      <c r="G1168" s="1" t="s">
        <v>27</v>
      </c>
      <c r="H1168" s="1" t="s">
        <v>21</v>
      </c>
      <c r="I1168" s="1">
        <v>2</v>
      </c>
      <c r="J1168" s="1" t="s">
        <v>22</v>
      </c>
      <c r="K1168" s="1">
        <v>19800</v>
      </c>
      <c r="L1168" s="1">
        <v>18000</v>
      </c>
      <c r="M1168" s="1">
        <f>Table1[[#This Row],[Price]]*Table1[[#This Row],[Qty]]</f>
        <v>39600</v>
      </c>
      <c r="N1168" s="1">
        <f>Table1[[#This Row],[Cost]]*Table1[[#This Row],[Qty]]</f>
        <v>36000</v>
      </c>
      <c r="O1168" s="1">
        <f>Table1[[#This Row],[Total Sales]]-Table1[[#This Row],[COGS]]</f>
        <v>3600</v>
      </c>
      <c r="P1168" s="7">
        <f t="shared" si="36"/>
        <v>3</v>
      </c>
      <c r="Q1168" s="10">
        <f t="shared" si="37"/>
        <v>2020</v>
      </c>
    </row>
    <row r="1169" spans="1:17" x14ac:dyDescent="0.25">
      <c r="A1169" s="1" t="s">
        <v>1961</v>
      </c>
      <c r="B1169" s="2">
        <v>44019</v>
      </c>
      <c r="C1169" s="1" t="s">
        <v>853</v>
      </c>
      <c r="D1169" s="1" t="s">
        <v>31</v>
      </c>
      <c r="E1169" s="1" t="s">
        <v>32</v>
      </c>
      <c r="F1169" s="1" t="s">
        <v>33</v>
      </c>
      <c r="G1169" s="1" t="s">
        <v>34</v>
      </c>
      <c r="H1169" s="1" t="s">
        <v>40</v>
      </c>
      <c r="I1169" s="1">
        <v>2</v>
      </c>
      <c r="J1169" s="1" t="s">
        <v>22</v>
      </c>
      <c r="K1169" s="1">
        <v>9950</v>
      </c>
      <c r="L1169" s="1">
        <v>9000</v>
      </c>
      <c r="M1169" s="1">
        <f>Table1[[#This Row],[Price]]*Table1[[#This Row],[Qty]]</f>
        <v>19900</v>
      </c>
      <c r="N1169" s="1">
        <f>Table1[[#This Row],[Cost]]*Table1[[#This Row],[Qty]]</f>
        <v>18000</v>
      </c>
      <c r="O1169" s="1">
        <f>Table1[[#This Row],[Total Sales]]-Table1[[#This Row],[COGS]]</f>
        <v>1900</v>
      </c>
      <c r="P1169" s="7">
        <f t="shared" si="36"/>
        <v>3</v>
      </c>
      <c r="Q1169" s="10">
        <f t="shared" si="37"/>
        <v>2020</v>
      </c>
    </row>
    <row r="1170" spans="1:17" x14ac:dyDescent="0.25">
      <c r="A1170" s="1" t="s">
        <v>1962</v>
      </c>
      <c r="B1170" s="2">
        <v>44019</v>
      </c>
      <c r="C1170" s="1" t="s">
        <v>855</v>
      </c>
      <c r="D1170" s="1" t="s">
        <v>31</v>
      </c>
      <c r="E1170" s="1" t="s">
        <v>37</v>
      </c>
      <c r="F1170" s="1" t="s">
        <v>38</v>
      </c>
      <c r="G1170" s="1" t="s">
        <v>20</v>
      </c>
      <c r="H1170" s="1" t="s">
        <v>21</v>
      </c>
      <c r="I1170" s="1">
        <v>2</v>
      </c>
      <c r="J1170" s="1" t="s">
        <v>22</v>
      </c>
      <c r="K1170" s="1">
        <v>7700</v>
      </c>
      <c r="L1170" s="1">
        <v>7000</v>
      </c>
      <c r="M1170" s="1">
        <f>Table1[[#This Row],[Price]]*Table1[[#This Row],[Qty]]</f>
        <v>15400</v>
      </c>
      <c r="N1170" s="1">
        <f>Table1[[#This Row],[Cost]]*Table1[[#This Row],[Qty]]</f>
        <v>14000</v>
      </c>
      <c r="O1170" s="1">
        <f>Table1[[#This Row],[Total Sales]]-Table1[[#This Row],[COGS]]</f>
        <v>1400</v>
      </c>
      <c r="P1170" s="7">
        <f t="shared" si="36"/>
        <v>3</v>
      </c>
      <c r="Q1170" s="10">
        <f t="shared" si="37"/>
        <v>2020</v>
      </c>
    </row>
    <row r="1171" spans="1:17" x14ac:dyDescent="0.25">
      <c r="A1171" s="1" t="s">
        <v>1963</v>
      </c>
      <c r="B1171" s="2">
        <v>44019</v>
      </c>
      <c r="C1171" s="1" t="s">
        <v>857</v>
      </c>
      <c r="D1171" s="1" t="s">
        <v>31</v>
      </c>
      <c r="E1171" s="1" t="s">
        <v>18</v>
      </c>
      <c r="F1171" s="1" t="s">
        <v>19</v>
      </c>
      <c r="G1171" s="1" t="s">
        <v>27</v>
      </c>
      <c r="H1171" s="1" t="s">
        <v>47</v>
      </c>
      <c r="I1171" s="1">
        <v>4</v>
      </c>
      <c r="J1171" s="1" t="s">
        <v>22</v>
      </c>
      <c r="K1171" s="1">
        <v>11000</v>
      </c>
      <c r="L1171" s="1">
        <v>10000</v>
      </c>
      <c r="M1171" s="1">
        <f>Table1[[#This Row],[Price]]*Table1[[#This Row],[Qty]]</f>
        <v>44000</v>
      </c>
      <c r="N1171" s="1">
        <f>Table1[[#This Row],[Cost]]*Table1[[#This Row],[Qty]]</f>
        <v>40000</v>
      </c>
      <c r="O1171" s="1">
        <f>Table1[[#This Row],[Total Sales]]-Table1[[#This Row],[COGS]]</f>
        <v>4000</v>
      </c>
      <c r="P1171" s="7">
        <f t="shared" si="36"/>
        <v>3</v>
      </c>
      <c r="Q1171" s="10">
        <f t="shared" si="37"/>
        <v>2020</v>
      </c>
    </row>
    <row r="1172" spans="1:17" x14ac:dyDescent="0.25">
      <c r="A1172" s="1" t="s">
        <v>1964</v>
      </c>
      <c r="B1172" s="2">
        <v>44019</v>
      </c>
      <c r="C1172" s="1" t="s">
        <v>859</v>
      </c>
      <c r="D1172" s="1" t="s">
        <v>31</v>
      </c>
      <c r="E1172" s="1" t="s">
        <v>18</v>
      </c>
      <c r="F1172" s="1" t="s">
        <v>19</v>
      </c>
      <c r="G1172" s="1" t="s">
        <v>34</v>
      </c>
      <c r="H1172" s="1" t="s">
        <v>21</v>
      </c>
      <c r="I1172" s="1">
        <v>1</v>
      </c>
      <c r="J1172" s="1" t="s">
        <v>22</v>
      </c>
      <c r="K1172" s="1">
        <v>13200.000000000002</v>
      </c>
      <c r="L1172" s="1">
        <v>12000</v>
      </c>
      <c r="M1172" s="1">
        <f>Table1[[#This Row],[Price]]*Table1[[#This Row],[Qty]]</f>
        <v>13200.000000000002</v>
      </c>
      <c r="N1172" s="1">
        <f>Table1[[#This Row],[Cost]]*Table1[[#This Row],[Qty]]</f>
        <v>12000</v>
      </c>
      <c r="O1172" s="1">
        <f>Table1[[#This Row],[Total Sales]]-Table1[[#This Row],[COGS]]</f>
        <v>1200.0000000000018</v>
      </c>
      <c r="P1172" s="7">
        <f t="shared" si="36"/>
        <v>3</v>
      </c>
      <c r="Q1172" s="10">
        <f t="shared" si="37"/>
        <v>2020</v>
      </c>
    </row>
    <row r="1173" spans="1:17" x14ac:dyDescent="0.25">
      <c r="A1173" s="1" t="s">
        <v>1965</v>
      </c>
      <c r="B1173" s="2">
        <v>44022</v>
      </c>
      <c r="C1173" s="1" t="s">
        <v>861</v>
      </c>
      <c r="D1173" s="1" t="s">
        <v>31</v>
      </c>
      <c r="E1173" s="1" t="s">
        <v>25</v>
      </c>
      <c r="F1173" s="1" t="s">
        <v>26</v>
      </c>
      <c r="G1173" s="1" t="s">
        <v>20</v>
      </c>
      <c r="H1173" s="1" t="s">
        <v>21</v>
      </c>
      <c r="I1173" s="1">
        <v>2</v>
      </c>
      <c r="J1173" s="1" t="s">
        <v>22</v>
      </c>
      <c r="K1173" s="1">
        <v>1900</v>
      </c>
      <c r="L1173" s="1">
        <v>1800</v>
      </c>
      <c r="M1173" s="1">
        <f>Table1[[#This Row],[Price]]*Table1[[#This Row],[Qty]]</f>
        <v>3800</v>
      </c>
      <c r="N1173" s="1">
        <f>Table1[[#This Row],[Cost]]*Table1[[#This Row],[Qty]]</f>
        <v>3600</v>
      </c>
      <c r="O1173" s="1">
        <f>Table1[[#This Row],[Total Sales]]-Table1[[#This Row],[COGS]]</f>
        <v>200</v>
      </c>
      <c r="P1173" s="7">
        <f t="shared" si="36"/>
        <v>6</v>
      </c>
      <c r="Q1173" s="10">
        <f t="shared" si="37"/>
        <v>2020</v>
      </c>
    </row>
    <row r="1174" spans="1:17" x14ac:dyDescent="0.25">
      <c r="A1174" s="1" t="s">
        <v>1966</v>
      </c>
      <c r="B1174" s="2">
        <v>44023</v>
      </c>
      <c r="C1174" s="1" t="s">
        <v>863</v>
      </c>
      <c r="D1174" s="1" t="s">
        <v>31</v>
      </c>
      <c r="E1174" s="1" t="s">
        <v>32</v>
      </c>
      <c r="F1174" s="1" t="s">
        <v>33</v>
      </c>
      <c r="G1174" s="1" t="s">
        <v>27</v>
      </c>
      <c r="H1174" s="1" t="s">
        <v>21</v>
      </c>
      <c r="I1174" s="1">
        <v>2</v>
      </c>
      <c r="J1174" s="1" t="s">
        <v>22</v>
      </c>
      <c r="K1174" s="1">
        <v>200</v>
      </c>
      <c r="L1174" s="1">
        <v>190</v>
      </c>
      <c r="M1174" s="1">
        <f>Table1[[#This Row],[Price]]*Table1[[#This Row],[Qty]]</f>
        <v>400</v>
      </c>
      <c r="N1174" s="1">
        <f>Table1[[#This Row],[Cost]]*Table1[[#This Row],[Qty]]</f>
        <v>380</v>
      </c>
      <c r="O1174" s="1">
        <f>Table1[[#This Row],[Total Sales]]-Table1[[#This Row],[COGS]]</f>
        <v>20</v>
      </c>
      <c r="P1174" s="7">
        <f t="shared" si="36"/>
        <v>7</v>
      </c>
      <c r="Q1174" s="10">
        <f t="shared" si="37"/>
        <v>2020</v>
      </c>
    </row>
    <row r="1175" spans="1:17" x14ac:dyDescent="0.25">
      <c r="A1175" s="1" t="s">
        <v>1967</v>
      </c>
      <c r="B1175" s="2">
        <v>44024</v>
      </c>
      <c r="C1175" s="1" t="s">
        <v>865</v>
      </c>
      <c r="D1175" s="1" t="s">
        <v>31</v>
      </c>
      <c r="E1175" s="1" t="s">
        <v>37</v>
      </c>
      <c r="F1175" s="1" t="s">
        <v>38</v>
      </c>
      <c r="G1175" s="1" t="s">
        <v>34</v>
      </c>
      <c r="H1175" s="1" t="s">
        <v>40</v>
      </c>
      <c r="I1175" s="1">
        <v>4</v>
      </c>
      <c r="J1175" s="1" t="s">
        <v>22</v>
      </c>
      <c r="K1175" s="1">
        <v>2250</v>
      </c>
      <c r="L1175" s="1">
        <v>2200</v>
      </c>
      <c r="M1175" s="1">
        <f>Table1[[#This Row],[Price]]*Table1[[#This Row],[Qty]]</f>
        <v>9000</v>
      </c>
      <c r="N1175" s="1">
        <f>Table1[[#This Row],[Cost]]*Table1[[#This Row],[Qty]]</f>
        <v>8800</v>
      </c>
      <c r="O1175" s="1">
        <f>Table1[[#This Row],[Total Sales]]-Table1[[#This Row],[COGS]]</f>
        <v>200</v>
      </c>
      <c r="P1175" s="7">
        <f t="shared" si="36"/>
        <v>1</v>
      </c>
      <c r="Q1175" s="10">
        <f t="shared" si="37"/>
        <v>2020</v>
      </c>
    </row>
    <row r="1176" spans="1:17" x14ac:dyDescent="0.25">
      <c r="A1176" s="1" t="s">
        <v>1968</v>
      </c>
      <c r="B1176" s="2">
        <v>44025</v>
      </c>
      <c r="C1176" s="1" t="s">
        <v>867</v>
      </c>
      <c r="D1176" s="1" t="s">
        <v>31</v>
      </c>
      <c r="E1176" s="1" t="s">
        <v>18</v>
      </c>
      <c r="F1176" s="1" t="s">
        <v>19</v>
      </c>
      <c r="G1176" s="1" t="s">
        <v>20</v>
      </c>
      <c r="H1176" s="1" t="s">
        <v>21</v>
      </c>
      <c r="I1176" s="1">
        <v>1</v>
      </c>
      <c r="J1176" s="1" t="s">
        <v>22</v>
      </c>
      <c r="K1176" s="1">
        <v>100</v>
      </c>
      <c r="L1176" s="1">
        <v>90</v>
      </c>
      <c r="M1176" s="1">
        <f>Table1[[#This Row],[Price]]*Table1[[#This Row],[Qty]]</f>
        <v>100</v>
      </c>
      <c r="N1176" s="1">
        <f>Table1[[#This Row],[Cost]]*Table1[[#This Row],[Qty]]</f>
        <v>90</v>
      </c>
      <c r="O1176" s="1">
        <f>Table1[[#This Row],[Total Sales]]-Table1[[#This Row],[COGS]]</f>
        <v>10</v>
      </c>
      <c r="P1176" s="7">
        <f t="shared" si="36"/>
        <v>2</v>
      </c>
      <c r="Q1176" s="10">
        <f t="shared" si="37"/>
        <v>2020</v>
      </c>
    </row>
    <row r="1177" spans="1:17" x14ac:dyDescent="0.25">
      <c r="A1177" s="1" t="s">
        <v>1969</v>
      </c>
      <c r="B1177" s="2">
        <v>44026</v>
      </c>
      <c r="C1177" s="1" t="s">
        <v>869</v>
      </c>
      <c r="D1177" s="1" t="s">
        <v>31</v>
      </c>
      <c r="E1177" s="1" t="s">
        <v>18</v>
      </c>
      <c r="F1177" s="1" t="s">
        <v>19</v>
      </c>
      <c r="G1177" s="1" t="s">
        <v>27</v>
      </c>
      <c r="H1177" s="1" t="s">
        <v>40</v>
      </c>
      <c r="I1177" s="1">
        <v>2</v>
      </c>
      <c r="J1177" s="1" t="s">
        <v>22</v>
      </c>
      <c r="K1177" s="1">
        <v>100</v>
      </c>
      <c r="L1177" s="1">
        <v>80</v>
      </c>
      <c r="M1177" s="1">
        <f>Table1[[#This Row],[Price]]*Table1[[#This Row],[Qty]]</f>
        <v>200</v>
      </c>
      <c r="N1177" s="1">
        <f>Table1[[#This Row],[Cost]]*Table1[[#This Row],[Qty]]</f>
        <v>160</v>
      </c>
      <c r="O1177" s="1">
        <f>Table1[[#This Row],[Total Sales]]-Table1[[#This Row],[COGS]]</f>
        <v>40</v>
      </c>
      <c r="P1177" s="7">
        <f t="shared" si="36"/>
        <v>3</v>
      </c>
      <c r="Q1177" s="10">
        <f t="shared" si="37"/>
        <v>2020</v>
      </c>
    </row>
    <row r="1178" spans="1:17" x14ac:dyDescent="0.25">
      <c r="A1178" s="1" t="s">
        <v>1970</v>
      </c>
      <c r="B1178" s="2">
        <v>44029</v>
      </c>
      <c r="C1178" s="1" t="s">
        <v>871</v>
      </c>
      <c r="D1178" s="1" t="s">
        <v>31</v>
      </c>
      <c r="E1178" s="1" t="s">
        <v>25</v>
      </c>
      <c r="F1178" s="1" t="s">
        <v>26</v>
      </c>
      <c r="G1178" s="1" t="s">
        <v>34</v>
      </c>
      <c r="H1178" s="1" t="s">
        <v>40</v>
      </c>
      <c r="I1178" s="1">
        <v>2</v>
      </c>
      <c r="J1178" s="1" t="s">
        <v>22</v>
      </c>
      <c r="K1178" s="1">
        <v>2000</v>
      </c>
      <c r="L1178" s="1">
        <v>1850</v>
      </c>
      <c r="M1178" s="1">
        <f>Table1[[#This Row],[Price]]*Table1[[#This Row],[Qty]]</f>
        <v>4000</v>
      </c>
      <c r="N1178" s="1">
        <f>Table1[[#This Row],[Cost]]*Table1[[#This Row],[Qty]]</f>
        <v>3700</v>
      </c>
      <c r="O1178" s="1">
        <f>Table1[[#This Row],[Total Sales]]-Table1[[#This Row],[COGS]]</f>
        <v>300</v>
      </c>
      <c r="P1178" s="7">
        <f t="shared" si="36"/>
        <v>6</v>
      </c>
      <c r="Q1178" s="10">
        <f t="shared" si="37"/>
        <v>2020</v>
      </c>
    </row>
    <row r="1179" spans="1:17" x14ac:dyDescent="0.25">
      <c r="A1179" s="1" t="s">
        <v>1971</v>
      </c>
      <c r="B1179" s="2">
        <v>44029</v>
      </c>
      <c r="C1179" s="1" t="s">
        <v>873</v>
      </c>
      <c r="D1179" s="1" t="s">
        <v>17</v>
      </c>
      <c r="E1179" s="1" t="s">
        <v>32</v>
      </c>
      <c r="F1179" s="1" t="s">
        <v>33</v>
      </c>
      <c r="G1179" s="1" t="s">
        <v>20</v>
      </c>
      <c r="H1179" s="1" t="s">
        <v>21</v>
      </c>
      <c r="I1179" s="1">
        <v>1</v>
      </c>
      <c r="J1179" s="1" t="s">
        <v>22</v>
      </c>
      <c r="K1179" s="1">
        <v>9500</v>
      </c>
      <c r="L1179" s="1">
        <v>8000</v>
      </c>
      <c r="M1179" s="1">
        <f>Table1[[#This Row],[Price]]*Table1[[#This Row],[Qty]]</f>
        <v>9500</v>
      </c>
      <c r="N1179" s="1">
        <f>Table1[[#This Row],[Cost]]*Table1[[#This Row],[Qty]]</f>
        <v>8000</v>
      </c>
      <c r="O1179" s="1">
        <f>Table1[[#This Row],[Total Sales]]-Table1[[#This Row],[COGS]]</f>
        <v>1500</v>
      </c>
      <c r="P1179" s="7">
        <f t="shared" si="36"/>
        <v>6</v>
      </c>
      <c r="Q1179" s="10">
        <f t="shared" si="37"/>
        <v>2020</v>
      </c>
    </row>
    <row r="1180" spans="1:17" x14ac:dyDescent="0.25">
      <c r="A1180" s="1" t="s">
        <v>1972</v>
      </c>
      <c r="B1180" s="2">
        <v>44029</v>
      </c>
      <c r="C1180" s="1" t="s">
        <v>875</v>
      </c>
      <c r="D1180" s="1" t="s">
        <v>17</v>
      </c>
      <c r="E1180" s="1" t="s">
        <v>37</v>
      </c>
      <c r="F1180" s="1" t="s">
        <v>38</v>
      </c>
      <c r="G1180" s="1" t="s">
        <v>27</v>
      </c>
      <c r="H1180" s="1" t="s">
        <v>40</v>
      </c>
      <c r="I1180" s="1">
        <v>1</v>
      </c>
      <c r="J1180" s="1" t="s">
        <v>22</v>
      </c>
      <c r="K1180" s="1">
        <v>4700</v>
      </c>
      <c r="L1180" s="1">
        <v>4000</v>
      </c>
      <c r="M1180" s="1">
        <f>Table1[[#This Row],[Price]]*Table1[[#This Row],[Qty]]</f>
        <v>4700</v>
      </c>
      <c r="N1180" s="1">
        <f>Table1[[#This Row],[Cost]]*Table1[[#This Row],[Qty]]</f>
        <v>4000</v>
      </c>
      <c r="O1180" s="1">
        <f>Table1[[#This Row],[Total Sales]]-Table1[[#This Row],[COGS]]</f>
        <v>700</v>
      </c>
      <c r="P1180" s="7">
        <f t="shared" si="36"/>
        <v>6</v>
      </c>
      <c r="Q1180" s="10">
        <f t="shared" si="37"/>
        <v>2020</v>
      </c>
    </row>
    <row r="1181" spans="1:17" x14ac:dyDescent="0.25">
      <c r="A1181" s="1" t="s">
        <v>1973</v>
      </c>
      <c r="B1181" s="2">
        <v>44029</v>
      </c>
      <c r="C1181" s="1" t="s">
        <v>877</v>
      </c>
      <c r="D1181" s="1" t="s">
        <v>17</v>
      </c>
      <c r="E1181" s="1" t="s">
        <v>18</v>
      </c>
      <c r="F1181" s="1" t="s">
        <v>19</v>
      </c>
      <c r="G1181" s="1" t="s">
        <v>34</v>
      </c>
      <c r="H1181" s="1" t="s">
        <v>21</v>
      </c>
      <c r="I1181" s="1">
        <v>2</v>
      </c>
      <c r="J1181" s="1" t="s">
        <v>22</v>
      </c>
      <c r="K1181" s="1">
        <v>400</v>
      </c>
      <c r="L1181" s="1">
        <v>360</v>
      </c>
      <c r="M1181" s="1">
        <f>Table1[[#This Row],[Price]]*Table1[[#This Row],[Qty]]</f>
        <v>800</v>
      </c>
      <c r="N1181" s="1">
        <f>Table1[[#This Row],[Cost]]*Table1[[#This Row],[Qty]]</f>
        <v>720</v>
      </c>
      <c r="O1181" s="1">
        <f>Table1[[#This Row],[Total Sales]]-Table1[[#This Row],[COGS]]</f>
        <v>80</v>
      </c>
      <c r="P1181" s="7">
        <f t="shared" si="36"/>
        <v>6</v>
      </c>
      <c r="Q1181" s="10">
        <f t="shared" si="37"/>
        <v>2020</v>
      </c>
    </row>
    <row r="1182" spans="1:17" x14ac:dyDescent="0.25">
      <c r="A1182" s="1" t="s">
        <v>1974</v>
      </c>
      <c r="B1182" s="2">
        <v>44029</v>
      </c>
      <c r="C1182" s="1" t="s">
        <v>879</v>
      </c>
      <c r="D1182" s="1" t="s">
        <v>31</v>
      </c>
      <c r="E1182" s="1" t="s">
        <v>18</v>
      </c>
      <c r="F1182" s="1" t="s">
        <v>19</v>
      </c>
      <c r="G1182" s="1" t="s">
        <v>20</v>
      </c>
      <c r="H1182" s="1" t="s">
        <v>21</v>
      </c>
      <c r="I1182" s="1">
        <v>2</v>
      </c>
      <c r="J1182" s="1" t="s">
        <v>22</v>
      </c>
      <c r="K1182" s="1">
        <v>100</v>
      </c>
      <c r="L1182" s="1">
        <v>90</v>
      </c>
      <c r="M1182" s="1">
        <f>Table1[[#This Row],[Price]]*Table1[[#This Row],[Qty]]</f>
        <v>200</v>
      </c>
      <c r="N1182" s="1">
        <f>Table1[[#This Row],[Cost]]*Table1[[#This Row],[Qty]]</f>
        <v>180</v>
      </c>
      <c r="O1182" s="1">
        <f>Table1[[#This Row],[Total Sales]]-Table1[[#This Row],[COGS]]</f>
        <v>20</v>
      </c>
      <c r="P1182" s="7">
        <f t="shared" si="36"/>
        <v>6</v>
      </c>
      <c r="Q1182" s="10">
        <f t="shared" si="37"/>
        <v>2020</v>
      </c>
    </row>
    <row r="1183" spans="1:17" x14ac:dyDescent="0.25">
      <c r="A1183" s="1" t="s">
        <v>1975</v>
      </c>
      <c r="B1183" s="2">
        <v>44032</v>
      </c>
      <c r="C1183" s="1" t="s">
        <v>881</v>
      </c>
      <c r="D1183" s="1" t="s">
        <v>31</v>
      </c>
      <c r="E1183" s="1" t="s">
        <v>25</v>
      </c>
      <c r="F1183" s="1" t="s">
        <v>26</v>
      </c>
      <c r="G1183" s="1" t="s">
        <v>27</v>
      </c>
      <c r="H1183" s="1" t="s">
        <v>47</v>
      </c>
      <c r="I1183" s="1">
        <v>1</v>
      </c>
      <c r="J1183" s="1" t="s">
        <v>22</v>
      </c>
      <c r="K1183" s="1">
        <v>1600</v>
      </c>
      <c r="L1183" s="1">
        <v>1590</v>
      </c>
      <c r="M1183" s="1">
        <f>Table1[[#This Row],[Price]]*Table1[[#This Row],[Qty]]</f>
        <v>1600</v>
      </c>
      <c r="N1183" s="1">
        <f>Table1[[#This Row],[Cost]]*Table1[[#This Row],[Qty]]</f>
        <v>1590</v>
      </c>
      <c r="O1183" s="1">
        <f>Table1[[#This Row],[Total Sales]]-Table1[[#This Row],[COGS]]</f>
        <v>10</v>
      </c>
      <c r="P1183" s="7">
        <f t="shared" si="36"/>
        <v>2</v>
      </c>
      <c r="Q1183" s="10">
        <f t="shared" si="37"/>
        <v>2020</v>
      </c>
    </row>
    <row r="1184" spans="1:17" x14ac:dyDescent="0.25">
      <c r="A1184" s="1" t="s">
        <v>1976</v>
      </c>
      <c r="B1184" s="2">
        <v>44033</v>
      </c>
      <c r="C1184" s="1" t="s">
        <v>883</v>
      </c>
      <c r="D1184" s="1" t="s">
        <v>31</v>
      </c>
      <c r="E1184" s="1" t="s">
        <v>32</v>
      </c>
      <c r="F1184" s="1" t="s">
        <v>33</v>
      </c>
      <c r="G1184" s="1" t="s">
        <v>34</v>
      </c>
      <c r="H1184" s="1" t="s">
        <v>21</v>
      </c>
      <c r="I1184" s="1">
        <v>1</v>
      </c>
      <c r="J1184" s="1" t="s">
        <v>22</v>
      </c>
      <c r="K1184" s="1">
        <v>50</v>
      </c>
      <c r="L1184" s="1">
        <v>45</v>
      </c>
      <c r="M1184" s="1">
        <f>Table1[[#This Row],[Price]]*Table1[[#This Row],[Qty]]</f>
        <v>50</v>
      </c>
      <c r="N1184" s="1">
        <f>Table1[[#This Row],[Cost]]*Table1[[#This Row],[Qty]]</f>
        <v>45</v>
      </c>
      <c r="O1184" s="1">
        <f>Table1[[#This Row],[Total Sales]]-Table1[[#This Row],[COGS]]</f>
        <v>5</v>
      </c>
      <c r="P1184" s="7">
        <f t="shared" si="36"/>
        <v>3</v>
      </c>
      <c r="Q1184" s="10">
        <f t="shared" si="37"/>
        <v>2020</v>
      </c>
    </row>
    <row r="1185" spans="1:17" x14ac:dyDescent="0.25">
      <c r="A1185" s="1" t="s">
        <v>1977</v>
      </c>
      <c r="B1185" s="2">
        <v>44034</v>
      </c>
      <c r="C1185" s="1" t="s">
        <v>885</v>
      </c>
      <c r="D1185" s="1" t="s">
        <v>31</v>
      </c>
      <c r="E1185" s="1" t="s">
        <v>37</v>
      </c>
      <c r="F1185" s="1" t="s">
        <v>38</v>
      </c>
      <c r="G1185" s="1" t="s">
        <v>20</v>
      </c>
      <c r="H1185" s="1" t="s">
        <v>21</v>
      </c>
      <c r="I1185" s="1">
        <v>2</v>
      </c>
      <c r="J1185" s="1" t="s">
        <v>22</v>
      </c>
      <c r="K1185" s="1">
        <v>600</v>
      </c>
      <c r="L1185" s="1">
        <v>450</v>
      </c>
      <c r="M1185" s="1">
        <f>Table1[[#This Row],[Price]]*Table1[[#This Row],[Qty]]</f>
        <v>1200</v>
      </c>
      <c r="N1185" s="1">
        <f>Table1[[#This Row],[Cost]]*Table1[[#This Row],[Qty]]</f>
        <v>900</v>
      </c>
      <c r="O1185" s="1">
        <f>Table1[[#This Row],[Total Sales]]-Table1[[#This Row],[COGS]]</f>
        <v>300</v>
      </c>
      <c r="P1185" s="7">
        <f t="shared" si="36"/>
        <v>4</v>
      </c>
      <c r="Q1185" s="10">
        <f t="shared" si="37"/>
        <v>2020</v>
      </c>
    </row>
    <row r="1186" spans="1:17" x14ac:dyDescent="0.25">
      <c r="A1186" s="1" t="s">
        <v>1978</v>
      </c>
      <c r="B1186" s="2">
        <v>44035</v>
      </c>
      <c r="C1186" s="1" t="s">
        <v>887</v>
      </c>
      <c r="D1186" s="1" t="s">
        <v>17</v>
      </c>
      <c r="E1186" s="1" t="s">
        <v>18</v>
      </c>
      <c r="F1186" s="1" t="s">
        <v>19</v>
      </c>
      <c r="G1186" s="1" t="s">
        <v>27</v>
      </c>
      <c r="H1186" s="1" t="s">
        <v>21</v>
      </c>
      <c r="I1186" s="1">
        <v>2</v>
      </c>
      <c r="J1186" s="1" t="s">
        <v>22</v>
      </c>
      <c r="K1186" s="1">
        <v>170</v>
      </c>
      <c r="L1186" s="1">
        <v>150</v>
      </c>
      <c r="M1186" s="1">
        <f>Table1[[#This Row],[Price]]*Table1[[#This Row],[Qty]]</f>
        <v>340</v>
      </c>
      <c r="N1186" s="1">
        <f>Table1[[#This Row],[Cost]]*Table1[[#This Row],[Qty]]</f>
        <v>300</v>
      </c>
      <c r="O1186" s="1">
        <f>Table1[[#This Row],[Total Sales]]-Table1[[#This Row],[COGS]]</f>
        <v>40</v>
      </c>
      <c r="P1186" s="7">
        <f t="shared" si="36"/>
        <v>5</v>
      </c>
      <c r="Q1186" s="10">
        <f t="shared" si="37"/>
        <v>2020</v>
      </c>
    </row>
    <row r="1187" spans="1:17" x14ac:dyDescent="0.25">
      <c r="A1187" s="1" t="s">
        <v>1979</v>
      </c>
      <c r="B1187" s="2">
        <v>44036</v>
      </c>
      <c r="C1187" s="1" t="s">
        <v>889</v>
      </c>
      <c r="D1187" s="1" t="s">
        <v>31</v>
      </c>
      <c r="E1187" s="1" t="s">
        <v>18</v>
      </c>
      <c r="F1187" s="1" t="s">
        <v>19</v>
      </c>
      <c r="G1187" s="1" t="s">
        <v>34</v>
      </c>
      <c r="H1187" s="1" t="s">
        <v>21</v>
      </c>
      <c r="I1187" s="1">
        <v>1</v>
      </c>
      <c r="J1187" s="1" t="s">
        <v>22</v>
      </c>
      <c r="K1187" s="1">
        <v>25</v>
      </c>
      <c r="L1187" s="1">
        <v>20</v>
      </c>
      <c r="M1187" s="1">
        <f>Table1[[#This Row],[Price]]*Table1[[#This Row],[Qty]]</f>
        <v>25</v>
      </c>
      <c r="N1187" s="1">
        <f>Table1[[#This Row],[Cost]]*Table1[[#This Row],[Qty]]</f>
        <v>20</v>
      </c>
      <c r="O1187" s="1">
        <f>Table1[[#This Row],[Total Sales]]-Table1[[#This Row],[COGS]]</f>
        <v>5</v>
      </c>
      <c r="P1187" s="7">
        <f t="shared" si="36"/>
        <v>6</v>
      </c>
      <c r="Q1187" s="10">
        <f t="shared" si="37"/>
        <v>2020</v>
      </c>
    </row>
    <row r="1188" spans="1:17" x14ac:dyDescent="0.25">
      <c r="A1188" s="1" t="s">
        <v>1980</v>
      </c>
      <c r="B1188" s="2">
        <v>44039</v>
      </c>
      <c r="C1188" s="1" t="s">
        <v>891</v>
      </c>
      <c r="D1188" s="1" t="s">
        <v>31</v>
      </c>
      <c r="E1188" s="1" t="s">
        <v>25</v>
      </c>
      <c r="F1188" s="1" t="s">
        <v>26</v>
      </c>
      <c r="G1188" s="1" t="s">
        <v>20</v>
      </c>
      <c r="H1188" s="1" t="s">
        <v>40</v>
      </c>
      <c r="I1188" s="1">
        <v>1</v>
      </c>
      <c r="J1188" s="1" t="s">
        <v>22</v>
      </c>
      <c r="K1188" s="1">
        <v>6700</v>
      </c>
      <c r="L1188" s="1">
        <v>5002</v>
      </c>
      <c r="M1188" s="1">
        <f>Table1[[#This Row],[Price]]*Table1[[#This Row],[Qty]]</f>
        <v>6700</v>
      </c>
      <c r="N1188" s="1">
        <f>Table1[[#This Row],[Cost]]*Table1[[#This Row],[Qty]]</f>
        <v>5002</v>
      </c>
      <c r="O1188" s="1">
        <f>Table1[[#This Row],[Total Sales]]-Table1[[#This Row],[COGS]]</f>
        <v>1698</v>
      </c>
      <c r="P1188" s="7">
        <f t="shared" si="36"/>
        <v>2</v>
      </c>
      <c r="Q1188" s="10">
        <f t="shared" si="37"/>
        <v>2020</v>
      </c>
    </row>
    <row r="1189" spans="1:17" x14ac:dyDescent="0.25">
      <c r="A1189" s="1" t="s">
        <v>1981</v>
      </c>
      <c r="B1189" s="2">
        <v>44039</v>
      </c>
      <c r="C1189" s="1" t="s">
        <v>893</v>
      </c>
      <c r="D1189" s="1" t="s">
        <v>31</v>
      </c>
      <c r="E1189" s="1" t="s">
        <v>32</v>
      </c>
      <c r="F1189" s="1" t="s">
        <v>33</v>
      </c>
      <c r="G1189" s="1" t="s">
        <v>27</v>
      </c>
      <c r="H1189" s="1" t="s">
        <v>21</v>
      </c>
      <c r="I1189" s="1">
        <v>2</v>
      </c>
      <c r="J1189" s="1" t="s">
        <v>22</v>
      </c>
      <c r="K1189" s="1">
        <v>6700</v>
      </c>
      <c r="L1189" s="1">
        <v>5000</v>
      </c>
      <c r="M1189" s="1">
        <f>Table1[[#This Row],[Price]]*Table1[[#This Row],[Qty]]</f>
        <v>13400</v>
      </c>
      <c r="N1189" s="1">
        <f>Table1[[#This Row],[Cost]]*Table1[[#This Row],[Qty]]</f>
        <v>10000</v>
      </c>
      <c r="O1189" s="1">
        <f>Table1[[#This Row],[Total Sales]]-Table1[[#This Row],[COGS]]</f>
        <v>3400</v>
      </c>
      <c r="P1189" s="7">
        <f t="shared" si="36"/>
        <v>2</v>
      </c>
      <c r="Q1189" s="10">
        <f t="shared" si="37"/>
        <v>2020</v>
      </c>
    </row>
    <row r="1190" spans="1:17" x14ac:dyDescent="0.25">
      <c r="A1190" s="1" t="s">
        <v>1982</v>
      </c>
      <c r="B1190" s="2">
        <v>44039</v>
      </c>
      <c r="C1190" s="1" t="s">
        <v>895</v>
      </c>
      <c r="D1190" s="1" t="s">
        <v>31</v>
      </c>
      <c r="E1190" s="1" t="s">
        <v>37</v>
      </c>
      <c r="F1190" s="1" t="s">
        <v>38</v>
      </c>
      <c r="G1190" s="1" t="s">
        <v>34</v>
      </c>
      <c r="H1190" s="1" t="s">
        <v>47</v>
      </c>
      <c r="I1190" s="1">
        <v>2</v>
      </c>
      <c r="J1190" s="1" t="s">
        <v>22</v>
      </c>
      <c r="K1190" s="1">
        <v>6700</v>
      </c>
      <c r="L1190" s="1">
        <v>5001</v>
      </c>
      <c r="M1190" s="1">
        <f>Table1[[#This Row],[Price]]*Table1[[#This Row],[Qty]]</f>
        <v>13400</v>
      </c>
      <c r="N1190" s="1">
        <f>Table1[[#This Row],[Cost]]*Table1[[#This Row],[Qty]]</f>
        <v>10002</v>
      </c>
      <c r="O1190" s="1">
        <f>Table1[[#This Row],[Total Sales]]-Table1[[#This Row],[COGS]]</f>
        <v>3398</v>
      </c>
      <c r="P1190" s="7">
        <f t="shared" si="36"/>
        <v>2</v>
      </c>
      <c r="Q1190" s="10">
        <f t="shared" si="37"/>
        <v>2020</v>
      </c>
    </row>
    <row r="1191" spans="1:17" x14ac:dyDescent="0.25">
      <c r="A1191" s="1" t="s">
        <v>1983</v>
      </c>
      <c r="B1191" s="2">
        <v>44039</v>
      </c>
      <c r="C1191" s="1" t="s">
        <v>897</v>
      </c>
      <c r="D1191" s="1" t="s">
        <v>31</v>
      </c>
      <c r="E1191" s="1" t="s">
        <v>18</v>
      </c>
      <c r="F1191" s="1" t="s">
        <v>19</v>
      </c>
      <c r="G1191" s="1" t="s">
        <v>20</v>
      </c>
      <c r="H1191" s="1" t="s">
        <v>21</v>
      </c>
      <c r="I1191" s="1">
        <v>1</v>
      </c>
      <c r="J1191" s="1" t="s">
        <v>22</v>
      </c>
      <c r="K1191" s="1">
        <v>6700</v>
      </c>
      <c r="L1191" s="1">
        <v>5002</v>
      </c>
      <c r="M1191" s="1">
        <f>Table1[[#This Row],[Price]]*Table1[[#This Row],[Qty]]</f>
        <v>6700</v>
      </c>
      <c r="N1191" s="1">
        <f>Table1[[#This Row],[Cost]]*Table1[[#This Row],[Qty]]</f>
        <v>5002</v>
      </c>
      <c r="O1191" s="1">
        <f>Table1[[#This Row],[Total Sales]]-Table1[[#This Row],[COGS]]</f>
        <v>1698</v>
      </c>
      <c r="P1191" s="7">
        <f t="shared" si="36"/>
        <v>2</v>
      </c>
      <c r="Q1191" s="10">
        <f t="shared" si="37"/>
        <v>2020</v>
      </c>
    </row>
    <row r="1192" spans="1:17" x14ac:dyDescent="0.25">
      <c r="A1192" s="1" t="s">
        <v>1984</v>
      </c>
      <c r="B1192" s="2">
        <v>44039</v>
      </c>
      <c r="C1192" s="1" t="s">
        <v>899</v>
      </c>
      <c r="D1192" s="1" t="s">
        <v>31</v>
      </c>
      <c r="E1192" s="1" t="s">
        <v>18</v>
      </c>
      <c r="F1192" s="1" t="s">
        <v>19</v>
      </c>
      <c r="G1192" s="1" t="s">
        <v>27</v>
      </c>
      <c r="H1192" s="1" t="s">
        <v>21</v>
      </c>
      <c r="I1192" s="1">
        <v>1</v>
      </c>
      <c r="J1192" s="1" t="s">
        <v>22</v>
      </c>
      <c r="K1192" s="1">
        <v>6700</v>
      </c>
      <c r="L1192" s="1">
        <v>5000</v>
      </c>
      <c r="M1192" s="1">
        <f>Table1[[#This Row],[Price]]*Table1[[#This Row],[Qty]]</f>
        <v>6700</v>
      </c>
      <c r="N1192" s="1">
        <f>Table1[[#This Row],[Cost]]*Table1[[#This Row],[Qty]]</f>
        <v>5000</v>
      </c>
      <c r="O1192" s="1">
        <f>Table1[[#This Row],[Total Sales]]-Table1[[#This Row],[COGS]]</f>
        <v>1700</v>
      </c>
      <c r="P1192" s="7">
        <f t="shared" si="36"/>
        <v>2</v>
      </c>
      <c r="Q1192" s="10">
        <f t="shared" si="37"/>
        <v>2020</v>
      </c>
    </row>
    <row r="1193" spans="1:17" x14ac:dyDescent="0.25">
      <c r="A1193" s="1" t="s">
        <v>1985</v>
      </c>
      <c r="B1193" s="2">
        <v>44042</v>
      </c>
      <c r="C1193" s="1" t="s">
        <v>901</v>
      </c>
      <c r="D1193" s="1" t="s">
        <v>31</v>
      </c>
      <c r="E1193" s="1" t="s">
        <v>25</v>
      </c>
      <c r="F1193" s="1" t="s">
        <v>26</v>
      </c>
      <c r="G1193" s="1" t="s">
        <v>34</v>
      </c>
      <c r="H1193" s="1" t="s">
        <v>21</v>
      </c>
      <c r="I1193" s="1">
        <v>2</v>
      </c>
      <c r="J1193" s="1" t="s">
        <v>22</v>
      </c>
      <c r="K1193" s="1">
        <v>6700</v>
      </c>
      <c r="L1193" s="1">
        <v>5001</v>
      </c>
      <c r="M1193" s="1">
        <f>Table1[[#This Row],[Price]]*Table1[[#This Row],[Qty]]</f>
        <v>13400</v>
      </c>
      <c r="N1193" s="1">
        <f>Table1[[#This Row],[Cost]]*Table1[[#This Row],[Qty]]</f>
        <v>10002</v>
      </c>
      <c r="O1193" s="1">
        <f>Table1[[#This Row],[Total Sales]]-Table1[[#This Row],[COGS]]</f>
        <v>3398</v>
      </c>
      <c r="P1193" s="7">
        <f t="shared" si="36"/>
        <v>5</v>
      </c>
      <c r="Q1193" s="10">
        <f t="shared" si="37"/>
        <v>2020</v>
      </c>
    </row>
    <row r="1194" spans="1:17" x14ac:dyDescent="0.25">
      <c r="A1194" s="1" t="s">
        <v>1986</v>
      </c>
      <c r="B1194" s="2">
        <v>44015</v>
      </c>
      <c r="C1194" s="1" t="s">
        <v>903</v>
      </c>
      <c r="D1194" s="1" t="s">
        <v>31</v>
      </c>
      <c r="E1194" s="1" t="s">
        <v>32</v>
      </c>
      <c r="F1194" s="1" t="s">
        <v>33</v>
      </c>
      <c r="G1194" s="1" t="s">
        <v>20</v>
      </c>
      <c r="H1194" s="1" t="s">
        <v>21</v>
      </c>
      <c r="I1194" s="1">
        <v>2</v>
      </c>
      <c r="J1194" s="1" t="s">
        <v>22</v>
      </c>
      <c r="K1194" s="1">
        <v>6700</v>
      </c>
      <c r="L1194" s="1">
        <v>5002</v>
      </c>
      <c r="M1194" s="1">
        <f>Table1[[#This Row],[Price]]*Table1[[#This Row],[Qty]]</f>
        <v>13400</v>
      </c>
      <c r="N1194" s="1">
        <f>Table1[[#This Row],[Cost]]*Table1[[#This Row],[Qty]]</f>
        <v>10004</v>
      </c>
      <c r="O1194" s="1">
        <f>Table1[[#This Row],[Total Sales]]-Table1[[#This Row],[COGS]]</f>
        <v>3396</v>
      </c>
      <c r="P1194" s="7">
        <f t="shared" si="36"/>
        <v>6</v>
      </c>
      <c r="Q1194" s="10">
        <f t="shared" si="37"/>
        <v>2020</v>
      </c>
    </row>
    <row r="1195" spans="1:17" x14ac:dyDescent="0.25">
      <c r="A1195" s="1" t="s">
        <v>1987</v>
      </c>
      <c r="B1195" s="2">
        <v>44013</v>
      </c>
      <c r="C1195" s="1" t="s">
        <v>905</v>
      </c>
      <c r="D1195" s="1" t="s">
        <v>31</v>
      </c>
      <c r="E1195" s="1" t="s">
        <v>37</v>
      </c>
      <c r="F1195" s="1" t="s">
        <v>38</v>
      </c>
      <c r="G1195" s="1" t="s">
        <v>27</v>
      </c>
      <c r="H1195" s="1" t="s">
        <v>40</v>
      </c>
      <c r="I1195" s="1">
        <v>1</v>
      </c>
      <c r="J1195" s="1" t="s">
        <v>22</v>
      </c>
      <c r="K1195" s="1">
        <v>22000</v>
      </c>
      <c r="L1195" s="1">
        <v>20000</v>
      </c>
      <c r="M1195" s="1">
        <f>Table1[[#This Row],[Price]]*Table1[[#This Row],[Qty]]</f>
        <v>22000</v>
      </c>
      <c r="N1195" s="1">
        <f>Table1[[#This Row],[Cost]]*Table1[[#This Row],[Qty]]</f>
        <v>20000</v>
      </c>
      <c r="O1195" s="1">
        <f>Table1[[#This Row],[Total Sales]]-Table1[[#This Row],[COGS]]</f>
        <v>2000</v>
      </c>
      <c r="P1195" s="7">
        <f t="shared" si="36"/>
        <v>4</v>
      </c>
      <c r="Q1195" s="10">
        <f t="shared" si="37"/>
        <v>2020</v>
      </c>
    </row>
    <row r="1196" spans="1:17" x14ac:dyDescent="0.25">
      <c r="A1196" s="1" t="s">
        <v>1988</v>
      </c>
      <c r="B1196" s="2">
        <v>44014</v>
      </c>
      <c r="C1196" s="1" t="s">
        <v>907</v>
      </c>
      <c r="D1196" s="1" t="s">
        <v>31</v>
      </c>
      <c r="E1196" s="1" t="s">
        <v>18</v>
      </c>
      <c r="F1196" s="1" t="s">
        <v>19</v>
      </c>
      <c r="G1196" s="1" t="s">
        <v>34</v>
      </c>
      <c r="H1196" s="1" t="s">
        <v>47</v>
      </c>
      <c r="I1196" s="1">
        <v>1</v>
      </c>
      <c r="J1196" s="1" t="s">
        <v>28</v>
      </c>
      <c r="K1196" s="1">
        <v>11000</v>
      </c>
      <c r="L1196" s="1">
        <v>10000</v>
      </c>
      <c r="M1196" s="1">
        <f>Table1[[#This Row],[Price]]*Table1[[#This Row],[Qty]]</f>
        <v>11000</v>
      </c>
      <c r="N1196" s="1">
        <f>Table1[[#This Row],[Cost]]*Table1[[#This Row],[Qty]]</f>
        <v>10000</v>
      </c>
      <c r="O1196" s="1">
        <f>Table1[[#This Row],[Total Sales]]-Table1[[#This Row],[COGS]]</f>
        <v>1000</v>
      </c>
      <c r="P1196" s="7">
        <f t="shared" si="36"/>
        <v>5</v>
      </c>
      <c r="Q1196" s="10">
        <f t="shared" si="37"/>
        <v>2020</v>
      </c>
    </row>
    <row r="1197" spans="1:17" x14ac:dyDescent="0.25">
      <c r="A1197" s="1" t="s">
        <v>1989</v>
      </c>
      <c r="B1197" s="2">
        <v>44015</v>
      </c>
      <c r="C1197" s="1" t="s">
        <v>909</v>
      </c>
      <c r="D1197" s="1" t="s">
        <v>31</v>
      </c>
      <c r="E1197" s="1" t="s">
        <v>18</v>
      </c>
      <c r="F1197" s="1" t="s">
        <v>19</v>
      </c>
      <c r="G1197" s="1" t="s">
        <v>20</v>
      </c>
      <c r="H1197" s="1" t="s">
        <v>21</v>
      </c>
      <c r="I1197" s="1">
        <v>1</v>
      </c>
      <c r="J1197" s="1" t="s">
        <v>22</v>
      </c>
      <c r="K1197" s="1">
        <v>8500</v>
      </c>
      <c r="L1197" s="1">
        <v>7600</v>
      </c>
      <c r="M1197" s="1">
        <f>Table1[[#This Row],[Price]]*Table1[[#This Row],[Qty]]</f>
        <v>8500</v>
      </c>
      <c r="N1197" s="1">
        <f>Table1[[#This Row],[Cost]]*Table1[[#This Row],[Qty]]</f>
        <v>7600</v>
      </c>
      <c r="O1197" s="1">
        <f>Table1[[#This Row],[Total Sales]]-Table1[[#This Row],[COGS]]</f>
        <v>900</v>
      </c>
      <c r="P1197" s="7">
        <f t="shared" si="36"/>
        <v>6</v>
      </c>
      <c r="Q1197" s="10">
        <f t="shared" si="37"/>
        <v>2020</v>
      </c>
    </row>
    <row r="1198" spans="1:17" x14ac:dyDescent="0.25">
      <c r="A1198" s="1" t="s">
        <v>1990</v>
      </c>
      <c r="B1198" s="2">
        <v>44016</v>
      </c>
      <c r="C1198" s="1" t="s">
        <v>911</v>
      </c>
      <c r="D1198" s="1" t="s">
        <v>31</v>
      </c>
      <c r="E1198" s="1" t="s">
        <v>25</v>
      </c>
      <c r="F1198" s="1" t="s">
        <v>26</v>
      </c>
      <c r="G1198" s="1" t="s">
        <v>27</v>
      </c>
      <c r="H1198" s="1" t="s">
        <v>21</v>
      </c>
      <c r="I1198" s="1">
        <v>2</v>
      </c>
      <c r="J1198" s="1" t="s">
        <v>28</v>
      </c>
      <c r="K1198" s="1">
        <v>8500</v>
      </c>
      <c r="L1198" s="1">
        <v>7600</v>
      </c>
      <c r="M1198" s="1">
        <f>Table1[[#This Row],[Price]]*Table1[[#This Row],[Qty]]</f>
        <v>17000</v>
      </c>
      <c r="N1198" s="1">
        <f>Table1[[#This Row],[Cost]]*Table1[[#This Row],[Qty]]</f>
        <v>15200</v>
      </c>
      <c r="O1198" s="1">
        <f>Table1[[#This Row],[Total Sales]]-Table1[[#This Row],[COGS]]</f>
        <v>1800</v>
      </c>
      <c r="P1198" s="7">
        <f t="shared" si="36"/>
        <v>7</v>
      </c>
      <c r="Q1198" s="10">
        <f t="shared" si="37"/>
        <v>2020</v>
      </c>
    </row>
    <row r="1199" spans="1:17" x14ac:dyDescent="0.25">
      <c r="A1199" s="1" t="s">
        <v>1991</v>
      </c>
      <c r="B1199" s="2">
        <v>44019</v>
      </c>
      <c r="C1199" s="1" t="s">
        <v>913</v>
      </c>
      <c r="D1199" s="1" t="s">
        <v>31</v>
      </c>
      <c r="E1199" s="1" t="s">
        <v>32</v>
      </c>
      <c r="F1199" s="1" t="s">
        <v>33</v>
      </c>
      <c r="G1199" s="1" t="s">
        <v>34</v>
      </c>
      <c r="H1199" s="1" t="s">
        <v>40</v>
      </c>
      <c r="I1199" s="1">
        <v>3</v>
      </c>
      <c r="J1199" s="1" t="s">
        <v>22</v>
      </c>
      <c r="K1199" s="1">
        <v>13200.000000000002</v>
      </c>
      <c r="L1199" s="1">
        <v>12000</v>
      </c>
      <c r="M1199" s="1">
        <f>Table1[[#This Row],[Price]]*Table1[[#This Row],[Qty]]</f>
        <v>39600.000000000007</v>
      </c>
      <c r="N1199" s="1">
        <f>Table1[[#This Row],[Cost]]*Table1[[#This Row],[Qty]]</f>
        <v>36000</v>
      </c>
      <c r="O1199" s="1">
        <f>Table1[[#This Row],[Total Sales]]-Table1[[#This Row],[COGS]]</f>
        <v>3600.0000000000073</v>
      </c>
      <c r="P1199" s="7">
        <f t="shared" si="36"/>
        <v>3</v>
      </c>
      <c r="Q1199" s="10">
        <f t="shared" si="37"/>
        <v>2020</v>
      </c>
    </row>
    <row r="1200" spans="1:17" x14ac:dyDescent="0.25">
      <c r="A1200" s="1" t="s">
        <v>1992</v>
      </c>
      <c r="B1200" s="2">
        <v>44019</v>
      </c>
      <c r="C1200" s="1" t="s">
        <v>915</v>
      </c>
      <c r="D1200" s="1" t="s">
        <v>17</v>
      </c>
      <c r="E1200" s="1" t="s">
        <v>37</v>
      </c>
      <c r="F1200" s="1" t="s">
        <v>38</v>
      </c>
      <c r="G1200" s="1" t="s">
        <v>20</v>
      </c>
      <c r="H1200" s="1" t="s">
        <v>21</v>
      </c>
      <c r="I1200" s="1">
        <v>2</v>
      </c>
      <c r="J1200" s="1" t="s">
        <v>22</v>
      </c>
      <c r="K1200" s="1">
        <v>22000</v>
      </c>
      <c r="L1200" s="1">
        <v>20000</v>
      </c>
      <c r="M1200" s="1">
        <f>Table1[[#This Row],[Price]]*Table1[[#This Row],[Qty]]</f>
        <v>44000</v>
      </c>
      <c r="N1200" s="1">
        <f>Table1[[#This Row],[Cost]]*Table1[[#This Row],[Qty]]</f>
        <v>40000</v>
      </c>
      <c r="O1200" s="1">
        <f>Table1[[#This Row],[Total Sales]]-Table1[[#This Row],[COGS]]</f>
        <v>4000</v>
      </c>
      <c r="P1200" s="7">
        <f t="shared" si="36"/>
        <v>3</v>
      </c>
      <c r="Q1200" s="10">
        <f t="shared" si="37"/>
        <v>2020</v>
      </c>
    </row>
    <row r="1201" spans="1:17" x14ac:dyDescent="0.25">
      <c r="A1201" s="1" t="s">
        <v>1993</v>
      </c>
      <c r="B1201" s="2">
        <v>44019</v>
      </c>
      <c r="C1201" s="1"/>
      <c r="D1201" s="1" t="s">
        <v>17</v>
      </c>
      <c r="E1201" s="1" t="s">
        <v>18</v>
      </c>
      <c r="F1201" s="1" t="s">
        <v>19</v>
      </c>
      <c r="G1201" s="1" t="s">
        <v>27</v>
      </c>
      <c r="H1201" s="1" t="s">
        <v>21</v>
      </c>
      <c r="I1201" s="1">
        <v>2</v>
      </c>
      <c r="J1201" s="1" t="s">
        <v>22</v>
      </c>
      <c r="K1201" s="1">
        <v>7700</v>
      </c>
      <c r="L1201" s="1">
        <v>7000</v>
      </c>
      <c r="M1201" s="1">
        <f>Table1[[#This Row],[Price]]*Table1[[#This Row],[Qty]]</f>
        <v>15400</v>
      </c>
      <c r="N1201" s="1">
        <f>Table1[[#This Row],[Cost]]*Table1[[#This Row],[Qty]]</f>
        <v>14000</v>
      </c>
      <c r="O1201" s="1">
        <f>Table1[[#This Row],[Total Sales]]-Table1[[#This Row],[COGS]]</f>
        <v>1400</v>
      </c>
      <c r="P1201" s="7">
        <f t="shared" si="36"/>
        <v>3</v>
      </c>
      <c r="Q1201" s="10">
        <f t="shared" si="37"/>
        <v>2020</v>
      </c>
    </row>
    <row r="1202" spans="1:17" x14ac:dyDescent="0.25">
      <c r="A1202" s="1" t="s">
        <v>1994</v>
      </c>
      <c r="B1202" s="2">
        <v>44019</v>
      </c>
      <c r="C1202" s="1" t="s">
        <v>918</v>
      </c>
      <c r="D1202" s="1" t="s">
        <v>17</v>
      </c>
      <c r="E1202" s="1" t="s">
        <v>18</v>
      </c>
      <c r="F1202" s="1" t="s">
        <v>19</v>
      </c>
      <c r="G1202" s="1" t="s">
        <v>34</v>
      </c>
      <c r="H1202" s="1" t="s">
        <v>47</v>
      </c>
      <c r="I1202" s="1">
        <v>3</v>
      </c>
      <c r="J1202" s="1" t="s">
        <v>22</v>
      </c>
      <c r="K1202" s="1">
        <v>22000</v>
      </c>
      <c r="L1202" s="1">
        <v>20000</v>
      </c>
      <c r="M1202" s="1">
        <f>Table1[[#This Row],[Price]]*Table1[[#This Row],[Qty]]</f>
        <v>66000</v>
      </c>
      <c r="N1202" s="1">
        <f>Table1[[#This Row],[Cost]]*Table1[[#This Row],[Qty]]</f>
        <v>60000</v>
      </c>
      <c r="O1202" s="1">
        <f>Table1[[#This Row],[Total Sales]]-Table1[[#This Row],[COGS]]</f>
        <v>6000</v>
      </c>
      <c r="P1202" s="7">
        <f t="shared" si="36"/>
        <v>3</v>
      </c>
      <c r="Q1202" s="10">
        <f t="shared" si="37"/>
        <v>2020</v>
      </c>
    </row>
    <row r="1203" spans="1:17" x14ac:dyDescent="0.25">
      <c r="A1203" s="1" t="s">
        <v>1995</v>
      </c>
      <c r="B1203" s="2">
        <v>44019</v>
      </c>
      <c r="C1203" s="1" t="s">
        <v>920</v>
      </c>
      <c r="D1203" s="1" t="s">
        <v>31</v>
      </c>
      <c r="E1203" s="1" t="s">
        <v>25</v>
      </c>
      <c r="F1203" s="1" t="s">
        <v>26</v>
      </c>
      <c r="G1203" s="1" t="s">
        <v>20</v>
      </c>
      <c r="H1203" s="1" t="s">
        <v>21</v>
      </c>
      <c r="I1203" s="1">
        <v>1</v>
      </c>
      <c r="J1203" s="1" t="s">
        <v>22</v>
      </c>
      <c r="K1203" s="1">
        <v>44000</v>
      </c>
      <c r="L1203" s="1">
        <v>40000</v>
      </c>
      <c r="M1203" s="1">
        <f>Table1[[#This Row],[Price]]*Table1[[#This Row],[Qty]]</f>
        <v>44000</v>
      </c>
      <c r="N1203" s="1">
        <f>Table1[[#This Row],[Cost]]*Table1[[#This Row],[Qty]]</f>
        <v>40000</v>
      </c>
      <c r="O1203" s="1">
        <f>Table1[[#This Row],[Total Sales]]-Table1[[#This Row],[COGS]]</f>
        <v>4000</v>
      </c>
      <c r="P1203" s="7">
        <f t="shared" si="36"/>
        <v>3</v>
      </c>
      <c r="Q1203" s="10">
        <f t="shared" si="37"/>
        <v>2020</v>
      </c>
    </row>
    <row r="1204" spans="1:17" x14ac:dyDescent="0.25">
      <c r="A1204" s="1" t="s">
        <v>1996</v>
      </c>
      <c r="B1204" s="2">
        <v>44022</v>
      </c>
      <c r="C1204" s="1" t="s">
        <v>922</v>
      </c>
      <c r="D1204" s="1" t="s">
        <v>31</v>
      </c>
      <c r="E1204" s="1" t="s">
        <v>32</v>
      </c>
      <c r="F1204" s="1" t="s">
        <v>33</v>
      </c>
      <c r="G1204" s="1" t="s">
        <v>27</v>
      </c>
      <c r="H1204" s="1" t="s">
        <v>21</v>
      </c>
      <c r="I1204" s="1">
        <v>2</v>
      </c>
      <c r="J1204" s="1" t="s">
        <v>22</v>
      </c>
      <c r="K1204" s="1">
        <v>19800</v>
      </c>
      <c r="L1204" s="1">
        <v>18000</v>
      </c>
      <c r="M1204" s="1">
        <f>Table1[[#This Row],[Price]]*Table1[[#This Row],[Qty]]</f>
        <v>39600</v>
      </c>
      <c r="N1204" s="1">
        <f>Table1[[#This Row],[Cost]]*Table1[[#This Row],[Qty]]</f>
        <v>36000</v>
      </c>
      <c r="O1204" s="1">
        <f>Table1[[#This Row],[Total Sales]]-Table1[[#This Row],[COGS]]</f>
        <v>3600</v>
      </c>
      <c r="P1204" s="7">
        <f t="shared" si="36"/>
        <v>6</v>
      </c>
      <c r="Q1204" s="10">
        <f t="shared" si="37"/>
        <v>2020</v>
      </c>
    </row>
    <row r="1205" spans="1:17" x14ac:dyDescent="0.25">
      <c r="A1205" s="1" t="s">
        <v>1997</v>
      </c>
      <c r="B1205" s="2">
        <v>44023</v>
      </c>
      <c r="C1205" s="1" t="s">
        <v>924</v>
      </c>
      <c r="D1205" s="1" t="s">
        <v>31</v>
      </c>
      <c r="E1205" s="1" t="s">
        <v>37</v>
      </c>
      <c r="F1205" s="1" t="s">
        <v>38</v>
      </c>
      <c r="G1205" s="1" t="s">
        <v>34</v>
      </c>
      <c r="H1205" s="1" t="s">
        <v>21</v>
      </c>
      <c r="I1205" s="1">
        <v>2</v>
      </c>
      <c r="J1205" s="1" t="s">
        <v>22</v>
      </c>
      <c r="K1205" s="1">
        <v>9950</v>
      </c>
      <c r="L1205" s="1">
        <v>9000</v>
      </c>
      <c r="M1205" s="1">
        <f>Table1[[#This Row],[Price]]*Table1[[#This Row],[Qty]]</f>
        <v>19900</v>
      </c>
      <c r="N1205" s="1">
        <f>Table1[[#This Row],[Cost]]*Table1[[#This Row],[Qty]]</f>
        <v>18000</v>
      </c>
      <c r="O1205" s="1">
        <f>Table1[[#This Row],[Total Sales]]-Table1[[#This Row],[COGS]]</f>
        <v>1900</v>
      </c>
      <c r="P1205" s="7">
        <f t="shared" si="36"/>
        <v>7</v>
      </c>
      <c r="Q1205" s="10">
        <f t="shared" si="37"/>
        <v>2020</v>
      </c>
    </row>
    <row r="1206" spans="1:17" x14ac:dyDescent="0.25">
      <c r="A1206" s="1" t="s">
        <v>1998</v>
      </c>
      <c r="B1206" s="2">
        <v>44024</v>
      </c>
      <c r="C1206" s="1" t="s">
        <v>926</v>
      </c>
      <c r="D1206" s="1" t="s">
        <v>31</v>
      </c>
      <c r="E1206" s="1" t="s">
        <v>18</v>
      </c>
      <c r="F1206" s="1" t="s">
        <v>19</v>
      </c>
      <c r="G1206" s="1" t="s">
        <v>20</v>
      </c>
      <c r="H1206" s="1" t="s">
        <v>21</v>
      </c>
      <c r="I1206" s="1">
        <v>2</v>
      </c>
      <c r="J1206" s="1" t="s">
        <v>22</v>
      </c>
      <c r="K1206" s="1">
        <v>7700</v>
      </c>
      <c r="L1206" s="1">
        <v>7000</v>
      </c>
      <c r="M1206" s="1">
        <f>Table1[[#This Row],[Price]]*Table1[[#This Row],[Qty]]</f>
        <v>15400</v>
      </c>
      <c r="N1206" s="1">
        <f>Table1[[#This Row],[Cost]]*Table1[[#This Row],[Qty]]</f>
        <v>14000</v>
      </c>
      <c r="O1206" s="1">
        <f>Table1[[#This Row],[Total Sales]]-Table1[[#This Row],[COGS]]</f>
        <v>1400</v>
      </c>
      <c r="P1206" s="7">
        <f t="shared" si="36"/>
        <v>1</v>
      </c>
      <c r="Q1206" s="10">
        <f t="shared" si="37"/>
        <v>2020</v>
      </c>
    </row>
    <row r="1207" spans="1:17" x14ac:dyDescent="0.25">
      <c r="A1207" s="1" t="s">
        <v>1999</v>
      </c>
      <c r="B1207" s="2">
        <v>44025</v>
      </c>
      <c r="C1207" s="1" t="s">
        <v>928</v>
      </c>
      <c r="D1207" s="1" t="s">
        <v>17</v>
      </c>
      <c r="E1207" s="1" t="s">
        <v>18</v>
      </c>
      <c r="F1207" s="1" t="s">
        <v>19</v>
      </c>
      <c r="G1207" s="1" t="s">
        <v>27</v>
      </c>
      <c r="H1207" s="1" t="s">
        <v>40</v>
      </c>
      <c r="I1207" s="1">
        <v>4</v>
      </c>
      <c r="J1207" s="1" t="s">
        <v>22</v>
      </c>
      <c r="K1207" s="1">
        <v>11000</v>
      </c>
      <c r="L1207" s="1">
        <v>10000</v>
      </c>
      <c r="M1207" s="1">
        <f>Table1[[#This Row],[Price]]*Table1[[#This Row],[Qty]]</f>
        <v>44000</v>
      </c>
      <c r="N1207" s="1">
        <f>Table1[[#This Row],[Cost]]*Table1[[#This Row],[Qty]]</f>
        <v>40000</v>
      </c>
      <c r="O1207" s="1">
        <f>Table1[[#This Row],[Total Sales]]-Table1[[#This Row],[COGS]]</f>
        <v>4000</v>
      </c>
      <c r="P1207" s="7">
        <f t="shared" si="36"/>
        <v>2</v>
      </c>
      <c r="Q1207" s="10">
        <f t="shared" si="37"/>
        <v>2020</v>
      </c>
    </row>
    <row r="1208" spans="1:17" x14ac:dyDescent="0.25">
      <c r="A1208" s="1" t="s">
        <v>2000</v>
      </c>
      <c r="B1208" s="2">
        <v>44026</v>
      </c>
      <c r="C1208" s="1" t="s">
        <v>930</v>
      </c>
      <c r="D1208" s="1" t="s">
        <v>31</v>
      </c>
      <c r="E1208" s="1" t="s">
        <v>25</v>
      </c>
      <c r="F1208" s="1" t="s">
        <v>26</v>
      </c>
      <c r="G1208" s="1" t="s">
        <v>34</v>
      </c>
      <c r="H1208" s="1" t="s">
        <v>21</v>
      </c>
      <c r="I1208" s="1">
        <v>1</v>
      </c>
      <c r="J1208" s="1" t="s">
        <v>22</v>
      </c>
      <c r="K1208" s="1">
        <v>13200.000000000002</v>
      </c>
      <c r="L1208" s="1">
        <v>12000</v>
      </c>
      <c r="M1208" s="1">
        <f>Table1[[#This Row],[Price]]*Table1[[#This Row],[Qty]]</f>
        <v>13200.000000000002</v>
      </c>
      <c r="N1208" s="1">
        <f>Table1[[#This Row],[Cost]]*Table1[[#This Row],[Qty]]</f>
        <v>12000</v>
      </c>
      <c r="O1208" s="1">
        <f>Table1[[#This Row],[Total Sales]]-Table1[[#This Row],[COGS]]</f>
        <v>1200.0000000000018</v>
      </c>
      <c r="P1208" s="7">
        <f t="shared" si="36"/>
        <v>3</v>
      </c>
      <c r="Q1208" s="10">
        <f t="shared" si="37"/>
        <v>2020</v>
      </c>
    </row>
    <row r="1209" spans="1:17" x14ac:dyDescent="0.25">
      <c r="A1209" s="1" t="s">
        <v>2001</v>
      </c>
      <c r="B1209" s="2">
        <v>44029</v>
      </c>
      <c r="C1209" s="1" t="s">
        <v>932</v>
      </c>
      <c r="D1209" s="1" t="s">
        <v>31</v>
      </c>
      <c r="E1209" s="1" t="s">
        <v>32</v>
      </c>
      <c r="F1209" s="1" t="s">
        <v>33</v>
      </c>
      <c r="G1209" s="1" t="s">
        <v>20</v>
      </c>
      <c r="H1209" s="1" t="s">
        <v>47</v>
      </c>
      <c r="I1209" s="1">
        <v>2</v>
      </c>
      <c r="J1209" s="1" t="s">
        <v>22</v>
      </c>
      <c r="K1209" s="1">
        <v>9950</v>
      </c>
      <c r="L1209" s="1">
        <v>9000</v>
      </c>
      <c r="M1209" s="1">
        <f>Table1[[#This Row],[Price]]*Table1[[#This Row],[Qty]]</f>
        <v>19900</v>
      </c>
      <c r="N1209" s="1">
        <f>Table1[[#This Row],[Cost]]*Table1[[#This Row],[Qty]]</f>
        <v>18000</v>
      </c>
      <c r="O1209" s="1">
        <f>Table1[[#This Row],[Total Sales]]-Table1[[#This Row],[COGS]]</f>
        <v>1900</v>
      </c>
      <c r="P1209" s="7">
        <f t="shared" si="36"/>
        <v>6</v>
      </c>
      <c r="Q1209" s="10">
        <f t="shared" si="37"/>
        <v>2020</v>
      </c>
    </row>
    <row r="1210" spans="1:17" x14ac:dyDescent="0.25">
      <c r="A1210" s="1" t="s">
        <v>2002</v>
      </c>
      <c r="B1210" s="2">
        <v>44029</v>
      </c>
      <c r="C1210" s="1" t="s">
        <v>934</v>
      </c>
      <c r="D1210" s="1" t="s">
        <v>31</v>
      </c>
      <c r="E1210" s="1" t="s">
        <v>37</v>
      </c>
      <c r="F1210" s="1" t="s">
        <v>38</v>
      </c>
      <c r="G1210" s="1" t="s">
        <v>27</v>
      </c>
      <c r="H1210" s="1" t="s">
        <v>21</v>
      </c>
      <c r="I1210" s="1">
        <v>2</v>
      </c>
      <c r="J1210" s="1" t="s">
        <v>22</v>
      </c>
      <c r="K1210" s="1">
        <v>7700</v>
      </c>
      <c r="L1210" s="1">
        <v>7000</v>
      </c>
      <c r="M1210" s="1">
        <f>Table1[[#This Row],[Price]]*Table1[[#This Row],[Qty]]</f>
        <v>15400</v>
      </c>
      <c r="N1210" s="1">
        <f>Table1[[#This Row],[Cost]]*Table1[[#This Row],[Qty]]</f>
        <v>14000</v>
      </c>
      <c r="O1210" s="1">
        <f>Table1[[#This Row],[Total Sales]]-Table1[[#This Row],[COGS]]</f>
        <v>1400</v>
      </c>
      <c r="P1210" s="7">
        <f t="shared" si="36"/>
        <v>6</v>
      </c>
      <c r="Q1210" s="10">
        <f t="shared" si="37"/>
        <v>2020</v>
      </c>
    </row>
    <row r="1211" spans="1:17" x14ac:dyDescent="0.25">
      <c r="A1211" s="1" t="s">
        <v>2003</v>
      </c>
      <c r="B1211" s="2">
        <v>44029</v>
      </c>
      <c r="C1211" s="1" t="s">
        <v>936</v>
      </c>
      <c r="D1211" s="1" t="s">
        <v>31</v>
      </c>
      <c r="E1211" s="1" t="s">
        <v>18</v>
      </c>
      <c r="F1211" s="1" t="s">
        <v>19</v>
      </c>
      <c r="G1211" s="1" t="s">
        <v>34</v>
      </c>
      <c r="H1211" s="1" t="s">
        <v>40</v>
      </c>
      <c r="I1211" s="1">
        <v>4</v>
      </c>
      <c r="J1211" s="1" t="s">
        <v>22</v>
      </c>
      <c r="K1211" s="1">
        <v>11000</v>
      </c>
      <c r="L1211" s="1">
        <v>10000</v>
      </c>
      <c r="M1211" s="1">
        <f>Table1[[#This Row],[Price]]*Table1[[#This Row],[Qty]]</f>
        <v>44000</v>
      </c>
      <c r="N1211" s="1">
        <f>Table1[[#This Row],[Cost]]*Table1[[#This Row],[Qty]]</f>
        <v>40000</v>
      </c>
      <c r="O1211" s="1">
        <f>Table1[[#This Row],[Total Sales]]-Table1[[#This Row],[COGS]]</f>
        <v>4000</v>
      </c>
      <c r="P1211" s="7">
        <f t="shared" si="36"/>
        <v>6</v>
      </c>
      <c r="Q1211" s="10">
        <f t="shared" si="37"/>
        <v>2020</v>
      </c>
    </row>
    <row r="1212" spans="1:17" x14ac:dyDescent="0.25">
      <c r="A1212" s="1" t="s">
        <v>2004</v>
      </c>
      <c r="B1212" s="2">
        <v>44029</v>
      </c>
      <c r="C1212" s="1" t="s">
        <v>938</v>
      </c>
      <c r="D1212" s="1" t="s">
        <v>31</v>
      </c>
      <c r="E1212" s="1" t="s">
        <v>18</v>
      </c>
      <c r="F1212" s="1" t="s">
        <v>19</v>
      </c>
      <c r="G1212" s="1" t="s">
        <v>20</v>
      </c>
      <c r="H1212" s="1" t="s">
        <v>21</v>
      </c>
      <c r="I1212" s="1">
        <v>1</v>
      </c>
      <c r="J1212" s="1" t="s">
        <v>22</v>
      </c>
      <c r="K1212" s="1">
        <v>13200.000000000002</v>
      </c>
      <c r="L1212" s="1">
        <v>12000</v>
      </c>
      <c r="M1212" s="1">
        <f>Table1[[#This Row],[Price]]*Table1[[#This Row],[Qty]]</f>
        <v>13200.000000000002</v>
      </c>
      <c r="N1212" s="1">
        <f>Table1[[#This Row],[Cost]]*Table1[[#This Row],[Qty]]</f>
        <v>12000</v>
      </c>
      <c r="O1212" s="1">
        <f>Table1[[#This Row],[Total Sales]]-Table1[[#This Row],[COGS]]</f>
        <v>1200.0000000000018</v>
      </c>
      <c r="P1212" s="7">
        <f t="shared" si="36"/>
        <v>6</v>
      </c>
      <c r="Q1212" s="10">
        <f t="shared" si="37"/>
        <v>2020</v>
      </c>
    </row>
    <row r="1213" spans="1:17" x14ac:dyDescent="0.25">
      <c r="A1213" s="1" t="s">
        <v>2005</v>
      </c>
      <c r="B1213" s="2">
        <v>44029</v>
      </c>
      <c r="C1213" s="1" t="s">
        <v>940</v>
      </c>
      <c r="D1213" s="1" t="s">
        <v>31</v>
      </c>
      <c r="E1213" s="1" t="s">
        <v>25</v>
      </c>
      <c r="F1213" s="1" t="s">
        <v>26</v>
      </c>
      <c r="G1213" s="1" t="s">
        <v>27</v>
      </c>
      <c r="H1213" s="1" t="s">
        <v>21</v>
      </c>
      <c r="I1213" s="1">
        <v>2</v>
      </c>
      <c r="J1213" s="1" t="s">
        <v>22</v>
      </c>
      <c r="K1213" s="1">
        <v>9950</v>
      </c>
      <c r="L1213" s="1">
        <v>9000</v>
      </c>
      <c r="M1213" s="1">
        <f>Table1[[#This Row],[Price]]*Table1[[#This Row],[Qty]]</f>
        <v>19900</v>
      </c>
      <c r="N1213" s="1">
        <f>Table1[[#This Row],[Cost]]*Table1[[#This Row],[Qty]]</f>
        <v>18000</v>
      </c>
      <c r="O1213" s="1">
        <f>Table1[[#This Row],[Total Sales]]-Table1[[#This Row],[COGS]]</f>
        <v>1900</v>
      </c>
      <c r="P1213" s="7">
        <f t="shared" si="36"/>
        <v>6</v>
      </c>
      <c r="Q1213" s="10">
        <f t="shared" si="37"/>
        <v>2020</v>
      </c>
    </row>
    <row r="1214" spans="1:17" x14ac:dyDescent="0.25">
      <c r="A1214" s="1" t="s">
        <v>2006</v>
      </c>
      <c r="B1214" s="2">
        <v>44032</v>
      </c>
      <c r="C1214" s="1" t="s">
        <v>942</v>
      </c>
      <c r="D1214" s="1" t="s">
        <v>31</v>
      </c>
      <c r="E1214" s="1" t="s">
        <v>32</v>
      </c>
      <c r="F1214" s="1" t="s">
        <v>33</v>
      </c>
      <c r="G1214" s="1" t="s">
        <v>34</v>
      </c>
      <c r="H1214" s="1" t="s">
        <v>21</v>
      </c>
      <c r="I1214" s="1">
        <v>2</v>
      </c>
      <c r="J1214" s="1" t="s">
        <v>22</v>
      </c>
      <c r="K1214" s="1">
        <v>7700</v>
      </c>
      <c r="L1214" s="1">
        <v>7000</v>
      </c>
      <c r="M1214" s="1">
        <f>Table1[[#This Row],[Price]]*Table1[[#This Row],[Qty]]</f>
        <v>15400</v>
      </c>
      <c r="N1214" s="1">
        <f>Table1[[#This Row],[Cost]]*Table1[[#This Row],[Qty]]</f>
        <v>14000</v>
      </c>
      <c r="O1214" s="1">
        <f>Table1[[#This Row],[Total Sales]]-Table1[[#This Row],[COGS]]</f>
        <v>1400</v>
      </c>
      <c r="P1214" s="7">
        <f t="shared" si="36"/>
        <v>2</v>
      </c>
      <c r="Q1214" s="10">
        <f t="shared" si="37"/>
        <v>2020</v>
      </c>
    </row>
    <row r="1215" spans="1:17" x14ac:dyDescent="0.25">
      <c r="A1215" s="1" t="s">
        <v>2007</v>
      </c>
      <c r="B1215" s="2">
        <v>44033</v>
      </c>
      <c r="C1215" s="1" t="s">
        <v>944</v>
      </c>
      <c r="D1215" s="1" t="s">
        <v>31</v>
      </c>
      <c r="E1215" s="1" t="s">
        <v>37</v>
      </c>
      <c r="F1215" s="1" t="s">
        <v>38</v>
      </c>
      <c r="G1215" s="1" t="s">
        <v>20</v>
      </c>
      <c r="H1215" s="1" t="s">
        <v>40</v>
      </c>
      <c r="I1215" s="1">
        <v>1</v>
      </c>
      <c r="J1215" s="1" t="s">
        <v>22</v>
      </c>
      <c r="K1215" s="1">
        <v>11000</v>
      </c>
      <c r="L1215" s="1">
        <v>10000</v>
      </c>
      <c r="M1215" s="1">
        <f>Table1[[#This Row],[Price]]*Table1[[#This Row],[Qty]]</f>
        <v>11000</v>
      </c>
      <c r="N1215" s="1">
        <f>Table1[[#This Row],[Cost]]*Table1[[#This Row],[Qty]]</f>
        <v>10000</v>
      </c>
      <c r="O1215" s="1">
        <f>Table1[[#This Row],[Total Sales]]-Table1[[#This Row],[COGS]]</f>
        <v>1000</v>
      </c>
      <c r="P1215" s="7">
        <f t="shared" si="36"/>
        <v>3</v>
      </c>
      <c r="Q1215" s="10">
        <f t="shared" si="37"/>
        <v>2020</v>
      </c>
    </row>
    <row r="1216" spans="1:17" x14ac:dyDescent="0.25">
      <c r="A1216" s="1" t="s">
        <v>2008</v>
      </c>
      <c r="B1216" s="2">
        <v>44034</v>
      </c>
      <c r="C1216" s="1" t="s">
        <v>946</v>
      </c>
      <c r="D1216" s="1" t="s">
        <v>31</v>
      </c>
      <c r="E1216" s="1" t="s">
        <v>18</v>
      </c>
      <c r="F1216" s="1" t="s">
        <v>19</v>
      </c>
      <c r="G1216" s="1" t="s">
        <v>27</v>
      </c>
      <c r="H1216" s="1" t="s">
        <v>21</v>
      </c>
      <c r="I1216" s="1">
        <v>1</v>
      </c>
      <c r="J1216" s="1" t="s">
        <v>22</v>
      </c>
      <c r="K1216" s="1">
        <v>7700.0000000000009</v>
      </c>
      <c r="L1216" s="1">
        <v>7000</v>
      </c>
      <c r="M1216" s="1">
        <f>Table1[[#This Row],[Price]]*Table1[[#This Row],[Qty]]</f>
        <v>7700.0000000000009</v>
      </c>
      <c r="N1216" s="1">
        <f>Table1[[#This Row],[Cost]]*Table1[[#This Row],[Qty]]</f>
        <v>7000</v>
      </c>
      <c r="O1216" s="1">
        <f>Table1[[#This Row],[Total Sales]]-Table1[[#This Row],[COGS]]</f>
        <v>700.00000000000091</v>
      </c>
      <c r="P1216" s="7">
        <f t="shared" si="36"/>
        <v>4</v>
      </c>
      <c r="Q1216" s="10">
        <f t="shared" si="37"/>
        <v>2020</v>
      </c>
    </row>
    <row r="1217" spans="1:17" x14ac:dyDescent="0.25">
      <c r="A1217" s="1" t="s">
        <v>2009</v>
      </c>
      <c r="B1217" s="2">
        <v>44035</v>
      </c>
      <c r="C1217" s="1" t="s">
        <v>948</v>
      </c>
      <c r="D1217" s="1" t="s">
        <v>31</v>
      </c>
      <c r="E1217" s="1" t="s">
        <v>18</v>
      </c>
      <c r="F1217" s="1" t="s">
        <v>19</v>
      </c>
      <c r="G1217" s="1" t="s">
        <v>34</v>
      </c>
      <c r="H1217" s="1" t="s">
        <v>40</v>
      </c>
      <c r="I1217" s="1">
        <v>2</v>
      </c>
      <c r="J1217" s="1" t="s">
        <v>22</v>
      </c>
      <c r="K1217" s="1">
        <v>9950</v>
      </c>
      <c r="L1217" s="1">
        <v>9000</v>
      </c>
      <c r="M1217" s="1">
        <f>Table1[[#This Row],[Price]]*Table1[[#This Row],[Qty]]</f>
        <v>19900</v>
      </c>
      <c r="N1217" s="1">
        <f>Table1[[#This Row],[Cost]]*Table1[[#This Row],[Qty]]</f>
        <v>18000</v>
      </c>
      <c r="O1217" s="1">
        <f>Table1[[#This Row],[Total Sales]]-Table1[[#This Row],[COGS]]</f>
        <v>1900</v>
      </c>
      <c r="P1217" s="7">
        <f t="shared" si="36"/>
        <v>5</v>
      </c>
      <c r="Q1217" s="10">
        <f t="shared" si="37"/>
        <v>2020</v>
      </c>
    </row>
    <row r="1218" spans="1:17" x14ac:dyDescent="0.25">
      <c r="A1218" s="1" t="s">
        <v>2010</v>
      </c>
      <c r="B1218" s="2">
        <v>44036</v>
      </c>
      <c r="C1218" s="1" t="s">
        <v>950</v>
      </c>
      <c r="D1218" s="1" t="s">
        <v>31</v>
      </c>
      <c r="E1218" s="1" t="s">
        <v>25</v>
      </c>
      <c r="F1218" s="1" t="s">
        <v>26</v>
      </c>
      <c r="G1218" s="1" t="s">
        <v>20</v>
      </c>
      <c r="H1218" s="1" t="s">
        <v>40</v>
      </c>
      <c r="I1218" s="1">
        <v>2</v>
      </c>
      <c r="J1218" s="1" t="s">
        <v>22</v>
      </c>
      <c r="K1218" s="1">
        <v>19800</v>
      </c>
      <c r="L1218" s="1">
        <v>18000</v>
      </c>
      <c r="M1218" s="1">
        <f>Table1[[#This Row],[Price]]*Table1[[#This Row],[Qty]]</f>
        <v>39600</v>
      </c>
      <c r="N1218" s="1">
        <f>Table1[[#This Row],[Cost]]*Table1[[#This Row],[Qty]]</f>
        <v>36000</v>
      </c>
      <c r="O1218" s="1">
        <f>Table1[[#This Row],[Total Sales]]-Table1[[#This Row],[COGS]]</f>
        <v>3600</v>
      </c>
      <c r="P1218" s="7">
        <f t="shared" ref="P1218:P1281" si="38">WEEKDAY(B:B)</f>
        <v>6</v>
      </c>
      <c r="Q1218" s="10">
        <f t="shared" ref="Q1218:Q1281" si="39">YEAR(B:B)</f>
        <v>2020</v>
      </c>
    </row>
    <row r="1219" spans="1:17" x14ac:dyDescent="0.25">
      <c r="A1219" s="1" t="s">
        <v>2011</v>
      </c>
      <c r="B1219" s="2">
        <v>44039</v>
      </c>
      <c r="C1219" s="1" t="s">
        <v>952</v>
      </c>
      <c r="D1219" s="1" t="s">
        <v>31</v>
      </c>
      <c r="E1219" s="1" t="s">
        <v>32</v>
      </c>
      <c r="F1219" s="1" t="s">
        <v>33</v>
      </c>
      <c r="G1219" s="1" t="s">
        <v>27</v>
      </c>
      <c r="H1219" s="1" t="s">
        <v>21</v>
      </c>
      <c r="I1219" s="1">
        <v>1</v>
      </c>
      <c r="J1219" s="1" t="s">
        <v>22</v>
      </c>
      <c r="K1219" s="1">
        <v>44000</v>
      </c>
      <c r="L1219" s="1">
        <v>40000</v>
      </c>
      <c r="M1219" s="1">
        <f>Table1[[#This Row],[Price]]*Table1[[#This Row],[Qty]]</f>
        <v>44000</v>
      </c>
      <c r="N1219" s="1">
        <f>Table1[[#This Row],[Cost]]*Table1[[#This Row],[Qty]]</f>
        <v>40000</v>
      </c>
      <c r="O1219" s="1">
        <f>Table1[[#This Row],[Total Sales]]-Table1[[#This Row],[COGS]]</f>
        <v>4000</v>
      </c>
      <c r="P1219" s="7">
        <f t="shared" si="38"/>
        <v>2</v>
      </c>
      <c r="Q1219" s="10">
        <f t="shared" si="39"/>
        <v>2020</v>
      </c>
    </row>
    <row r="1220" spans="1:17" x14ac:dyDescent="0.25">
      <c r="A1220" s="1" t="s">
        <v>2012</v>
      </c>
      <c r="B1220" s="2">
        <v>44039</v>
      </c>
      <c r="C1220" s="1" t="s">
        <v>954</v>
      </c>
      <c r="D1220" s="1" t="s">
        <v>31</v>
      </c>
      <c r="E1220" s="1" t="s">
        <v>37</v>
      </c>
      <c r="F1220" s="1" t="s">
        <v>38</v>
      </c>
      <c r="G1220" s="1" t="s">
        <v>34</v>
      </c>
      <c r="H1220" s="1" t="s">
        <v>21</v>
      </c>
      <c r="I1220" s="1">
        <v>1</v>
      </c>
      <c r="J1220" s="1" t="s">
        <v>22</v>
      </c>
      <c r="K1220" s="1">
        <v>22000</v>
      </c>
      <c r="L1220" s="1">
        <v>20000</v>
      </c>
      <c r="M1220" s="1">
        <f>Table1[[#This Row],[Price]]*Table1[[#This Row],[Qty]]</f>
        <v>22000</v>
      </c>
      <c r="N1220" s="1">
        <f>Table1[[#This Row],[Cost]]*Table1[[#This Row],[Qty]]</f>
        <v>20000</v>
      </c>
      <c r="O1220" s="1">
        <f>Table1[[#This Row],[Total Sales]]-Table1[[#This Row],[COGS]]</f>
        <v>2000</v>
      </c>
      <c r="P1220" s="7">
        <f t="shared" si="38"/>
        <v>2</v>
      </c>
      <c r="Q1220" s="10">
        <f t="shared" si="39"/>
        <v>2020</v>
      </c>
    </row>
    <row r="1221" spans="1:17" x14ac:dyDescent="0.25">
      <c r="A1221" s="1" t="s">
        <v>2013</v>
      </c>
      <c r="B1221" s="2">
        <v>44039</v>
      </c>
      <c r="C1221" s="1" t="s">
        <v>956</v>
      </c>
      <c r="D1221" s="1" t="s">
        <v>17</v>
      </c>
      <c r="E1221" s="1" t="s">
        <v>18</v>
      </c>
      <c r="F1221" s="1" t="s">
        <v>19</v>
      </c>
      <c r="G1221" s="1" t="s">
        <v>20</v>
      </c>
      <c r="H1221" s="1" t="s">
        <v>47</v>
      </c>
      <c r="I1221" s="1">
        <v>2</v>
      </c>
      <c r="J1221" s="1" t="s">
        <v>22</v>
      </c>
      <c r="K1221" s="1">
        <v>13000</v>
      </c>
      <c r="L1221" s="1">
        <v>12000</v>
      </c>
      <c r="M1221" s="1">
        <f>Table1[[#This Row],[Price]]*Table1[[#This Row],[Qty]]</f>
        <v>26000</v>
      </c>
      <c r="N1221" s="1">
        <f>Table1[[#This Row],[Cost]]*Table1[[#This Row],[Qty]]</f>
        <v>24000</v>
      </c>
      <c r="O1221" s="1">
        <f>Table1[[#This Row],[Total Sales]]-Table1[[#This Row],[COGS]]</f>
        <v>2000</v>
      </c>
      <c r="P1221" s="7">
        <f t="shared" si="38"/>
        <v>2</v>
      </c>
      <c r="Q1221" s="10">
        <f t="shared" si="39"/>
        <v>2020</v>
      </c>
    </row>
    <row r="1222" spans="1:17" x14ac:dyDescent="0.25">
      <c r="A1222" s="1" t="s">
        <v>2014</v>
      </c>
      <c r="B1222" s="2">
        <v>44039</v>
      </c>
      <c r="C1222" s="1" t="s">
        <v>958</v>
      </c>
      <c r="D1222" s="1" t="s">
        <v>17</v>
      </c>
      <c r="E1222" s="1" t="s">
        <v>18</v>
      </c>
      <c r="F1222" s="1" t="s">
        <v>19</v>
      </c>
      <c r="G1222" s="1" t="s">
        <v>27</v>
      </c>
      <c r="H1222" s="1" t="s">
        <v>21</v>
      </c>
      <c r="I1222" s="1">
        <v>2</v>
      </c>
      <c r="J1222" s="1" t="s">
        <v>22</v>
      </c>
      <c r="K1222" s="1">
        <v>6700</v>
      </c>
      <c r="L1222" s="1">
        <v>5000</v>
      </c>
      <c r="M1222" s="1">
        <f>Table1[[#This Row],[Price]]*Table1[[#This Row],[Qty]]</f>
        <v>13400</v>
      </c>
      <c r="N1222" s="1">
        <f>Table1[[#This Row],[Cost]]*Table1[[#This Row],[Qty]]</f>
        <v>10000</v>
      </c>
      <c r="O1222" s="1">
        <f>Table1[[#This Row],[Total Sales]]-Table1[[#This Row],[COGS]]</f>
        <v>3400</v>
      </c>
      <c r="P1222" s="7">
        <f t="shared" si="38"/>
        <v>2</v>
      </c>
      <c r="Q1222" s="10">
        <f t="shared" si="39"/>
        <v>2020</v>
      </c>
    </row>
    <row r="1223" spans="1:17" x14ac:dyDescent="0.25">
      <c r="A1223" s="1" t="s">
        <v>2015</v>
      </c>
      <c r="B1223" s="2">
        <v>44039</v>
      </c>
      <c r="C1223" s="1" t="s">
        <v>960</v>
      </c>
      <c r="D1223" s="1" t="s">
        <v>17</v>
      </c>
      <c r="E1223" s="1" t="s">
        <v>25</v>
      </c>
      <c r="F1223" s="1" t="s">
        <v>26</v>
      </c>
      <c r="G1223" s="1" t="s">
        <v>34</v>
      </c>
      <c r="H1223" s="1" t="s">
        <v>21</v>
      </c>
      <c r="I1223" s="1">
        <v>1</v>
      </c>
      <c r="J1223" s="1" t="s">
        <v>22</v>
      </c>
      <c r="K1223" s="1">
        <v>6700</v>
      </c>
      <c r="L1223" s="1">
        <v>5001</v>
      </c>
      <c r="M1223" s="1">
        <f>Table1[[#This Row],[Price]]*Table1[[#This Row],[Qty]]</f>
        <v>6700</v>
      </c>
      <c r="N1223" s="1">
        <f>Table1[[#This Row],[Cost]]*Table1[[#This Row],[Qty]]</f>
        <v>5001</v>
      </c>
      <c r="O1223" s="1">
        <f>Table1[[#This Row],[Total Sales]]-Table1[[#This Row],[COGS]]</f>
        <v>1699</v>
      </c>
      <c r="P1223" s="7">
        <f t="shared" si="38"/>
        <v>2</v>
      </c>
      <c r="Q1223" s="10">
        <f t="shared" si="39"/>
        <v>2020</v>
      </c>
    </row>
    <row r="1224" spans="1:17" x14ac:dyDescent="0.25">
      <c r="A1224" s="1" t="s">
        <v>2016</v>
      </c>
      <c r="B1224" s="2">
        <v>44042</v>
      </c>
      <c r="C1224" s="1" t="s">
        <v>962</v>
      </c>
      <c r="D1224" s="1" t="s">
        <v>31</v>
      </c>
      <c r="E1224" s="1" t="s">
        <v>32</v>
      </c>
      <c r="F1224" s="1" t="s">
        <v>33</v>
      </c>
      <c r="G1224" s="1" t="s">
        <v>20</v>
      </c>
      <c r="H1224" s="1" t="s">
        <v>21</v>
      </c>
      <c r="I1224" s="1">
        <v>1</v>
      </c>
      <c r="J1224" s="1" t="s">
        <v>22</v>
      </c>
      <c r="K1224" s="1">
        <v>6700</v>
      </c>
      <c r="L1224" s="1">
        <v>5002</v>
      </c>
      <c r="M1224" s="1">
        <f>Table1[[#This Row],[Price]]*Table1[[#This Row],[Qty]]</f>
        <v>6700</v>
      </c>
      <c r="N1224" s="1">
        <f>Table1[[#This Row],[Cost]]*Table1[[#This Row],[Qty]]</f>
        <v>5002</v>
      </c>
      <c r="O1224" s="1">
        <f>Table1[[#This Row],[Total Sales]]-Table1[[#This Row],[COGS]]</f>
        <v>1698</v>
      </c>
      <c r="P1224" s="7">
        <f t="shared" si="38"/>
        <v>5</v>
      </c>
      <c r="Q1224" s="10">
        <f t="shared" si="39"/>
        <v>2020</v>
      </c>
    </row>
    <row r="1225" spans="1:17" x14ac:dyDescent="0.25">
      <c r="A1225" s="1" t="s">
        <v>2017</v>
      </c>
      <c r="B1225" s="2">
        <v>44013</v>
      </c>
      <c r="C1225" s="1" t="s">
        <v>964</v>
      </c>
      <c r="D1225" s="1" t="s">
        <v>31</v>
      </c>
      <c r="E1225" s="1" t="s">
        <v>37</v>
      </c>
      <c r="F1225" s="1" t="s">
        <v>38</v>
      </c>
      <c r="G1225" s="1" t="s">
        <v>27</v>
      </c>
      <c r="H1225" s="1" t="s">
        <v>21</v>
      </c>
      <c r="I1225" s="1">
        <v>2</v>
      </c>
      <c r="J1225" s="1" t="s">
        <v>22</v>
      </c>
      <c r="K1225" s="1">
        <v>6700</v>
      </c>
      <c r="L1225" s="1">
        <v>5000</v>
      </c>
      <c r="M1225" s="1">
        <f>Table1[[#This Row],[Price]]*Table1[[#This Row],[Qty]]</f>
        <v>13400</v>
      </c>
      <c r="N1225" s="1">
        <f>Table1[[#This Row],[Cost]]*Table1[[#This Row],[Qty]]</f>
        <v>10000</v>
      </c>
      <c r="O1225" s="1">
        <f>Table1[[#This Row],[Total Sales]]-Table1[[#This Row],[COGS]]</f>
        <v>3400</v>
      </c>
      <c r="P1225" s="7">
        <f t="shared" si="38"/>
        <v>4</v>
      </c>
      <c r="Q1225" s="10">
        <f t="shared" si="39"/>
        <v>2020</v>
      </c>
    </row>
    <row r="1226" spans="1:17" x14ac:dyDescent="0.25">
      <c r="A1226" s="1" t="s">
        <v>2018</v>
      </c>
      <c r="B1226" s="2">
        <v>44013</v>
      </c>
      <c r="C1226" s="1" t="s">
        <v>966</v>
      </c>
      <c r="D1226" s="1" t="s">
        <v>31</v>
      </c>
      <c r="E1226" s="1" t="s">
        <v>18</v>
      </c>
      <c r="F1226" s="1" t="s">
        <v>19</v>
      </c>
      <c r="G1226" s="1" t="s">
        <v>34</v>
      </c>
      <c r="H1226" s="1" t="s">
        <v>40</v>
      </c>
      <c r="I1226" s="1">
        <v>2</v>
      </c>
      <c r="J1226" s="1" t="s">
        <v>22</v>
      </c>
      <c r="K1226" s="1">
        <v>6700</v>
      </c>
      <c r="L1226" s="1">
        <v>5001</v>
      </c>
      <c r="M1226" s="1">
        <f>Table1[[#This Row],[Price]]*Table1[[#This Row],[Qty]]</f>
        <v>13400</v>
      </c>
      <c r="N1226" s="1">
        <f>Table1[[#This Row],[Cost]]*Table1[[#This Row],[Qty]]</f>
        <v>10002</v>
      </c>
      <c r="O1226" s="1">
        <f>Table1[[#This Row],[Total Sales]]-Table1[[#This Row],[COGS]]</f>
        <v>3398</v>
      </c>
      <c r="P1226" s="7">
        <f t="shared" si="38"/>
        <v>4</v>
      </c>
      <c r="Q1226" s="10">
        <f t="shared" si="39"/>
        <v>2020</v>
      </c>
    </row>
    <row r="1227" spans="1:17" x14ac:dyDescent="0.25">
      <c r="A1227" s="1" t="s">
        <v>2019</v>
      </c>
      <c r="B1227" s="2">
        <v>44014</v>
      </c>
      <c r="C1227" s="1" t="s">
        <v>968</v>
      </c>
      <c r="D1227" s="1" t="s">
        <v>31</v>
      </c>
      <c r="E1227" s="1" t="s">
        <v>18</v>
      </c>
      <c r="F1227" s="1" t="s">
        <v>19</v>
      </c>
      <c r="G1227" s="1" t="s">
        <v>20</v>
      </c>
      <c r="H1227" s="1" t="s">
        <v>21</v>
      </c>
      <c r="I1227" s="1">
        <v>1</v>
      </c>
      <c r="J1227" s="1" t="s">
        <v>22</v>
      </c>
      <c r="K1227" s="1">
        <v>6700</v>
      </c>
      <c r="L1227" s="1">
        <v>5002</v>
      </c>
      <c r="M1227" s="1">
        <f>Table1[[#This Row],[Price]]*Table1[[#This Row],[Qty]]</f>
        <v>6700</v>
      </c>
      <c r="N1227" s="1">
        <f>Table1[[#This Row],[Cost]]*Table1[[#This Row],[Qty]]</f>
        <v>5002</v>
      </c>
      <c r="O1227" s="1">
        <f>Table1[[#This Row],[Total Sales]]-Table1[[#This Row],[COGS]]</f>
        <v>1698</v>
      </c>
      <c r="P1227" s="7">
        <f t="shared" si="38"/>
        <v>5</v>
      </c>
      <c r="Q1227" s="10">
        <f t="shared" si="39"/>
        <v>2020</v>
      </c>
    </row>
    <row r="1228" spans="1:17" x14ac:dyDescent="0.25">
      <c r="A1228" s="1" t="s">
        <v>2020</v>
      </c>
      <c r="B1228" s="2">
        <v>44015</v>
      </c>
      <c r="C1228" s="1" t="s">
        <v>970</v>
      </c>
      <c r="D1228" s="1" t="s">
        <v>17</v>
      </c>
      <c r="E1228" s="1" t="s">
        <v>25</v>
      </c>
      <c r="F1228" s="1" t="s">
        <v>26</v>
      </c>
      <c r="G1228" s="1" t="s">
        <v>27</v>
      </c>
      <c r="H1228" s="1" t="s">
        <v>47</v>
      </c>
      <c r="I1228" s="1">
        <v>100</v>
      </c>
      <c r="J1228" s="1" t="s">
        <v>22</v>
      </c>
      <c r="K1228" s="1">
        <v>6700</v>
      </c>
      <c r="L1228" s="1">
        <v>5000</v>
      </c>
      <c r="M1228" s="1">
        <f>Table1[[#This Row],[Price]]*Table1[[#This Row],[Qty]]</f>
        <v>670000</v>
      </c>
      <c r="N1228" s="1">
        <f>Table1[[#This Row],[Cost]]*Table1[[#This Row],[Qty]]</f>
        <v>500000</v>
      </c>
      <c r="O1228" s="1">
        <f>Table1[[#This Row],[Total Sales]]-Table1[[#This Row],[COGS]]</f>
        <v>170000</v>
      </c>
      <c r="P1228" s="7">
        <f t="shared" si="38"/>
        <v>6</v>
      </c>
      <c r="Q1228" s="10">
        <f t="shared" si="39"/>
        <v>2020</v>
      </c>
    </row>
    <row r="1229" spans="1:17" x14ac:dyDescent="0.25">
      <c r="A1229" s="1" t="s">
        <v>2021</v>
      </c>
      <c r="B1229" s="2">
        <v>43952</v>
      </c>
      <c r="C1229" s="1" t="s">
        <v>972</v>
      </c>
      <c r="D1229" s="1" t="s">
        <v>31</v>
      </c>
      <c r="E1229" s="1" t="s">
        <v>18</v>
      </c>
      <c r="F1229" s="1" t="s">
        <v>19</v>
      </c>
      <c r="G1229" s="1" t="s">
        <v>34</v>
      </c>
      <c r="H1229" s="1" t="s">
        <v>40</v>
      </c>
      <c r="I1229" s="1">
        <v>100</v>
      </c>
      <c r="J1229" s="1" t="s">
        <v>22</v>
      </c>
      <c r="K1229" s="1">
        <v>6700</v>
      </c>
      <c r="L1229" s="1">
        <v>5000</v>
      </c>
      <c r="M1229" s="1">
        <f>Table1[[#This Row],[Price]]*Table1[[#This Row],[Qty]]</f>
        <v>670000</v>
      </c>
      <c r="N1229" s="1">
        <f>Table1[[#This Row],[Cost]]*Table1[[#This Row],[Qty]]</f>
        <v>500000</v>
      </c>
      <c r="O1229" s="1">
        <f>Table1[[#This Row],[Total Sales]]-Table1[[#This Row],[COGS]]</f>
        <v>170000</v>
      </c>
      <c r="P1229" s="7">
        <f t="shared" si="38"/>
        <v>6</v>
      </c>
      <c r="Q1229" s="10">
        <f t="shared" si="39"/>
        <v>2020</v>
      </c>
    </row>
    <row r="1230" spans="1:17" x14ac:dyDescent="0.25">
      <c r="A1230" s="1" t="s">
        <v>2022</v>
      </c>
      <c r="B1230" s="2">
        <v>43953</v>
      </c>
      <c r="C1230" s="1" t="s">
        <v>974</v>
      </c>
      <c r="D1230" s="1" t="s">
        <v>31</v>
      </c>
      <c r="E1230" s="1" t="s">
        <v>25</v>
      </c>
      <c r="F1230" s="1" t="s">
        <v>26</v>
      </c>
      <c r="G1230" s="1" t="s">
        <v>20</v>
      </c>
      <c r="H1230" s="1" t="s">
        <v>21</v>
      </c>
      <c r="I1230" s="1">
        <v>100</v>
      </c>
      <c r="J1230" s="1" t="s">
        <v>22</v>
      </c>
      <c r="K1230" s="1">
        <v>6700</v>
      </c>
      <c r="L1230" s="1">
        <v>5000</v>
      </c>
      <c r="M1230" s="1">
        <f>Table1[[#This Row],[Price]]*Table1[[#This Row],[Qty]]</f>
        <v>670000</v>
      </c>
      <c r="N1230" s="1">
        <f>Table1[[#This Row],[Cost]]*Table1[[#This Row],[Qty]]</f>
        <v>500000</v>
      </c>
      <c r="O1230" s="1">
        <f>Table1[[#This Row],[Total Sales]]-Table1[[#This Row],[COGS]]</f>
        <v>170000</v>
      </c>
      <c r="P1230" s="7">
        <f t="shared" si="38"/>
        <v>7</v>
      </c>
      <c r="Q1230" s="10">
        <f t="shared" si="39"/>
        <v>2020</v>
      </c>
    </row>
    <row r="1231" spans="1:17" x14ac:dyDescent="0.25">
      <c r="A1231" s="1" t="s">
        <v>2023</v>
      </c>
      <c r="B1231" s="2">
        <v>43954</v>
      </c>
      <c r="C1231" s="1" t="s">
        <v>976</v>
      </c>
      <c r="D1231" s="1" t="s">
        <v>17</v>
      </c>
      <c r="E1231" s="1" t="s">
        <v>32</v>
      </c>
      <c r="F1231" s="1" t="s">
        <v>33</v>
      </c>
      <c r="G1231" s="1" t="s">
        <v>27</v>
      </c>
      <c r="H1231" s="1" t="s">
        <v>21</v>
      </c>
      <c r="I1231" s="1">
        <v>100</v>
      </c>
      <c r="J1231" s="1" t="s">
        <v>22</v>
      </c>
      <c r="K1231" s="1">
        <v>6700</v>
      </c>
      <c r="L1231" s="1">
        <v>5000</v>
      </c>
      <c r="M1231" s="1">
        <f>Table1[[#This Row],[Price]]*Table1[[#This Row],[Qty]]</f>
        <v>670000</v>
      </c>
      <c r="N1231" s="1">
        <f>Table1[[#This Row],[Cost]]*Table1[[#This Row],[Qty]]</f>
        <v>500000</v>
      </c>
      <c r="O1231" s="1">
        <f>Table1[[#This Row],[Total Sales]]-Table1[[#This Row],[COGS]]</f>
        <v>170000</v>
      </c>
      <c r="P1231" s="7">
        <f t="shared" si="38"/>
        <v>1</v>
      </c>
      <c r="Q1231" s="10">
        <f t="shared" si="39"/>
        <v>2020</v>
      </c>
    </row>
    <row r="1232" spans="1:17" x14ac:dyDescent="0.25">
      <c r="A1232" s="1" t="s">
        <v>2024</v>
      </c>
      <c r="B1232" s="2">
        <v>43955</v>
      </c>
      <c r="C1232" s="1" t="s">
        <v>978</v>
      </c>
      <c r="D1232" s="1" t="s">
        <v>31</v>
      </c>
      <c r="E1232" s="1" t="s">
        <v>37</v>
      </c>
      <c r="F1232" s="1" t="s">
        <v>38</v>
      </c>
      <c r="G1232" s="1" t="s">
        <v>34</v>
      </c>
      <c r="H1232" s="1" t="s">
        <v>47</v>
      </c>
      <c r="I1232" s="1">
        <v>100</v>
      </c>
      <c r="J1232" s="1" t="s">
        <v>22</v>
      </c>
      <c r="K1232" s="1">
        <v>6700</v>
      </c>
      <c r="L1232" s="1">
        <v>5000</v>
      </c>
      <c r="M1232" s="1">
        <f>Table1[[#This Row],[Price]]*Table1[[#This Row],[Qty]]</f>
        <v>670000</v>
      </c>
      <c r="N1232" s="1">
        <f>Table1[[#This Row],[Cost]]*Table1[[#This Row],[Qty]]</f>
        <v>500000</v>
      </c>
      <c r="O1232" s="1">
        <f>Table1[[#This Row],[Total Sales]]-Table1[[#This Row],[COGS]]</f>
        <v>170000</v>
      </c>
      <c r="P1232" s="7">
        <f t="shared" si="38"/>
        <v>2</v>
      </c>
      <c r="Q1232" s="10">
        <f t="shared" si="39"/>
        <v>2020</v>
      </c>
    </row>
    <row r="1233" spans="1:17" x14ac:dyDescent="0.25">
      <c r="A1233" s="1" t="s">
        <v>2025</v>
      </c>
      <c r="B1233" s="2">
        <v>43956</v>
      </c>
      <c r="C1233" s="1" t="s">
        <v>980</v>
      </c>
      <c r="D1233" s="1" t="s">
        <v>31</v>
      </c>
      <c r="E1233" s="1" t="s">
        <v>18</v>
      </c>
      <c r="F1233" s="1" t="s">
        <v>19</v>
      </c>
      <c r="G1233" s="1" t="s">
        <v>20</v>
      </c>
      <c r="H1233" s="1" t="s">
        <v>21</v>
      </c>
      <c r="I1233" s="1">
        <v>100</v>
      </c>
      <c r="J1233" s="1" t="s">
        <v>22</v>
      </c>
      <c r="K1233" s="1">
        <v>6700</v>
      </c>
      <c r="L1233" s="1">
        <v>5000</v>
      </c>
      <c r="M1233" s="1">
        <f>Table1[[#This Row],[Price]]*Table1[[#This Row],[Qty]]</f>
        <v>670000</v>
      </c>
      <c r="N1233" s="1">
        <f>Table1[[#This Row],[Cost]]*Table1[[#This Row],[Qty]]</f>
        <v>500000</v>
      </c>
      <c r="O1233" s="1">
        <f>Table1[[#This Row],[Total Sales]]-Table1[[#This Row],[COGS]]</f>
        <v>170000</v>
      </c>
      <c r="P1233" s="7">
        <f t="shared" si="38"/>
        <v>3</v>
      </c>
      <c r="Q1233" s="10">
        <f t="shared" si="39"/>
        <v>2020</v>
      </c>
    </row>
    <row r="1234" spans="1:17" x14ac:dyDescent="0.25">
      <c r="A1234" s="1" t="s">
        <v>2026</v>
      </c>
      <c r="B1234" s="2">
        <v>43957</v>
      </c>
      <c r="C1234" s="1" t="s">
        <v>982</v>
      </c>
      <c r="D1234" s="1" t="s">
        <v>31</v>
      </c>
      <c r="E1234" s="1" t="s">
        <v>18</v>
      </c>
      <c r="F1234" s="1" t="s">
        <v>19</v>
      </c>
      <c r="G1234" s="1" t="s">
        <v>34</v>
      </c>
      <c r="H1234" s="1" t="s">
        <v>40</v>
      </c>
      <c r="I1234" s="1">
        <v>100</v>
      </c>
      <c r="J1234" s="1" t="s">
        <v>22</v>
      </c>
      <c r="K1234" s="1">
        <v>200</v>
      </c>
      <c r="L1234" s="1">
        <v>190</v>
      </c>
      <c r="M1234" s="1">
        <f>Table1[[#This Row],[Price]]*Table1[[#This Row],[Qty]]</f>
        <v>20000</v>
      </c>
      <c r="N1234" s="1">
        <f>Table1[[#This Row],[Cost]]*Table1[[#This Row],[Qty]]</f>
        <v>19000</v>
      </c>
      <c r="O1234" s="1">
        <f>Table1[[#This Row],[Total Sales]]-Table1[[#This Row],[COGS]]</f>
        <v>1000</v>
      </c>
      <c r="P1234" s="7">
        <f t="shared" si="38"/>
        <v>4</v>
      </c>
      <c r="Q1234" s="10">
        <f t="shared" si="39"/>
        <v>2020</v>
      </c>
    </row>
    <row r="1235" spans="1:17" x14ac:dyDescent="0.25">
      <c r="A1235" s="1" t="s">
        <v>2027</v>
      </c>
      <c r="B1235" s="2">
        <v>43958</v>
      </c>
      <c r="C1235" s="1" t="s">
        <v>984</v>
      </c>
      <c r="D1235" s="1" t="s">
        <v>31</v>
      </c>
      <c r="E1235" s="1" t="s">
        <v>25</v>
      </c>
      <c r="F1235" s="1" t="s">
        <v>26</v>
      </c>
      <c r="G1235" s="1" t="s">
        <v>20</v>
      </c>
      <c r="H1235" s="1" t="s">
        <v>21</v>
      </c>
      <c r="I1235" s="1">
        <v>1</v>
      </c>
      <c r="J1235" s="1" t="s">
        <v>22</v>
      </c>
      <c r="K1235" s="1">
        <v>2250</v>
      </c>
      <c r="L1235" s="1">
        <v>2200</v>
      </c>
      <c r="M1235" s="1">
        <f>Table1[[#This Row],[Price]]*Table1[[#This Row],[Qty]]</f>
        <v>2250</v>
      </c>
      <c r="N1235" s="1">
        <f>Table1[[#This Row],[Cost]]*Table1[[#This Row],[Qty]]</f>
        <v>2200</v>
      </c>
      <c r="O1235" s="1">
        <f>Table1[[#This Row],[Total Sales]]-Table1[[#This Row],[COGS]]</f>
        <v>50</v>
      </c>
      <c r="P1235" s="7">
        <f t="shared" si="38"/>
        <v>5</v>
      </c>
      <c r="Q1235" s="10">
        <f t="shared" si="39"/>
        <v>2020</v>
      </c>
    </row>
    <row r="1236" spans="1:17" x14ac:dyDescent="0.25">
      <c r="A1236" s="1" t="s">
        <v>2028</v>
      </c>
      <c r="B1236" s="2">
        <v>43956</v>
      </c>
      <c r="C1236" s="1" t="s">
        <v>986</v>
      </c>
      <c r="D1236" s="1" t="s">
        <v>17</v>
      </c>
      <c r="E1236" s="1" t="s">
        <v>32</v>
      </c>
      <c r="F1236" s="1" t="s">
        <v>33</v>
      </c>
      <c r="G1236" s="1" t="s">
        <v>27</v>
      </c>
      <c r="H1236" s="1" t="s">
        <v>21</v>
      </c>
      <c r="I1236" s="1">
        <v>1</v>
      </c>
      <c r="J1236" s="1" t="s">
        <v>22</v>
      </c>
      <c r="K1236" s="1">
        <v>100</v>
      </c>
      <c r="L1236" s="1">
        <v>90</v>
      </c>
      <c r="M1236" s="1">
        <f>Table1[[#This Row],[Price]]*Table1[[#This Row],[Qty]]</f>
        <v>100</v>
      </c>
      <c r="N1236" s="1">
        <f>Table1[[#This Row],[Cost]]*Table1[[#This Row],[Qty]]</f>
        <v>90</v>
      </c>
      <c r="O1236" s="1">
        <f>Table1[[#This Row],[Total Sales]]-Table1[[#This Row],[COGS]]</f>
        <v>10</v>
      </c>
      <c r="P1236" s="7">
        <f t="shared" si="38"/>
        <v>3</v>
      </c>
      <c r="Q1236" s="10">
        <f t="shared" si="39"/>
        <v>2020</v>
      </c>
    </row>
    <row r="1237" spans="1:17" x14ac:dyDescent="0.25">
      <c r="A1237" s="1" t="s">
        <v>2029</v>
      </c>
      <c r="B1237" s="2">
        <v>43960</v>
      </c>
      <c r="C1237" s="1" t="s">
        <v>988</v>
      </c>
      <c r="D1237" s="1" t="s">
        <v>31</v>
      </c>
      <c r="E1237" s="1" t="s">
        <v>37</v>
      </c>
      <c r="F1237" s="1" t="s">
        <v>38</v>
      </c>
      <c r="G1237" s="1" t="s">
        <v>34</v>
      </c>
      <c r="H1237" s="1" t="s">
        <v>47</v>
      </c>
      <c r="I1237" s="1">
        <v>2</v>
      </c>
      <c r="J1237" s="1" t="s">
        <v>22</v>
      </c>
      <c r="K1237" s="1">
        <v>100</v>
      </c>
      <c r="L1237" s="1">
        <v>80</v>
      </c>
      <c r="M1237" s="1">
        <f>Table1[[#This Row],[Price]]*Table1[[#This Row],[Qty]]</f>
        <v>200</v>
      </c>
      <c r="N1237" s="1">
        <f>Table1[[#This Row],[Cost]]*Table1[[#This Row],[Qty]]</f>
        <v>160</v>
      </c>
      <c r="O1237" s="1">
        <f>Table1[[#This Row],[Total Sales]]-Table1[[#This Row],[COGS]]</f>
        <v>40</v>
      </c>
      <c r="P1237" s="7">
        <f t="shared" si="38"/>
        <v>7</v>
      </c>
      <c r="Q1237" s="10">
        <f t="shared" si="39"/>
        <v>2020</v>
      </c>
    </row>
    <row r="1238" spans="1:17" x14ac:dyDescent="0.25">
      <c r="A1238" s="1" t="s">
        <v>2030</v>
      </c>
      <c r="B1238" s="2">
        <v>43961</v>
      </c>
      <c r="C1238" s="1" t="s">
        <v>990</v>
      </c>
      <c r="D1238" s="1" t="s">
        <v>31</v>
      </c>
      <c r="E1238" s="1" t="s">
        <v>18</v>
      </c>
      <c r="F1238" s="1" t="s">
        <v>19</v>
      </c>
      <c r="G1238" s="1" t="s">
        <v>20</v>
      </c>
      <c r="H1238" s="1" t="s">
        <v>21</v>
      </c>
      <c r="I1238" s="1">
        <v>2</v>
      </c>
      <c r="J1238" s="1" t="s">
        <v>22</v>
      </c>
      <c r="K1238" s="1">
        <v>2000</v>
      </c>
      <c r="L1238" s="1">
        <v>1850</v>
      </c>
      <c r="M1238" s="1">
        <f>Table1[[#This Row],[Price]]*Table1[[#This Row],[Qty]]</f>
        <v>4000</v>
      </c>
      <c r="N1238" s="1">
        <f>Table1[[#This Row],[Cost]]*Table1[[#This Row],[Qty]]</f>
        <v>3700</v>
      </c>
      <c r="O1238" s="1">
        <f>Table1[[#This Row],[Total Sales]]-Table1[[#This Row],[COGS]]</f>
        <v>300</v>
      </c>
      <c r="P1238" s="7">
        <f t="shared" si="38"/>
        <v>1</v>
      </c>
      <c r="Q1238" s="10">
        <f t="shared" si="39"/>
        <v>2020</v>
      </c>
    </row>
    <row r="1239" spans="1:17" x14ac:dyDescent="0.25">
      <c r="A1239" s="1" t="s">
        <v>2031</v>
      </c>
      <c r="B1239" s="2">
        <v>43962</v>
      </c>
      <c r="C1239" s="1" t="s">
        <v>992</v>
      </c>
      <c r="D1239" s="1" t="s">
        <v>31</v>
      </c>
      <c r="E1239" s="1" t="s">
        <v>18</v>
      </c>
      <c r="F1239" s="1" t="s">
        <v>19</v>
      </c>
      <c r="G1239" s="1" t="s">
        <v>27</v>
      </c>
      <c r="H1239" s="1" t="s">
        <v>21</v>
      </c>
      <c r="I1239" s="1">
        <v>1</v>
      </c>
      <c r="J1239" s="1" t="s">
        <v>22</v>
      </c>
      <c r="K1239" s="1">
        <v>4700</v>
      </c>
      <c r="L1239" s="1">
        <v>8000</v>
      </c>
      <c r="M1239" s="1">
        <f>Table1[[#This Row],[Price]]*Table1[[#This Row],[Qty]]</f>
        <v>4700</v>
      </c>
      <c r="N1239" s="1">
        <f>Table1[[#This Row],[Cost]]*Table1[[#This Row],[Qty]]</f>
        <v>8000</v>
      </c>
      <c r="O1239" s="1">
        <f>Table1[[#This Row],[Total Sales]]-Table1[[#This Row],[COGS]]</f>
        <v>-3300</v>
      </c>
      <c r="P1239" s="7">
        <f t="shared" si="38"/>
        <v>2</v>
      </c>
      <c r="Q1239" s="10">
        <f t="shared" si="39"/>
        <v>2020</v>
      </c>
    </row>
    <row r="1240" spans="1:17" x14ac:dyDescent="0.25">
      <c r="A1240" s="1" t="s">
        <v>2032</v>
      </c>
      <c r="B1240" s="2">
        <v>43963</v>
      </c>
      <c r="C1240" s="1" t="s">
        <v>994</v>
      </c>
      <c r="D1240" s="1" t="s">
        <v>31</v>
      </c>
      <c r="E1240" s="1" t="s">
        <v>25</v>
      </c>
      <c r="F1240" s="1" t="s">
        <v>26</v>
      </c>
      <c r="G1240" s="1" t="s">
        <v>34</v>
      </c>
      <c r="H1240" s="1" t="s">
        <v>21</v>
      </c>
      <c r="I1240" s="1">
        <v>1</v>
      </c>
      <c r="J1240" s="1" t="s">
        <v>22</v>
      </c>
      <c r="K1240" s="1">
        <v>4700</v>
      </c>
      <c r="L1240" s="1">
        <v>4000</v>
      </c>
      <c r="M1240" s="1">
        <f>Table1[[#This Row],[Price]]*Table1[[#This Row],[Qty]]</f>
        <v>4700</v>
      </c>
      <c r="N1240" s="1">
        <f>Table1[[#This Row],[Cost]]*Table1[[#This Row],[Qty]]</f>
        <v>4000</v>
      </c>
      <c r="O1240" s="1">
        <f>Table1[[#This Row],[Total Sales]]-Table1[[#This Row],[COGS]]</f>
        <v>700</v>
      </c>
      <c r="P1240" s="7">
        <f t="shared" si="38"/>
        <v>3</v>
      </c>
      <c r="Q1240" s="10">
        <f t="shared" si="39"/>
        <v>2020</v>
      </c>
    </row>
    <row r="1241" spans="1:17" x14ac:dyDescent="0.25">
      <c r="A1241" s="1" t="s">
        <v>2033</v>
      </c>
      <c r="B1241" s="2">
        <v>43964</v>
      </c>
      <c r="C1241" s="1" t="s">
        <v>996</v>
      </c>
      <c r="D1241" s="1" t="s">
        <v>31</v>
      </c>
      <c r="E1241" s="1" t="s">
        <v>32</v>
      </c>
      <c r="F1241" s="1" t="s">
        <v>33</v>
      </c>
      <c r="G1241" s="1" t="s">
        <v>20</v>
      </c>
      <c r="H1241" s="1" t="s">
        <v>21</v>
      </c>
      <c r="I1241" s="1">
        <v>2</v>
      </c>
      <c r="J1241" s="1" t="s">
        <v>22</v>
      </c>
      <c r="K1241" s="1">
        <v>400</v>
      </c>
      <c r="L1241" s="1">
        <v>360</v>
      </c>
      <c r="M1241" s="1">
        <f>Table1[[#This Row],[Price]]*Table1[[#This Row],[Qty]]</f>
        <v>800</v>
      </c>
      <c r="N1241" s="1">
        <f>Table1[[#This Row],[Cost]]*Table1[[#This Row],[Qty]]</f>
        <v>720</v>
      </c>
      <c r="O1241" s="1">
        <f>Table1[[#This Row],[Total Sales]]-Table1[[#This Row],[COGS]]</f>
        <v>80</v>
      </c>
      <c r="P1241" s="7">
        <f t="shared" si="38"/>
        <v>4</v>
      </c>
      <c r="Q1241" s="10">
        <f t="shared" si="39"/>
        <v>2020</v>
      </c>
    </row>
    <row r="1242" spans="1:17" x14ac:dyDescent="0.25">
      <c r="A1242" s="1" t="s">
        <v>2034</v>
      </c>
      <c r="B1242" s="2">
        <v>43965</v>
      </c>
      <c r="C1242" s="1" t="s">
        <v>998</v>
      </c>
      <c r="D1242" s="1" t="s">
        <v>31</v>
      </c>
      <c r="E1242" s="1" t="s">
        <v>37</v>
      </c>
      <c r="F1242" s="1" t="s">
        <v>38</v>
      </c>
      <c r="G1242" s="1" t="s">
        <v>27</v>
      </c>
      <c r="H1242" s="1" t="s">
        <v>40</v>
      </c>
      <c r="I1242" s="1">
        <v>2</v>
      </c>
      <c r="J1242" s="1" t="s">
        <v>22</v>
      </c>
      <c r="K1242" s="1">
        <v>100</v>
      </c>
      <c r="L1242" s="1">
        <v>90</v>
      </c>
      <c r="M1242" s="1">
        <f>Table1[[#This Row],[Price]]*Table1[[#This Row],[Qty]]</f>
        <v>200</v>
      </c>
      <c r="N1242" s="1">
        <f>Table1[[#This Row],[Cost]]*Table1[[#This Row],[Qty]]</f>
        <v>180</v>
      </c>
      <c r="O1242" s="1">
        <f>Table1[[#This Row],[Total Sales]]-Table1[[#This Row],[COGS]]</f>
        <v>20</v>
      </c>
      <c r="P1242" s="7">
        <f t="shared" si="38"/>
        <v>5</v>
      </c>
      <c r="Q1242" s="10">
        <f t="shared" si="39"/>
        <v>2020</v>
      </c>
    </row>
    <row r="1243" spans="1:17" x14ac:dyDescent="0.25">
      <c r="A1243" s="1" t="s">
        <v>2035</v>
      </c>
      <c r="B1243" s="2">
        <v>43966</v>
      </c>
      <c r="C1243" s="1" t="s">
        <v>1000</v>
      </c>
      <c r="D1243" s="1" t="s">
        <v>31</v>
      </c>
      <c r="E1243" s="1" t="s">
        <v>18</v>
      </c>
      <c r="F1243" s="1" t="s">
        <v>19</v>
      </c>
      <c r="G1243" s="1" t="s">
        <v>34</v>
      </c>
      <c r="H1243" s="1" t="s">
        <v>21</v>
      </c>
      <c r="I1243" s="1">
        <v>1</v>
      </c>
      <c r="J1243" s="1" t="s">
        <v>22</v>
      </c>
      <c r="K1243" s="1">
        <v>1600</v>
      </c>
      <c r="L1243" s="1">
        <v>1590</v>
      </c>
      <c r="M1243" s="1">
        <f>Table1[[#This Row],[Price]]*Table1[[#This Row],[Qty]]</f>
        <v>1600</v>
      </c>
      <c r="N1243" s="1">
        <f>Table1[[#This Row],[Cost]]*Table1[[#This Row],[Qty]]</f>
        <v>1590</v>
      </c>
      <c r="O1243" s="1">
        <f>Table1[[#This Row],[Total Sales]]-Table1[[#This Row],[COGS]]</f>
        <v>10</v>
      </c>
      <c r="P1243" s="7">
        <f t="shared" si="38"/>
        <v>6</v>
      </c>
      <c r="Q1243" s="10">
        <f t="shared" si="39"/>
        <v>2020</v>
      </c>
    </row>
    <row r="1244" spans="1:17" x14ac:dyDescent="0.25">
      <c r="A1244" s="1" t="s">
        <v>2036</v>
      </c>
      <c r="B1244" s="2">
        <v>43967</v>
      </c>
      <c r="C1244" s="1" t="s">
        <v>1002</v>
      </c>
      <c r="D1244" s="1" t="s">
        <v>31</v>
      </c>
      <c r="E1244" s="1" t="s">
        <v>18</v>
      </c>
      <c r="F1244" s="1" t="s">
        <v>19</v>
      </c>
      <c r="G1244" s="1" t="s">
        <v>20</v>
      </c>
      <c r="H1244" s="1" t="s">
        <v>21</v>
      </c>
      <c r="I1244" s="1">
        <v>1</v>
      </c>
      <c r="J1244" s="1" t="s">
        <v>22</v>
      </c>
      <c r="K1244" s="1">
        <v>50</v>
      </c>
      <c r="L1244" s="1">
        <v>45</v>
      </c>
      <c r="M1244" s="1">
        <f>Table1[[#This Row],[Price]]*Table1[[#This Row],[Qty]]</f>
        <v>50</v>
      </c>
      <c r="N1244" s="1">
        <f>Table1[[#This Row],[Cost]]*Table1[[#This Row],[Qty]]</f>
        <v>45</v>
      </c>
      <c r="O1244" s="1">
        <f>Table1[[#This Row],[Total Sales]]-Table1[[#This Row],[COGS]]</f>
        <v>5</v>
      </c>
      <c r="P1244" s="7">
        <f t="shared" si="38"/>
        <v>7</v>
      </c>
      <c r="Q1244" s="10">
        <f t="shared" si="39"/>
        <v>2020</v>
      </c>
    </row>
    <row r="1245" spans="1:17" x14ac:dyDescent="0.25">
      <c r="A1245" s="1" t="s">
        <v>2037</v>
      </c>
      <c r="B1245" s="2">
        <v>43968</v>
      </c>
      <c r="C1245" s="1" t="s">
        <v>1004</v>
      </c>
      <c r="D1245" s="1" t="s">
        <v>31</v>
      </c>
      <c r="E1245" s="1" t="s">
        <v>18</v>
      </c>
      <c r="F1245" s="1" t="s">
        <v>19</v>
      </c>
      <c r="G1245" s="1" t="s">
        <v>27</v>
      </c>
      <c r="H1245" s="1" t="s">
        <v>21</v>
      </c>
      <c r="I1245" s="1">
        <v>2</v>
      </c>
      <c r="J1245" s="1" t="s">
        <v>22</v>
      </c>
      <c r="K1245" s="1">
        <v>600</v>
      </c>
      <c r="L1245" s="1">
        <v>450</v>
      </c>
      <c r="M1245" s="1">
        <f>Table1[[#This Row],[Price]]*Table1[[#This Row],[Qty]]</f>
        <v>1200</v>
      </c>
      <c r="N1245" s="1">
        <f>Table1[[#This Row],[Cost]]*Table1[[#This Row],[Qty]]</f>
        <v>900</v>
      </c>
      <c r="O1245" s="1">
        <f>Table1[[#This Row],[Total Sales]]-Table1[[#This Row],[COGS]]</f>
        <v>300</v>
      </c>
      <c r="P1245" s="7">
        <f t="shared" si="38"/>
        <v>1</v>
      </c>
      <c r="Q1245" s="10">
        <f t="shared" si="39"/>
        <v>2020</v>
      </c>
    </row>
    <row r="1246" spans="1:17" x14ac:dyDescent="0.25">
      <c r="A1246" s="1" t="s">
        <v>2038</v>
      </c>
      <c r="B1246" s="2">
        <v>43966</v>
      </c>
      <c r="C1246" s="1" t="s">
        <v>1006</v>
      </c>
      <c r="D1246" s="1" t="s">
        <v>31</v>
      </c>
      <c r="E1246" s="1" t="s">
        <v>18</v>
      </c>
      <c r="F1246" s="1" t="s">
        <v>19</v>
      </c>
      <c r="G1246" s="1" t="s">
        <v>34</v>
      </c>
      <c r="H1246" s="1" t="s">
        <v>21</v>
      </c>
      <c r="I1246" s="1">
        <v>2</v>
      </c>
      <c r="J1246" s="1" t="s">
        <v>22</v>
      </c>
      <c r="K1246" s="1">
        <v>170</v>
      </c>
      <c r="L1246" s="1">
        <v>150</v>
      </c>
      <c r="M1246" s="1">
        <f>Table1[[#This Row],[Price]]*Table1[[#This Row],[Qty]]</f>
        <v>340</v>
      </c>
      <c r="N1246" s="1">
        <f>Table1[[#This Row],[Cost]]*Table1[[#This Row],[Qty]]</f>
        <v>300</v>
      </c>
      <c r="O1246" s="1">
        <f>Table1[[#This Row],[Total Sales]]-Table1[[#This Row],[COGS]]</f>
        <v>40</v>
      </c>
      <c r="P1246" s="7">
        <f t="shared" si="38"/>
        <v>6</v>
      </c>
      <c r="Q1246" s="10">
        <f t="shared" si="39"/>
        <v>2020</v>
      </c>
    </row>
    <row r="1247" spans="1:17" x14ac:dyDescent="0.25">
      <c r="A1247" s="1" t="s">
        <v>2039</v>
      </c>
      <c r="B1247" s="2">
        <v>43970</v>
      </c>
      <c r="C1247" s="1" t="s">
        <v>1008</v>
      </c>
      <c r="D1247" s="1" t="s">
        <v>31</v>
      </c>
      <c r="E1247" s="1" t="s">
        <v>18</v>
      </c>
      <c r="F1247" s="1" t="s">
        <v>19</v>
      </c>
      <c r="G1247" s="1" t="s">
        <v>20</v>
      </c>
      <c r="H1247" s="1" t="s">
        <v>40</v>
      </c>
      <c r="I1247" s="1">
        <v>1</v>
      </c>
      <c r="J1247" s="1" t="s">
        <v>22</v>
      </c>
      <c r="K1247" s="1">
        <v>25</v>
      </c>
      <c r="L1247" s="1">
        <v>20</v>
      </c>
      <c r="M1247" s="1">
        <f>Table1[[#This Row],[Price]]*Table1[[#This Row],[Qty]]</f>
        <v>25</v>
      </c>
      <c r="N1247" s="1">
        <f>Table1[[#This Row],[Cost]]*Table1[[#This Row],[Qty]]</f>
        <v>20</v>
      </c>
      <c r="O1247" s="1">
        <f>Table1[[#This Row],[Total Sales]]-Table1[[#This Row],[COGS]]</f>
        <v>5</v>
      </c>
      <c r="P1247" s="7">
        <f t="shared" si="38"/>
        <v>3</v>
      </c>
      <c r="Q1247" s="10">
        <f t="shared" si="39"/>
        <v>2020</v>
      </c>
    </row>
    <row r="1248" spans="1:17" x14ac:dyDescent="0.25">
      <c r="A1248" s="1" t="s">
        <v>2040</v>
      </c>
      <c r="B1248" s="2">
        <v>43971</v>
      </c>
      <c r="C1248" s="1" t="s">
        <v>1010</v>
      </c>
      <c r="D1248" s="1" t="s">
        <v>31</v>
      </c>
      <c r="E1248" s="1" t="s">
        <v>18</v>
      </c>
      <c r="F1248" s="1" t="s">
        <v>19</v>
      </c>
      <c r="G1248" s="1" t="s">
        <v>27</v>
      </c>
      <c r="H1248" s="1" t="s">
        <v>60</v>
      </c>
      <c r="I1248" s="1">
        <v>1</v>
      </c>
      <c r="J1248" s="1" t="s">
        <v>22</v>
      </c>
      <c r="K1248" s="1">
        <v>6700</v>
      </c>
      <c r="L1248" s="1">
        <v>5000</v>
      </c>
      <c r="M1248" s="1">
        <f>Table1[[#This Row],[Price]]*Table1[[#This Row],[Qty]]</f>
        <v>6700</v>
      </c>
      <c r="N1248" s="1">
        <f>Table1[[#This Row],[Cost]]*Table1[[#This Row],[Qty]]</f>
        <v>5000</v>
      </c>
      <c r="O1248" s="1">
        <f>Table1[[#This Row],[Total Sales]]-Table1[[#This Row],[COGS]]</f>
        <v>1700</v>
      </c>
      <c r="P1248" s="7">
        <f t="shared" si="38"/>
        <v>4</v>
      </c>
      <c r="Q1248" s="10">
        <f t="shared" si="39"/>
        <v>2020</v>
      </c>
    </row>
    <row r="1249" spans="1:17" x14ac:dyDescent="0.25">
      <c r="A1249" s="1" t="s">
        <v>2041</v>
      </c>
      <c r="B1249" s="2">
        <v>43972</v>
      </c>
      <c r="C1249" s="1" t="s">
        <v>1012</v>
      </c>
      <c r="D1249" s="1" t="s">
        <v>31</v>
      </c>
      <c r="E1249" s="1" t="s">
        <v>18</v>
      </c>
      <c r="F1249" s="1" t="s">
        <v>19</v>
      </c>
      <c r="G1249" s="1" t="s">
        <v>34</v>
      </c>
      <c r="H1249" s="1" t="s">
        <v>47</v>
      </c>
      <c r="I1249" s="1">
        <v>2</v>
      </c>
      <c r="J1249" s="1" t="s">
        <v>22</v>
      </c>
      <c r="K1249" s="1">
        <v>6700</v>
      </c>
      <c r="L1249" s="1">
        <v>5001</v>
      </c>
      <c r="M1249" s="1">
        <f>Table1[[#This Row],[Price]]*Table1[[#This Row],[Qty]]</f>
        <v>13400</v>
      </c>
      <c r="N1249" s="1">
        <f>Table1[[#This Row],[Cost]]*Table1[[#This Row],[Qty]]</f>
        <v>10002</v>
      </c>
      <c r="O1249" s="1">
        <f>Table1[[#This Row],[Total Sales]]-Table1[[#This Row],[COGS]]</f>
        <v>3398</v>
      </c>
      <c r="P1249" s="7">
        <f t="shared" si="38"/>
        <v>5</v>
      </c>
      <c r="Q1249" s="10">
        <f t="shared" si="39"/>
        <v>2020</v>
      </c>
    </row>
    <row r="1250" spans="1:17" x14ac:dyDescent="0.25">
      <c r="A1250" s="1" t="s">
        <v>2042</v>
      </c>
      <c r="B1250" s="2">
        <v>43973</v>
      </c>
      <c r="C1250" s="1" t="s">
        <v>1014</v>
      </c>
      <c r="D1250" s="1" t="s">
        <v>17</v>
      </c>
      <c r="E1250" s="1" t="s">
        <v>18</v>
      </c>
      <c r="F1250" s="1" t="s">
        <v>19</v>
      </c>
      <c r="G1250" s="1" t="s">
        <v>20</v>
      </c>
      <c r="H1250" s="1" t="s">
        <v>47</v>
      </c>
      <c r="I1250" s="1">
        <v>2</v>
      </c>
      <c r="J1250" s="1" t="s">
        <v>22</v>
      </c>
      <c r="K1250" s="1">
        <v>6700</v>
      </c>
      <c r="L1250" s="1">
        <v>5002</v>
      </c>
      <c r="M1250" s="1">
        <f>Table1[[#This Row],[Price]]*Table1[[#This Row],[Qty]]</f>
        <v>13400</v>
      </c>
      <c r="N1250" s="1">
        <f>Table1[[#This Row],[Cost]]*Table1[[#This Row],[Qty]]</f>
        <v>10004</v>
      </c>
      <c r="O1250" s="1">
        <f>Table1[[#This Row],[Total Sales]]-Table1[[#This Row],[COGS]]</f>
        <v>3396</v>
      </c>
      <c r="P1250" s="7">
        <f t="shared" si="38"/>
        <v>6</v>
      </c>
      <c r="Q1250" s="10">
        <f t="shared" si="39"/>
        <v>2020</v>
      </c>
    </row>
    <row r="1251" spans="1:17" x14ac:dyDescent="0.25">
      <c r="A1251" s="1" t="s">
        <v>2043</v>
      </c>
      <c r="B1251" s="2">
        <v>43974</v>
      </c>
      <c r="C1251" s="1" t="s">
        <v>1016</v>
      </c>
      <c r="D1251" s="1" t="s">
        <v>17</v>
      </c>
      <c r="E1251" s="1" t="s">
        <v>18</v>
      </c>
      <c r="F1251" s="1" t="s">
        <v>19</v>
      </c>
      <c r="G1251" s="1" t="s">
        <v>27</v>
      </c>
      <c r="H1251" s="1" t="s">
        <v>21</v>
      </c>
      <c r="I1251" s="1">
        <v>1</v>
      </c>
      <c r="J1251" s="1" t="s">
        <v>22</v>
      </c>
      <c r="K1251" s="1">
        <v>22000</v>
      </c>
      <c r="L1251" s="1">
        <v>20000</v>
      </c>
      <c r="M1251" s="1">
        <f>Table1[[#This Row],[Price]]*Table1[[#This Row],[Qty]]</f>
        <v>22000</v>
      </c>
      <c r="N1251" s="1">
        <f>Table1[[#This Row],[Cost]]*Table1[[#This Row],[Qty]]</f>
        <v>20000</v>
      </c>
      <c r="O1251" s="1">
        <f>Table1[[#This Row],[Total Sales]]-Table1[[#This Row],[COGS]]</f>
        <v>2000</v>
      </c>
      <c r="P1251" s="7">
        <f t="shared" si="38"/>
        <v>7</v>
      </c>
      <c r="Q1251" s="10">
        <f t="shared" si="39"/>
        <v>2020</v>
      </c>
    </row>
    <row r="1252" spans="1:17" x14ac:dyDescent="0.25">
      <c r="A1252" s="1" t="s">
        <v>2044</v>
      </c>
      <c r="B1252" s="2">
        <v>43975</v>
      </c>
      <c r="C1252" s="1" t="s">
        <v>1018</v>
      </c>
      <c r="D1252" s="1" t="s">
        <v>17</v>
      </c>
      <c r="E1252" s="1" t="s">
        <v>18</v>
      </c>
      <c r="F1252" s="1" t="s">
        <v>19</v>
      </c>
      <c r="G1252" s="1" t="s">
        <v>34</v>
      </c>
      <c r="H1252" s="1" t="s">
        <v>21</v>
      </c>
      <c r="I1252" s="1">
        <v>1</v>
      </c>
      <c r="J1252" s="1" t="s">
        <v>28</v>
      </c>
      <c r="K1252" s="1">
        <v>11000</v>
      </c>
      <c r="L1252" s="1">
        <v>10000</v>
      </c>
      <c r="M1252" s="1">
        <f>Table1[[#This Row],[Price]]*Table1[[#This Row],[Qty]]</f>
        <v>11000</v>
      </c>
      <c r="N1252" s="1">
        <f>Table1[[#This Row],[Cost]]*Table1[[#This Row],[Qty]]</f>
        <v>10000</v>
      </c>
      <c r="O1252" s="1">
        <f>Table1[[#This Row],[Total Sales]]-Table1[[#This Row],[COGS]]</f>
        <v>1000</v>
      </c>
      <c r="P1252" s="7">
        <f t="shared" si="38"/>
        <v>1</v>
      </c>
      <c r="Q1252" s="10">
        <f t="shared" si="39"/>
        <v>2020</v>
      </c>
    </row>
    <row r="1253" spans="1:17" x14ac:dyDescent="0.25">
      <c r="A1253" s="1" t="s">
        <v>2045</v>
      </c>
      <c r="B1253" s="2">
        <v>43976</v>
      </c>
      <c r="C1253" s="1" t="s">
        <v>1020</v>
      </c>
      <c r="D1253" s="1" t="s">
        <v>31</v>
      </c>
      <c r="E1253" s="1" t="s">
        <v>18</v>
      </c>
      <c r="F1253" s="1" t="s">
        <v>19</v>
      </c>
      <c r="G1253" s="1" t="s">
        <v>20</v>
      </c>
      <c r="H1253" s="1" t="s">
        <v>40</v>
      </c>
      <c r="I1253" s="1">
        <v>1</v>
      </c>
      <c r="J1253" s="1" t="s">
        <v>22</v>
      </c>
      <c r="K1253" s="1">
        <v>8500</v>
      </c>
      <c r="L1253" s="1">
        <v>7600</v>
      </c>
      <c r="M1253" s="1">
        <f>Table1[[#This Row],[Price]]*Table1[[#This Row],[Qty]]</f>
        <v>8500</v>
      </c>
      <c r="N1253" s="1">
        <f>Table1[[#This Row],[Cost]]*Table1[[#This Row],[Qty]]</f>
        <v>7600</v>
      </c>
      <c r="O1253" s="1">
        <f>Table1[[#This Row],[Total Sales]]-Table1[[#This Row],[COGS]]</f>
        <v>900</v>
      </c>
      <c r="P1253" s="7">
        <f t="shared" si="38"/>
        <v>2</v>
      </c>
      <c r="Q1253" s="10">
        <f t="shared" si="39"/>
        <v>2020</v>
      </c>
    </row>
    <row r="1254" spans="1:17" x14ac:dyDescent="0.25">
      <c r="A1254" s="1" t="s">
        <v>2046</v>
      </c>
      <c r="B1254" s="2">
        <v>43977</v>
      </c>
      <c r="C1254" s="1" t="s">
        <v>1022</v>
      </c>
      <c r="D1254" s="1" t="s">
        <v>31</v>
      </c>
      <c r="E1254" s="1" t="s">
        <v>18</v>
      </c>
      <c r="F1254" s="1" t="s">
        <v>19</v>
      </c>
      <c r="G1254" s="1" t="s">
        <v>27</v>
      </c>
      <c r="H1254" s="1" t="s">
        <v>47</v>
      </c>
      <c r="I1254" s="1">
        <v>2</v>
      </c>
      <c r="J1254" s="1" t="s">
        <v>22</v>
      </c>
      <c r="K1254" s="1">
        <v>8500</v>
      </c>
      <c r="L1254" s="1">
        <v>7600</v>
      </c>
      <c r="M1254" s="1">
        <f>Table1[[#This Row],[Price]]*Table1[[#This Row],[Qty]]</f>
        <v>17000</v>
      </c>
      <c r="N1254" s="1">
        <f>Table1[[#This Row],[Cost]]*Table1[[#This Row],[Qty]]</f>
        <v>15200</v>
      </c>
      <c r="O1254" s="1">
        <f>Table1[[#This Row],[Total Sales]]-Table1[[#This Row],[COGS]]</f>
        <v>1800</v>
      </c>
      <c r="P1254" s="7">
        <f t="shared" si="38"/>
        <v>3</v>
      </c>
      <c r="Q1254" s="10">
        <f t="shared" si="39"/>
        <v>2020</v>
      </c>
    </row>
    <row r="1255" spans="1:17" x14ac:dyDescent="0.25">
      <c r="A1255" s="1" t="s">
        <v>2047</v>
      </c>
      <c r="B1255" s="2">
        <v>43978</v>
      </c>
      <c r="C1255" s="1" t="s">
        <v>1024</v>
      </c>
      <c r="D1255" s="1" t="s">
        <v>31</v>
      </c>
      <c r="E1255" s="1" t="s">
        <v>18</v>
      </c>
      <c r="F1255" s="1" t="s">
        <v>19</v>
      </c>
      <c r="G1255" s="1" t="s">
        <v>34</v>
      </c>
      <c r="H1255" s="1" t="s">
        <v>21</v>
      </c>
      <c r="I1255" s="1">
        <v>3</v>
      </c>
      <c r="J1255" s="1" t="s">
        <v>22</v>
      </c>
      <c r="K1255" s="1">
        <v>13200.000000000002</v>
      </c>
      <c r="L1255" s="1">
        <v>12000</v>
      </c>
      <c r="M1255" s="1">
        <f>Table1[[#This Row],[Price]]*Table1[[#This Row],[Qty]]</f>
        <v>39600.000000000007</v>
      </c>
      <c r="N1255" s="1">
        <f>Table1[[#This Row],[Cost]]*Table1[[#This Row],[Qty]]</f>
        <v>36000</v>
      </c>
      <c r="O1255" s="1">
        <f>Table1[[#This Row],[Total Sales]]-Table1[[#This Row],[COGS]]</f>
        <v>3600.0000000000073</v>
      </c>
      <c r="P1255" s="7">
        <f t="shared" si="38"/>
        <v>4</v>
      </c>
      <c r="Q1255" s="10">
        <f t="shared" si="39"/>
        <v>2020</v>
      </c>
    </row>
    <row r="1256" spans="1:17" x14ac:dyDescent="0.25">
      <c r="A1256" s="1" t="s">
        <v>2048</v>
      </c>
      <c r="B1256" s="2">
        <v>43976</v>
      </c>
      <c r="C1256" s="1" t="s">
        <v>1026</v>
      </c>
      <c r="D1256" s="1" t="s">
        <v>31</v>
      </c>
      <c r="E1256" s="1" t="s">
        <v>18</v>
      </c>
      <c r="F1256" s="1" t="s">
        <v>19</v>
      </c>
      <c r="G1256" s="1" t="s">
        <v>20</v>
      </c>
      <c r="H1256" s="1" t="s">
        <v>40</v>
      </c>
      <c r="I1256" s="1">
        <v>2</v>
      </c>
      <c r="J1256" s="1" t="s">
        <v>22</v>
      </c>
      <c r="K1256" s="1">
        <v>22000</v>
      </c>
      <c r="L1256" s="1">
        <v>20000</v>
      </c>
      <c r="M1256" s="1">
        <f>Table1[[#This Row],[Price]]*Table1[[#This Row],[Qty]]</f>
        <v>44000</v>
      </c>
      <c r="N1256" s="1">
        <f>Table1[[#This Row],[Cost]]*Table1[[#This Row],[Qty]]</f>
        <v>40000</v>
      </c>
      <c r="O1256" s="1">
        <f>Table1[[#This Row],[Total Sales]]-Table1[[#This Row],[COGS]]</f>
        <v>4000</v>
      </c>
      <c r="P1256" s="7">
        <f t="shared" si="38"/>
        <v>2</v>
      </c>
      <c r="Q1256" s="10">
        <f t="shared" si="39"/>
        <v>2020</v>
      </c>
    </row>
    <row r="1257" spans="1:17" x14ac:dyDescent="0.25">
      <c r="A1257" s="1" t="s">
        <v>2049</v>
      </c>
      <c r="B1257" s="2">
        <v>43980</v>
      </c>
      <c r="C1257" s="1" t="s">
        <v>1028</v>
      </c>
      <c r="D1257" s="1" t="s">
        <v>17</v>
      </c>
      <c r="E1257" s="1" t="s">
        <v>18</v>
      </c>
      <c r="F1257" s="1" t="s">
        <v>19</v>
      </c>
      <c r="G1257" s="1" t="s">
        <v>27</v>
      </c>
      <c r="H1257" s="1" t="s">
        <v>40</v>
      </c>
      <c r="I1257" s="1">
        <v>2</v>
      </c>
      <c r="J1257" s="1" t="s">
        <v>22</v>
      </c>
      <c r="K1257" s="1">
        <v>7700</v>
      </c>
      <c r="L1257" s="1">
        <v>7000</v>
      </c>
      <c r="M1257" s="1">
        <f>Table1[[#This Row],[Price]]*Table1[[#This Row],[Qty]]</f>
        <v>15400</v>
      </c>
      <c r="N1257" s="1">
        <f>Table1[[#This Row],[Cost]]*Table1[[#This Row],[Qty]]</f>
        <v>14000</v>
      </c>
      <c r="O1257" s="1">
        <f>Table1[[#This Row],[Total Sales]]-Table1[[#This Row],[COGS]]</f>
        <v>1400</v>
      </c>
      <c r="P1257" s="7">
        <f t="shared" si="38"/>
        <v>6</v>
      </c>
      <c r="Q1257" s="10">
        <f t="shared" si="39"/>
        <v>2020</v>
      </c>
    </row>
    <row r="1258" spans="1:17" x14ac:dyDescent="0.25">
      <c r="A1258" s="1" t="s">
        <v>2050</v>
      </c>
      <c r="B1258" s="2">
        <v>43981</v>
      </c>
      <c r="C1258" s="1" t="s">
        <v>1030</v>
      </c>
      <c r="D1258" s="1" t="s">
        <v>31</v>
      </c>
      <c r="E1258" s="1" t="s">
        <v>18</v>
      </c>
      <c r="F1258" s="1" t="s">
        <v>19</v>
      </c>
      <c r="G1258" s="1" t="s">
        <v>34</v>
      </c>
      <c r="H1258" s="1" t="s">
        <v>21</v>
      </c>
      <c r="I1258" s="1">
        <v>3</v>
      </c>
      <c r="J1258" s="1" t="s">
        <v>22</v>
      </c>
      <c r="K1258" s="1">
        <v>22000</v>
      </c>
      <c r="L1258" s="1">
        <v>20000</v>
      </c>
      <c r="M1258" s="1">
        <f>Table1[[#This Row],[Price]]*Table1[[#This Row],[Qty]]</f>
        <v>66000</v>
      </c>
      <c r="N1258" s="1">
        <f>Table1[[#This Row],[Cost]]*Table1[[#This Row],[Qty]]</f>
        <v>60000</v>
      </c>
      <c r="O1258" s="1">
        <f>Table1[[#This Row],[Total Sales]]-Table1[[#This Row],[COGS]]</f>
        <v>6000</v>
      </c>
      <c r="P1258" s="7">
        <f t="shared" si="38"/>
        <v>7</v>
      </c>
      <c r="Q1258" s="10">
        <f t="shared" si="39"/>
        <v>2020</v>
      </c>
    </row>
    <row r="1259" spans="1:17" x14ac:dyDescent="0.25">
      <c r="A1259" s="1" t="s">
        <v>2051</v>
      </c>
      <c r="B1259" s="2">
        <v>43982</v>
      </c>
      <c r="C1259" s="1" t="s">
        <v>1032</v>
      </c>
      <c r="D1259" s="1" t="s">
        <v>31</v>
      </c>
      <c r="E1259" s="1" t="s">
        <v>18</v>
      </c>
      <c r="F1259" s="1" t="s">
        <v>19</v>
      </c>
      <c r="G1259" s="1" t="s">
        <v>20</v>
      </c>
      <c r="H1259" s="1" t="s">
        <v>21</v>
      </c>
      <c r="I1259" s="1">
        <v>1</v>
      </c>
      <c r="J1259" s="1" t="s">
        <v>22</v>
      </c>
      <c r="K1259" s="1">
        <v>44000</v>
      </c>
      <c r="L1259" s="1">
        <v>40000</v>
      </c>
      <c r="M1259" s="1">
        <f>Table1[[#This Row],[Price]]*Table1[[#This Row],[Qty]]</f>
        <v>44000</v>
      </c>
      <c r="N1259" s="1">
        <f>Table1[[#This Row],[Cost]]*Table1[[#This Row],[Qty]]</f>
        <v>40000</v>
      </c>
      <c r="O1259" s="1">
        <f>Table1[[#This Row],[Total Sales]]-Table1[[#This Row],[COGS]]</f>
        <v>4000</v>
      </c>
      <c r="P1259" s="7">
        <f t="shared" si="38"/>
        <v>1</v>
      </c>
      <c r="Q1259" s="10">
        <f t="shared" si="39"/>
        <v>2020</v>
      </c>
    </row>
    <row r="1260" spans="1:17" x14ac:dyDescent="0.25">
      <c r="A1260" s="1" t="s">
        <v>2052</v>
      </c>
      <c r="B1260" s="2">
        <v>43952</v>
      </c>
      <c r="C1260" s="1" t="s">
        <v>1034</v>
      </c>
      <c r="D1260" s="1" t="s">
        <v>31</v>
      </c>
      <c r="E1260" s="1" t="s">
        <v>25</v>
      </c>
      <c r="F1260" s="1" t="s">
        <v>26</v>
      </c>
      <c r="G1260" s="1" t="s">
        <v>27</v>
      </c>
      <c r="H1260" s="1" t="s">
        <v>21</v>
      </c>
      <c r="I1260" s="1">
        <v>2</v>
      </c>
      <c r="J1260" s="1" t="s">
        <v>22</v>
      </c>
      <c r="K1260" s="1">
        <v>19800</v>
      </c>
      <c r="L1260" s="1">
        <v>18000</v>
      </c>
      <c r="M1260" s="1">
        <f>Table1[[#This Row],[Price]]*Table1[[#This Row],[Qty]]</f>
        <v>39600</v>
      </c>
      <c r="N1260" s="1">
        <f>Table1[[#This Row],[Cost]]*Table1[[#This Row],[Qty]]</f>
        <v>36000</v>
      </c>
      <c r="O1260" s="1">
        <f>Table1[[#This Row],[Total Sales]]-Table1[[#This Row],[COGS]]</f>
        <v>3600</v>
      </c>
      <c r="P1260" s="7">
        <f t="shared" si="38"/>
        <v>6</v>
      </c>
      <c r="Q1260" s="10">
        <f t="shared" si="39"/>
        <v>2020</v>
      </c>
    </row>
    <row r="1261" spans="1:17" x14ac:dyDescent="0.25">
      <c r="A1261" s="1" t="s">
        <v>2053</v>
      </c>
      <c r="B1261" s="2">
        <v>43953</v>
      </c>
      <c r="C1261" s="1" t="s">
        <v>1036</v>
      </c>
      <c r="D1261" s="1" t="s">
        <v>31</v>
      </c>
      <c r="E1261" s="1" t="s">
        <v>32</v>
      </c>
      <c r="F1261" s="1" t="s">
        <v>33</v>
      </c>
      <c r="G1261" s="1" t="s">
        <v>34</v>
      </c>
      <c r="H1261" s="1" t="s">
        <v>40</v>
      </c>
      <c r="I1261" s="1">
        <v>2</v>
      </c>
      <c r="J1261" s="1" t="s">
        <v>22</v>
      </c>
      <c r="K1261" s="1">
        <v>9950</v>
      </c>
      <c r="L1261" s="1">
        <v>9000</v>
      </c>
      <c r="M1261" s="1">
        <f>Table1[[#This Row],[Price]]*Table1[[#This Row],[Qty]]</f>
        <v>19900</v>
      </c>
      <c r="N1261" s="1">
        <f>Table1[[#This Row],[Cost]]*Table1[[#This Row],[Qty]]</f>
        <v>18000</v>
      </c>
      <c r="O1261" s="1">
        <f>Table1[[#This Row],[Total Sales]]-Table1[[#This Row],[COGS]]</f>
        <v>1900</v>
      </c>
      <c r="P1261" s="7">
        <f t="shared" si="38"/>
        <v>7</v>
      </c>
      <c r="Q1261" s="10">
        <f t="shared" si="39"/>
        <v>2020</v>
      </c>
    </row>
    <row r="1262" spans="1:17" x14ac:dyDescent="0.25">
      <c r="A1262" s="1" t="s">
        <v>2054</v>
      </c>
      <c r="B1262" s="2">
        <v>43954</v>
      </c>
      <c r="C1262" s="1" t="s">
        <v>1038</v>
      </c>
      <c r="D1262" s="1" t="s">
        <v>31</v>
      </c>
      <c r="E1262" s="1" t="s">
        <v>37</v>
      </c>
      <c r="F1262" s="1" t="s">
        <v>38</v>
      </c>
      <c r="G1262" s="1" t="s">
        <v>20</v>
      </c>
      <c r="H1262" s="1" t="s">
        <v>21</v>
      </c>
      <c r="I1262" s="1">
        <v>2</v>
      </c>
      <c r="J1262" s="1" t="s">
        <v>22</v>
      </c>
      <c r="K1262" s="1">
        <v>7700</v>
      </c>
      <c r="L1262" s="1">
        <v>7000</v>
      </c>
      <c r="M1262" s="1">
        <f>Table1[[#This Row],[Price]]*Table1[[#This Row],[Qty]]</f>
        <v>15400</v>
      </c>
      <c r="N1262" s="1">
        <f>Table1[[#This Row],[Cost]]*Table1[[#This Row],[Qty]]</f>
        <v>14000</v>
      </c>
      <c r="O1262" s="1">
        <f>Table1[[#This Row],[Total Sales]]-Table1[[#This Row],[COGS]]</f>
        <v>1400</v>
      </c>
      <c r="P1262" s="7">
        <f t="shared" si="38"/>
        <v>1</v>
      </c>
      <c r="Q1262" s="10">
        <f t="shared" si="39"/>
        <v>2020</v>
      </c>
    </row>
    <row r="1263" spans="1:17" x14ac:dyDescent="0.25">
      <c r="A1263" s="1" t="s">
        <v>2055</v>
      </c>
      <c r="B1263" s="2">
        <v>43955</v>
      </c>
      <c r="C1263" s="1" t="s">
        <v>1040</v>
      </c>
      <c r="D1263" s="1" t="s">
        <v>31</v>
      </c>
      <c r="E1263" s="1" t="s">
        <v>18</v>
      </c>
      <c r="F1263" s="1" t="s">
        <v>19</v>
      </c>
      <c r="G1263" s="1" t="s">
        <v>27</v>
      </c>
      <c r="H1263" s="1" t="s">
        <v>47</v>
      </c>
      <c r="I1263" s="1">
        <v>4</v>
      </c>
      <c r="J1263" s="1" t="s">
        <v>22</v>
      </c>
      <c r="K1263" s="1">
        <v>11000</v>
      </c>
      <c r="L1263" s="1">
        <v>10000</v>
      </c>
      <c r="M1263" s="1">
        <f>Table1[[#This Row],[Price]]*Table1[[#This Row],[Qty]]</f>
        <v>44000</v>
      </c>
      <c r="N1263" s="1">
        <f>Table1[[#This Row],[Cost]]*Table1[[#This Row],[Qty]]</f>
        <v>40000</v>
      </c>
      <c r="O1263" s="1">
        <f>Table1[[#This Row],[Total Sales]]-Table1[[#This Row],[COGS]]</f>
        <v>4000</v>
      </c>
      <c r="P1263" s="7">
        <f t="shared" si="38"/>
        <v>2</v>
      </c>
      <c r="Q1263" s="10">
        <f t="shared" si="39"/>
        <v>2020</v>
      </c>
    </row>
    <row r="1264" spans="1:17" x14ac:dyDescent="0.25">
      <c r="A1264" s="1" t="s">
        <v>2056</v>
      </c>
      <c r="B1264" s="2">
        <v>43956</v>
      </c>
      <c r="C1264" s="1" t="s">
        <v>1042</v>
      </c>
      <c r="D1264" s="1" t="s">
        <v>31</v>
      </c>
      <c r="E1264" s="1" t="s">
        <v>18</v>
      </c>
      <c r="F1264" s="1" t="s">
        <v>19</v>
      </c>
      <c r="G1264" s="1" t="s">
        <v>34</v>
      </c>
      <c r="H1264" s="1" t="s">
        <v>21</v>
      </c>
      <c r="I1264" s="1">
        <v>1</v>
      </c>
      <c r="J1264" s="1" t="s">
        <v>22</v>
      </c>
      <c r="K1264" s="1">
        <v>13200.000000000002</v>
      </c>
      <c r="L1264" s="1">
        <v>12000</v>
      </c>
      <c r="M1264" s="1">
        <f>Table1[[#This Row],[Price]]*Table1[[#This Row],[Qty]]</f>
        <v>13200.000000000002</v>
      </c>
      <c r="N1264" s="1">
        <f>Table1[[#This Row],[Cost]]*Table1[[#This Row],[Qty]]</f>
        <v>12000</v>
      </c>
      <c r="O1264" s="1">
        <f>Table1[[#This Row],[Total Sales]]-Table1[[#This Row],[COGS]]</f>
        <v>1200.0000000000018</v>
      </c>
      <c r="P1264" s="7">
        <f t="shared" si="38"/>
        <v>3</v>
      </c>
      <c r="Q1264" s="10">
        <f t="shared" si="39"/>
        <v>2020</v>
      </c>
    </row>
    <row r="1265" spans="1:17" x14ac:dyDescent="0.25">
      <c r="A1265" s="1" t="s">
        <v>2057</v>
      </c>
      <c r="B1265" s="2">
        <v>43957</v>
      </c>
      <c r="C1265" s="1" t="s">
        <v>1044</v>
      </c>
      <c r="D1265" s="1" t="s">
        <v>31</v>
      </c>
      <c r="E1265" s="1" t="s">
        <v>25</v>
      </c>
      <c r="F1265" s="1" t="s">
        <v>26</v>
      </c>
      <c r="G1265" s="1" t="s">
        <v>20</v>
      </c>
      <c r="H1265" s="1" t="s">
        <v>21</v>
      </c>
      <c r="I1265" s="1">
        <v>2</v>
      </c>
      <c r="J1265" s="1" t="s">
        <v>22</v>
      </c>
      <c r="K1265" s="1">
        <v>1900</v>
      </c>
      <c r="L1265" s="1">
        <v>1800</v>
      </c>
      <c r="M1265" s="1">
        <f>Table1[[#This Row],[Price]]*Table1[[#This Row],[Qty]]</f>
        <v>3800</v>
      </c>
      <c r="N1265" s="1">
        <f>Table1[[#This Row],[Cost]]*Table1[[#This Row],[Qty]]</f>
        <v>3600</v>
      </c>
      <c r="O1265" s="1">
        <f>Table1[[#This Row],[Total Sales]]-Table1[[#This Row],[COGS]]</f>
        <v>200</v>
      </c>
      <c r="P1265" s="7">
        <f t="shared" si="38"/>
        <v>4</v>
      </c>
      <c r="Q1265" s="10">
        <f t="shared" si="39"/>
        <v>2020</v>
      </c>
    </row>
    <row r="1266" spans="1:17" x14ac:dyDescent="0.25">
      <c r="A1266" s="1" t="s">
        <v>2058</v>
      </c>
      <c r="B1266" s="2">
        <v>43958</v>
      </c>
      <c r="C1266" s="1" t="s">
        <v>1046</v>
      </c>
      <c r="D1266" s="1" t="s">
        <v>31</v>
      </c>
      <c r="E1266" s="1" t="s">
        <v>32</v>
      </c>
      <c r="F1266" s="1" t="s">
        <v>33</v>
      </c>
      <c r="G1266" s="1" t="s">
        <v>27</v>
      </c>
      <c r="H1266" s="1" t="s">
        <v>21</v>
      </c>
      <c r="I1266" s="1">
        <v>2</v>
      </c>
      <c r="J1266" s="1" t="s">
        <v>22</v>
      </c>
      <c r="K1266" s="1">
        <v>200</v>
      </c>
      <c r="L1266" s="1">
        <v>190</v>
      </c>
      <c r="M1266" s="1">
        <f>Table1[[#This Row],[Price]]*Table1[[#This Row],[Qty]]</f>
        <v>400</v>
      </c>
      <c r="N1266" s="1">
        <f>Table1[[#This Row],[Cost]]*Table1[[#This Row],[Qty]]</f>
        <v>380</v>
      </c>
      <c r="O1266" s="1">
        <f>Table1[[#This Row],[Total Sales]]-Table1[[#This Row],[COGS]]</f>
        <v>20</v>
      </c>
      <c r="P1266" s="7">
        <f t="shared" si="38"/>
        <v>5</v>
      </c>
      <c r="Q1266" s="10">
        <f t="shared" si="39"/>
        <v>2020</v>
      </c>
    </row>
    <row r="1267" spans="1:17" x14ac:dyDescent="0.25">
      <c r="A1267" s="1" t="s">
        <v>2059</v>
      </c>
      <c r="B1267" s="2">
        <v>43956</v>
      </c>
      <c r="C1267" s="1" t="s">
        <v>1048</v>
      </c>
      <c r="D1267" s="1" t="s">
        <v>31</v>
      </c>
      <c r="E1267" s="1" t="s">
        <v>37</v>
      </c>
      <c r="F1267" s="1" t="s">
        <v>38</v>
      </c>
      <c r="G1267" s="1" t="s">
        <v>34</v>
      </c>
      <c r="H1267" s="1" t="s">
        <v>40</v>
      </c>
      <c r="I1267" s="1">
        <v>4</v>
      </c>
      <c r="J1267" s="1" t="s">
        <v>22</v>
      </c>
      <c r="K1267" s="1">
        <v>2250</v>
      </c>
      <c r="L1267" s="1">
        <v>2200</v>
      </c>
      <c r="M1267" s="1">
        <f>Table1[[#This Row],[Price]]*Table1[[#This Row],[Qty]]</f>
        <v>9000</v>
      </c>
      <c r="N1267" s="1">
        <f>Table1[[#This Row],[Cost]]*Table1[[#This Row],[Qty]]</f>
        <v>8800</v>
      </c>
      <c r="O1267" s="1">
        <f>Table1[[#This Row],[Total Sales]]-Table1[[#This Row],[COGS]]</f>
        <v>200</v>
      </c>
      <c r="P1267" s="7">
        <f t="shared" si="38"/>
        <v>3</v>
      </c>
      <c r="Q1267" s="10">
        <f t="shared" si="39"/>
        <v>2020</v>
      </c>
    </row>
    <row r="1268" spans="1:17" x14ac:dyDescent="0.25">
      <c r="A1268" s="1" t="s">
        <v>2060</v>
      </c>
      <c r="B1268" s="2">
        <v>43960</v>
      </c>
      <c r="C1268" s="1" t="s">
        <v>1050</v>
      </c>
      <c r="D1268" s="1" t="s">
        <v>31</v>
      </c>
      <c r="E1268" s="1" t="s">
        <v>18</v>
      </c>
      <c r="F1268" s="1" t="s">
        <v>19</v>
      </c>
      <c r="G1268" s="1" t="s">
        <v>20</v>
      </c>
      <c r="H1268" s="1" t="s">
        <v>21</v>
      </c>
      <c r="I1268" s="1">
        <v>1</v>
      </c>
      <c r="J1268" s="1" t="s">
        <v>22</v>
      </c>
      <c r="K1268" s="1">
        <v>100</v>
      </c>
      <c r="L1268" s="1">
        <v>90</v>
      </c>
      <c r="M1268" s="1">
        <f>Table1[[#This Row],[Price]]*Table1[[#This Row],[Qty]]</f>
        <v>100</v>
      </c>
      <c r="N1268" s="1">
        <f>Table1[[#This Row],[Cost]]*Table1[[#This Row],[Qty]]</f>
        <v>90</v>
      </c>
      <c r="O1268" s="1">
        <f>Table1[[#This Row],[Total Sales]]-Table1[[#This Row],[COGS]]</f>
        <v>10</v>
      </c>
      <c r="P1268" s="7">
        <f t="shared" si="38"/>
        <v>7</v>
      </c>
      <c r="Q1268" s="10">
        <f t="shared" si="39"/>
        <v>2020</v>
      </c>
    </row>
    <row r="1269" spans="1:17" x14ac:dyDescent="0.25">
      <c r="A1269" s="1" t="s">
        <v>2061</v>
      </c>
      <c r="B1269" s="2">
        <v>43961</v>
      </c>
      <c r="C1269" s="1" t="s">
        <v>1052</v>
      </c>
      <c r="D1269" s="1" t="s">
        <v>31</v>
      </c>
      <c r="E1269" s="1" t="s">
        <v>18</v>
      </c>
      <c r="F1269" s="1" t="s">
        <v>19</v>
      </c>
      <c r="G1269" s="1" t="s">
        <v>27</v>
      </c>
      <c r="H1269" s="1" t="s">
        <v>40</v>
      </c>
      <c r="I1269" s="1">
        <v>2</v>
      </c>
      <c r="J1269" s="1" t="s">
        <v>22</v>
      </c>
      <c r="K1269" s="1">
        <v>100</v>
      </c>
      <c r="L1269" s="1">
        <v>80</v>
      </c>
      <c r="M1269" s="1">
        <f>Table1[[#This Row],[Price]]*Table1[[#This Row],[Qty]]</f>
        <v>200</v>
      </c>
      <c r="N1269" s="1">
        <f>Table1[[#This Row],[Cost]]*Table1[[#This Row],[Qty]]</f>
        <v>160</v>
      </c>
      <c r="O1269" s="1">
        <f>Table1[[#This Row],[Total Sales]]-Table1[[#This Row],[COGS]]</f>
        <v>40</v>
      </c>
      <c r="P1269" s="7">
        <f t="shared" si="38"/>
        <v>1</v>
      </c>
      <c r="Q1269" s="10">
        <f t="shared" si="39"/>
        <v>2020</v>
      </c>
    </row>
    <row r="1270" spans="1:17" x14ac:dyDescent="0.25">
      <c r="A1270" s="1" t="s">
        <v>2062</v>
      </c>
      <c r="B1270" s="2">
        <v>43962</v>
      </c>
      <c r="C1270" s="1" t="s">
        <v>1054</v>
      </c>
      <c r="D1270" s="1" t="s">
        <v>31</v>
      </c>
      <c r="E1270" s="1" t="s">
        <v>25</v>
      </c>
      <c r="F1270" s="1" t="s">
        <v>26</v>
      </c>
      <c r="G1270" s="1" t="s">
        <v>34</v>
      </c>
      <c r="H1270" s="1" t="s">
        <v>40</v>
      </c>
      <c r="I1270" s="1">
        <v>2</v>
      </c>
      <c r="J1270" s="1" t="s">
        <v>22</v>
      </c>
      <c r="K1270" s="1">
        <v>2000</v>
      </c>
      <c r="L1270" s="1">
        <v>1850</v>
      </c>
      <c r="M1270" s="1">
        <f>Table1[[#This Row],[Price]]*Table1[[#This Row],[Qty]]</f>
        <v>4000</v>
      </c>
      <c r="N1270" s="1">
        <f>Table1[[#This Row],[Cost]]*Table1[[#This Row],[Qty]]</f>
        <v>3700</v>
      </c>
      <c r="O1270" s="1">
        <f>Table1[[#This Row],[Total Sales]]-Table1[[#This Row],[COGS]]</f>
        <v>300</v>
      </c>
      <c r="P1270" s="7">
        <f t="shared" si="38"/>
        <v>2</v>
      </c>
      <c r="Q1270" s="10">
        <f t="shared" si="39"/>
        <v>2020</v>
      </c>
    </row>
    <row r="1271" spans="1:17" x14ac:dyDescent="0.25">
      <c r="A1271" s="1" t="s">
        <v>2063</v>
      </c>
      <c r="B1271" s="2">
        <v>43963</v>
      </c>
      <c r="C1271" s="1" t="s">
        <v>1056</v>
      </c>
      <c r="D1271" s="1" t="s">
        <v>17</v>
      </c>
      <c r="E1271" s="1" t="s">
        <v>32</v>
      </c>
      <c r="F1271" s="1" t="s">
        <v>33</v>
      </c>
      <c r="G1271" s="1" t="s">
        <v>20</v>
      </c>
      <c r="H1271" s="1" t="s">
        <v>21</v>
      </c>
      <c r="I1271" s="1">
        <v>1</v>
      </c>
      <c r="J1271" s="1" t="s">
        <v>22</v>
      </c>
      <c r="K1271" s="1">
        <v>9500</v>
      </c>
      <c r="L1271" s="1">
        <v>8000</v>
      </c>
      <c r="M1271" s="1">
        <f>Table1[[#This Row],[Price]]*Table1[[#This Row],[Qty]]</f>
        <v>9500</v>
      </c>
      <c r="N1271" s="1">
        <f>Table1[[#This Row],[Cost]]*Table1[[#This Row],[Qty]]</f>
        <v>8000</v>
      </c>
      <c r="O1271" s="1">
        <f>Table1[[#This Row],[Total Sales]]-Table1[[#This Row],[COGS]]</f>
        <v>1500</v>
      </c>
      <c r="P1271" s="7">
        <f t="shared" si="38"/>
        <v>3</v>
      </c>
      <c r="Q1271" s="10">
        <f t="shared" si="39"/>
        <v>2020</v>
      </c>
    </row>
    <row r="1272" spans="1:17" x14ac:dyDescent="0.25">
      <c r="A1272" s="1" t="s">
        <v>2064</v>
      </c>
      <c r="B1272" s="2">
        <v>43964</v>
      </c>
      <c r="C1272" s="1" t="s">
        <v>1058</v>
      </c>
      <c r="D1272" s="1" t="s">
        <v>17</v>
      </c>
      <c r="E1272" s="1" t="s">
        <v>37</v>
      </c>
      <c r="F1272" s="1" t="s">
        <v>38</v>
      </c>
      <c r="G1272" s="1" t="s">
        <v>27</v>
      </c>
      <c r="H1272" s="1" t="s">
        <v>40</v>
      </c>
      <c r="I1272" s="1">
        <v>1</v>
      </c>
      <c r="J1272" s="1" t="s">
        <v>22</v>
      </c>
      <c r="K1272" s="1">
        <v>4700</v>
      </c>
      <c r="L1272" s="1">
        <v>4000</v>
      </c>
      <c r="M1272" s="1">
        <f>Table1[[#This Row],[Price]]*Table1[[#This Row],[Qty]]</f>
        <v>4700</v>
      </c>
      <c r="N1272" s="1">
        <f>Table1[[#This Row],[Cost]]*Table1[[#This Row],[Qty]]</f>
        <v>4000</v>
      </c>
      <c r="O1272" s="1">
        <f>Table1[[#This Row],[Total Sales]]-Table1[[#This Row],[COGS]]</f>
        <v>700</v>
      </c>
      <c r="P1272" s="7">
        <f t="shared" si="38"/>
        <v>4</v>
      </c>
      <c r="Q1272" s="10">
        <f t="shared" si="39"/>
        <v>2020</v>
      </c>
    </row>
    <row r="1273" spans="1:17" x14ac:dyDescent="0.25">
      <c r="A1273" s="1" t="s">
        <v>2065</v>
      </c>
      <c r="B1273" s="2">
        <v>43965</v>
      </c>
      <c r="C1273" s="1" t="s">
        <v>1060</v>
      </c>
      <c r="D1273" s="1" t="s">
        <v>17</v>
      </c>
      <c r="E1273" s="1" t="s">
        <v>18</v>
      </c>
      <c r="F1273" s="1" t="s">
        <v>19</v>
      </c>
      <c r="G1273" s="1" t="s">
        <v>34</v>
      </c>
      <c r="H1273" s="1" t="s">
        <v>21</v>
      </c>
      <c r="I1273" s="1">
        <v>2</v>
      </c>
      <c r="J1273" s="1" t="s">
        <v>22</v>
      </c>
      <c r="K1273" s="1">
        <v>400</v>
      </c>
      <c r="L1273" s="1">
        <v>360</v>
      </c>
      <c r="M1273" s="1">
        <f>Table1[[#This Row],[Price]]*Table1[[#This Row],[Qty]]</f>
        <v>800</v>
      </c>
      <c r="N1273" s="1">
        <f>Table1[[#This Row],[Cost]]*Table1[[#This Row],[Qty]]</f>
        <v>720</v>
      </c>
      <c r="O1273" s="1">
        <f>Table1[[#This Row],[Total Sales]]-Table1[[#This Row],[COGS]]</f>
        <v>80</v>
      </c>
      <c r="P1273" s="7">
        <f t="shared" si="38"/>
        <v>5</v>
      </c>
      <c r="Q1273" s="10">
        <f t="shared" si="39"/>
        <v>2020</v>
      </c>
    </row>
    <row r="1274" spans="1:17" x14ac:dyDescent="0.25">
      <c r="A1274" s="1" t="s">
        <v>2066</v>
      </c>
      <c r="B1274" s="2">
        <v>43966</v>
      </c>
      <c r="C1274" s="1" t="s">
        <v>1062</v>
      </c>
      <c r="D1274" s="1" t="s">
        <v>31</v>
      </c>
      <c r="E1274" s="1" t="s">
        <v>18</v>
      </c>
      <c r="F1274" s="1" t="s">
        <v>19</v>
      </c>
      <c r="G1274" s="1" t="s">
        <v>20</v>
      </c>
      <c r="H1274" s="1" t="s">
        <v>21</v>
      </c>
      <c r="I1274" s="1">
        <v>2</v>
      </c>
      <c r="J1274" s="1" t="s">
        <v>22</v>
      </c>
      <c r="K1274" s="1">
        <v>100</v>
      </c>
      <c r="L1274" s="1">
        <v>90</v>
      </c>
      <c r="M1274" s="1">
        <f>Table1[[#This Row],[Price]]*Table1[[#This Row],[Qty]]</f>
        <v>200</v>
      </c>
      <c r="N1274" s="1">
        <f>Table1[[#This Row],[Cost]]*Table1[[#This Row],[Qty]]</f>
        <v>180</v>
      </c>
      <c r="O1274" s="1">
        <f>Table1[[#This Row],[Total Sales]]-Table1[[#This Row],[COGS]]</f>
        <v>20</v>
      </c>
      <c r="P1274" s="7">
        <f t="shared" si="38"/>
        <v>6</v>
      </c>
      <c r="Q1274" s="10">
        <f t="shared" si="39"/>
        <v>2020</v>
      </c>
    </row>
    <row r="1275" spans="1:17" x14ac:dyDescent="0.25">
      <c r="A1275" s="1" t="s">
        <v>2067</v>
      </c>
      <c r="B1275" s="2">
        <v>43967</v>
      </c>
      <c r="C1275" s="1" t="s">
        <v>1064</v>
      </c>
      <c r="D1275" s="1" t="s">
        <v>31</v>
      </c>
      <c r="E1275" s="1" t="s">
        <v>25</v>
      </c>
      <c r="F1275" s="1" t="s">
        <v>26</v>
      </c>
      <c r="G1275" s="1" t="s">
        <v>27</v>
      </c>
      <c r="H1275" s="1" t="s">
        <v>47</v>
      </c>
      <c r="I1275" s="1">
        <v>1</v>
      </c>
      <c r="J1275" s="1" t="s">
        <v>22</v>
      </c>
      <c r="K1275" s="1">
        <v>1600</v>
      </c>
      <c r="L1275" s="1">
        <v>1590</v>
      </c>
      <c r="M1275" s="1">
        <f>Table1[[#This Row],[Price]]*Table1[[#This Row],[Qty]]</f>
        <v>1600</v>
      </c>
      <c r="N1275" s="1">
        <f>Table1[[#This Row],[Cost]]*Table1[[#This Row],[Qty]]</f>
        <v>1590</v>
      </c>
      <c r="O1275" s="1">
        <f>Table1[[#This Row],[Total Sales]]-Table1[[#This Row],[COGS]]</f>
        <v>10</v>
      </c>
      <c r="P1275" s="7">
        <f t="shared" si="38"/>
        <v>7</v>
      </c>
      <c r="Q1275" s="10">
        <f t="shared" si="39"/>
        <v>2020</v>
      </c>
    </row>
    <row r="1276" spans="1:17" x14ac:dyDescent="0.25">
      <c r="A1276" s="1" t="s">
        <v>2068</v>
      </c>
      <c r="B1276" s="2">
        <v>43968</v>
      </c>
      <c r="C1276" s="1" t="s">
        <v>1066</v>
      </c>
      <c r="D1276" s="1" t="s">
        <v>31</v>
      </c>
      <c r="E1276" s="1" t="s">
        <v>32</v>
      </c>
      <c r="F1276" s="1" t="s">
        <v>33</v>
      </c>
      <c r="G1276" s="1" t="s">
        <v>34</v>
      </c>
      <c r="H1276" s="1" t="s">
        <v>21</v>
      </c>
      <c r="I1276" s="1">
        <v>1</v>
      </c>
      <c r="J1276" s="1" t="s">
        <v>22</v>
      </c>
      <c r="K1276" s="1">
        <v>50</v>
      </c>
      <c r="L1276" s="1">
        <v>45</v>
      </c>
      <c r="M1276" s="1">
        <f>Table1[[#This Row],[Price]]*Table1[[#This Row],[Qty]]</f>
        <v>50</v>
      </c>
      <c r="N1276" s="1">
        <f>Table1[[#This Row],[Cost]]*Table1[[#This Row],[Qty]]</f>
        <v>45</v>
      </c>
      <c r="O1276" s="1">
        <f>Table1[[#This Row],[Total Sales]]-Table1[[#This Row],[COGS]]</f>
        <v>5</v>
      </c>
      <c r="P1276" s="7">
        <f t="shared" si="38"/>
        <v>1</v>
      </c>
      <c r="Q1276" s="10">
        <f t="shared" si="39"/>
        <v>2020</v>
      </c>
    </row>
    <row r="1277" spans="1:17" x14ac:dyDescent="0.25">
      <c r="A1277" s="1" t="s">
        <v>2069</v>
      </c>
      <c r="B1277" s="2">
        <v>43966</v>
      </c>
      <c r="C1277" s="1" t="s">
        <v>1068</v>
      </c>
      <c r="D1277" s="1" t="s">
        <v>31</v>
      </c>
      <c r="E1277" s="1" t="s">
        <v>37</v>
      </c>
      <c r="F1277" s="1" t="s">
        <v>38</v>
      </c>
      <c r="G1277" s="1" t="s">
        <v>20</v>
      </c>
      <c r="H1277" s="1" t="s">
        <v>21</v>
      </c>
      <c r="I1277" s="1">
        <v>2</v>
      </c>
      <c r="J1277" s="1" t="s">
        <v>22</v>
      </c>
      <c r="K1277" s="1">
        <v>600</v>
      </c>
      <c r="L1277" s="1">
        <v>450</v>
      </c>
      <c r="M1277" s="1">
        <f>Table1[[#This Row],[Price]]*Table1[[#This Row],[Qty]]</f>
        <v>1200</v>
      </c>
      <c r="N1277" s="1">
        <f>Table1[[#This Row],[Cost]]*Table1[[#This Row],[Qty]]</f>
        <v>900</v>
      </c>
      <c r="O1277" s="1">
        <f>Table1[[#This Row],[Total Sales]]-Table1[[#This Row],[COGS]]</f>
        <v>300</v>
      </c>
      <c r="P1277" s="7">
        <f t="shared" si="38"/>
        <v>6</v>
      </c>
      <c r="Q1277" s="10">
        <f t="shared" si="39"/>
        <v>2020</v>
      </c>
    </row>
    <row r="1278" spans="1:17" x14ac:dyDescent="0.25">
      <c r="A1278" s="1" t="s">
        <v>2070</v>
      </c>
      <c r="B1278" s="2">
        <v>43970</v>
      </c>
      <c r="C1278" s="1" t="s">
        <v>1070</v>
      </c>
      <c r="D1278" s="1" t="s">
        <v>17</v>
      </c>
      <c r="E1278" s="1" t="s">
        <v>18</v>
      </c>
      <c r="F1278" s="1" t="s">
        <v>19</v>
      </c>
      <c r="G1278" s="1" t="s">
        <v>27</v>
      </c>
      <c r="H1278" s="1" t="s">
        <v>21</v>
      </c>
      <c r="I1278" s="1">
        <v>2</v>
      </c>
      <c r="J1278" s="1" t="s">
        <v>22</v>
      </c>
      <c r="K1278" s="1">
        <v>170</v>
      </c>
      <c r="L1278" s="1">
        <v>150</v>
      </c>
      <c r="M1278" s="1">
        <f>Table1[[#This Row],[Price]]*Table1[[#This Row],[Qty]]</f>
        <v>340</v>
      </c>
      <c r="N1278" s="1">
        <f>Table1[[#This Row],[Cost]]*Table1[[#This Row],[Qty]]</f>
        <v>300</v>
      </c>
      <c r="O1278" s="1">
        <f>Table1[[#This Row],[Total Sales]]-Table1[[#This Row],[COGS]]</f>
        <v>40</v>
      </c>
      <c r="P1278" s="7">
        <f t="shared" si="38"/>
        <v>3</v>
      </c>
      <c r="Q1278" s="10">
        <f t="shared" si="39"/>
        <v>2020</v>
      </c>
    </row>
    <row r="1279" spans="1:17" x14ac:dyDescent="0.25">
      <c r="A1279" s="1" t="s">
        <v>2071</v>
      </c>
      <c r="B1279" s="2">
        <v>43971</v>
      </c>
      <c r="C1279" s="1" t="s">
        <v>1072</v>
      </c>
      <c r="D1279" s="1" t="s">
        <v>31</v>
      </c>
      <c r="E1279" s="1" t="s">
        <v>18</v>
      </c>
      <c r="F1279" s="1" t="s">
        <v>19</v>
      </c>
      <c r="G1279" s="1" t="s">
        <v>34</v>
      </c>
      <c r="H1279" s="1" t="s">
        <v>21</v>
      </c>
      <c r="I1279" s="1">
        <v>1</v>
      </c>
      <c r="J1279" s="1" t="s">
        <v>22</v>
      </c>
      <c r="K1279" s="1">
        <v>25</v>
      </c>
      <c r="L1279" s="1">
        <v>20</v>
      </c>
      <c r="M1279" s="1">
        <f>Table1[[#This Row],[Price]]*Table1[[#This Row],[Qty]]</f>
        <v>25</v>
      </c>
      <c r="N1279" s="1">
        <f>Table1[[#This Row],[Cost]]*Table1[[#This Row],[Qty]]</f>
        <v>20</v>
      </c>
      <c r="O1279" s="1">
        <f>Table1[[#This Row],[Total Sales]]-Table1[[#This Row],[COGS]]</f>
        <v>5</v>
      </c>
      <c r="P1279" s="7">
        <f t="shared" si="38"/>
        <v>4</v>
      </c>
      <c r="Q1279" s="10">
        <f t="shared" si="39"/>
        <v>2020</v>
      </c>
    </row>
    <row r="1280" spans="1:17" x14ac:dyDescent="0.25">
      <c r="A1280" s="1" t="s">
        <v>2072</v>
      </c>
      <c r="B1280" s="2">
        <v>43972</v>
      </c>
      <c r="C1280" s="1" t="s">
        <v>1074</v>
      </c>
      <c r="D1280" s="1" t="s">
        <v>31</v>
      </c>
      <c r="E1280" s="1" t="s">
        <v>25</v>
      </c>
      <c r="F1280" s="1" t="s">
        <v>26</v>
      </c>
      <c r="G1280" s="1" t="s">
        <v>20</v>
      </c>
      <c r="H1280" s="1" t="s">
        <v>40</v>
      </c>
      <c r="I1280" s="1">
        <v>1</v>
      </c>
      <c r="J1280" s="1" t="s">
        <v>22</v>
      </c>
      <c r="K1280" s="1">
        <v>6700</v>
      </c>
      <c r="L1280" s="1">
        <v>5002</v>
      </c>
      <c r="M1280" s="1">
        <f>Table1[[#This Row],[Price]]*Table1[[#This Row],[Qty]]</f>
        <v>6700</v>
      </c>
      <c r="N1280" s="1">
        <f>Table1[[#This Row],[Cost]]*Table1[[#This Row],[Qty]]</f>
        <v>5002</v>
      </c>
      <c r="O1280" s="1">
        <f>Table1[[#This Row],[Total Sales]]-Table1[[#This Row],[COGS]]</f>
        <v>1698</v>
      </c>
      <c r="P1280" s="7">
        <f t="shared" si="38"/>
        <v>5</v>
      </c>
      <c r="Q1280" s="10">
        <f t="shared" si="39"/>
        <v>2020</v>
      </c>
    </row>
    <row r="1281" spans="1:17" x14ac:dyDescent="0.25">
      <c r="A1281" s="1" t="s">
        <v>2073</v>
      </c>
      <c r="B1281" s="2">
        <v>43973</v>
      </c>
      <c r="C1281" s="1" t="s">
        <v>1076</v>
      </c>
      <c r="D1281" s="1" t="s">
        <v>31</v>
      </c>
      <c r="E1281" s="1" t="s">
        <v>32</v>
      </c>
      <c r="F1281" s="1" t="s">
        <v>33</v>
      </c>
      <c r="G1281" s="1" t="s">
        <v>27</v>
      </c>
      <c r="H1281" s="1" t="s">
        <v>21</v>
      </c>
      <c r="I1281" s="1">
        <v>2</v>
      </c>
      <c r="J1281" s="1" t="s">
        <v>22</v>
      </c>
      <c r="K1281" s="1">
        <v>6700</v>
      </c>
      <c r="L1281" s="1">
        <v>5000</v>
      </c>
      <c r="M1281" s="1">
        <f>Table1[[#This Row],[Price]]*Table1[[#This Row],[Qty]]</f>
        <v>13400</v>
      </c>
      <c r="N1281" s="1">
        <f>Table1[[#This Row],[Cost]]*Table1[[#This Row],[Qty]]</f>
        <v>10000</v>
      </c>
      <c r="O1281" s="1">
        <f>Table1[[#This Row],[Total Sales]]-Table1[[#This Row],[COGS]]</f>
        <v>3400</v>
      </c>
      <c r="P1281" s="7">
        <f t="shared" si="38"/>
        <v>6</v>
      </c>
      <c r="Q1281" s="10">
        <f t="shared" si="39"/>
        <v>2020</v>
      </c>
    </row>
    <row r="1282" spans="1:17" x14ac:dyDescent="0.25">
      <c r="A1282" s="1" t="s">
        <v>2074</v>
      </c>
      <c r="B1282" s="2">
        <v>43974</v>
      </c>
      <c r="C1282" s="1" t="s">
        <v>1078</v>
      </c>
      <c r="D1282" s="1" t="s">
        <v>31</v>
      </c>
      <c r="E1282" s="1" t="s">
        <v>37</v>
      </c>
      <c r="F1282" s="1" t="s">
        <v>38</v>
      </c>
      <c r="G1282" s="1" t="s">
        <v>34</v>
      </c>
      <c r="H1282" s="1" t="s">
        <v>47</v>
      </c>
      <c r="I1282" s="1">
        <v>2</v>
      </c>
      <c r="J1282" s="1" t="s">
        <v>22</v>
      </c>
      <c r="K1282" s="1">
        <v>6700</v>
      </c>
      <c r="L1282" s="1">
        <v>5001</v>
      </c>
      <c r="M1282" s="1">
        <f>Table1[[#This Row],[Price]]*Table1[[#This Row],[Qty]]</f>
        <v>13400</v>
      </c>
      <c r="N1282" s="1">
        <f>Table1[[#This Row],[Cost]]*Table1[[#This Row],[Qty]]</f>
        <v>10002</v>
      </c>
      <c r="O1282" s="1">
        <f>Table1[[#This Row],[Total Sales]]-Table1[[#This Row],[COGS]]</f>
        <v>3398</v>
      </c>
      <c r="P1282" s="7">
        <f t="shared" ref="P1282:P1345" si="40">WEEKDAY(B:B)</f>
        <v>7</v>
      </c>
      <c r="Q1282" s="10">
        <f t="shared" ref="Q1282:Q1345" si="41">YEAR(B:B)</f>
        <v>2020</v>
      </c>
    </row>
    <row r="1283" spans="1:17" x14ac:dyDescent="0.25">
      <c r="A1283" s="1" t="s">
        <v>2075</v>
      </c>
      <c r="B1283" s="2">
        <v>43975</v>
      </c>
      <c r="C1283" s="1" t="s">
        <v>1080</v>
      </c>
      <c r="D1283" s="1" t="s">
        <v>31</v>
      </c>
      <c r="E1283" s="1" t="s">
        <v>18</v>
      </c>
      <c r="F1283" s="1" t="s">
        <v>19</v>
      </c>
      <c r="G1283" s="1" t="s">
        <v>20</v>
      </c>
      <c r="H1283" s="1" t="s">
        <v>21</v>
      </c>
      <c r="I1283" s="1">
        <v>1</v>
      </c>
      <c r="J1283" s="1" t="s">
        <v>22</v>
      </c>
      <c r="K1283" s="1">
        <v>6700</v>
      </c>
      <c r="L1283" s="1">
        <v>5002</v>
      </c>
      <c r="M1283" s="1">
        <f>Table1[[#This Row],[Price]]*Table1[[#This Row],[Qty]]</f>
        <v>6700</v>
      </c>
      <c r="N1283" s="1">
        <f>Table1[[#This Row],[Cost]]*Table1[[#This Row],[Qty]]</f>
        <v>5002</v>
      </c>
      <c r="O1283" s="1">
        <f>Table1[[#This Row],[Total Sales]]-Table1[[#This Row],[COGS]]</f>
        <v>1698</v>
      </c>
      <c r="P1283" s="7">
        <f t="shared" si="40"/>
        <v>1</v>
      </c>
      <c r="Q1283" s="10">
        <f t="shared" si="41"/>
        <v>2020</v>
      </c>
    </row>
    <row r="1284" spans="1:17" x14ac:dyDescent="0.25">
      <c r="A1284" s="1" t="s">
        <v>2076</v>
      </c>
      <c r="B1284" s="2">
        <v>43976</v>
      </c>
      <c r="C1284" s="1" t="s">
        <v>1082</v>
      </c>
      <c r="D1284" s="1" t="s">
        <v>31</v>
      </c>
      <c r="E1284" s="1" t="s">
        <v>18</v>
      </c>
      <c r="F1284" s="1" t="s">
        <v>19</v>
      </c>
      <c r="G1284" s="1" t="s">
        <v>27</v>
      </c>
      <c r="H1284" s="1" t="s">
        <v>21</v>
      </c>
      <c r="I1284" s="1">
        <v>1</v>
      </c>
      <c r="J1284" s="1" t="s">
        <v>22</v>
      </c>
      <c r="K1284" s="1">
        <v>6700</v>
      </c>
      <c r="L1284" s="1">
        <v>5000</v>
      </c>
      <c r="M1284" s="1">
        <f>Table1[[#This Row],[Price]]*Table1[[#This Row],[Qty]]</f>
        <v>6700</v>
      </c>
      <c r="N1284" s="1">
        <f>Table1[[#This Row],[Cost]]*Table1[[#This Row],[Qty]]</f>
        <v>5000</v>
      </c>
      <c r="O1284" s="1">
        <f>Table1[[#This Row],[Total Sales]]-Table1[[#This Row],[COGS]]</f>
        <v>1700</v>
      </c>
      <c r="P1284" s="7">
        <f t="shared" si="40"/>
        <v>2</v>
      </c>
      <c r="Q1284" s="10">
        <f t="shared" si="41"/>
        <v>2020</v>
      </c>
    </row>
    <row r="1285" spans="1:17" x14ac:dyDescent="0.25">
      <c r="A1285" s="1" t="s">
        <v>2077</v>
      </c>
      <c r="B1285" s="2">
        <v>43977</v>
      </c>
      <c r="C1285" s="1" t="s">
        <v>1084</v>
      </c>
      <c r="D1285" s="1" t="s">
        <v>31</v>
      </c>
      <c r="E1285" s="1" t="s">
        <v>25</v>
      </c>
      <c r="F1285" s="1" t="s">
        <v>26</v>
      </c>
      <c r="G1285" s="1" t="s">
        <v>34</v>
      </c>
      <c r="H1285" s="1" t="s">
        <v>21</v>
      </c>
      <c r="I1285" s="1">
        <v>2</v>
      </c>
      <c r="J1285" s="1" t="s">
        <v>22</v>
      </c>
      <c r="K1285" s="1">
        <v>6700</v>
      </c>
      <c r="L1285" s="1">
        <v>5001</v>
      </c>
      <c r="M1285" s="1">
        <f>Table1[[#This Row],[Price]]*Table1[[#This Row],[Qty]]</f>
        <v>13400</v>
      </c>
      <c r="N1285" s="1">
        <f>Table1[[#This Row],[Cost]]*Table1[[#This Row],[Qty]]</f>
        <v>10002</v>
      </c>
      <c r="O1285" s="1">
        <f>Table1[[#This Row],[Total Sales]]-Table1[[#This Row],[COGS]]</f>
        <v>3398</v>
      </c>
      <c r="P1285" s="7">
        <f t="shared" si="40"/>
        <v>3</v>
      </c>
      <c r="Q1285" s="10">
        <f t="shared" si="41"/>
        <v>2020</v>
      </c>
    </row>
    <row r="1286" spans="1:17" x14ac:dyDescent="0.25">
      <c r="A1286" s="1" t="s">
        <v>2078</v>
      </c>
      <c r="B1286" s="2">
        <v>43978</v>
      </c>
      <c r="C1286" s="1" t="s">
        <v>1086</v>
      </c>
      <c r="D1286" s="1" t="s">
        <v>31</v>
      </c>
      <c r="E1286" s="1" t="s">
        <v>32</v>
      </c>
      <c r="F1286" s="1" t="s">
        <v>33</v>
      </c>
      <c r="G1286" s="1" t="s">
        <v>20</v>
      </c>
      <c r="H1286" s="1" t="s">
        <v>21</v>
      </c>
      <c r="I1286" s="1">
        <v>2</v>
      </c>
      <c r="J1286" s="1" t="s">
        <v>22</v>
      </c>
      <c r="K1286" s="1">
        <v>6700</v>
      </c>
      <c r="L1286" s="1">
        <v>5002</v>
      </c>
      <c r="M1286" s="1">
        <f>Table1[[#This Row],[Price]]*Table1[[#This Row],[Qty]]</f>
        <v>13400</v>
      </c>
      <c r="N1286" s="1">
        <f>Table1[[#This Row],[Cost]]*Table1[[#This Row],[Qty]]</f>
        <v>10004</v>
      </c>
      <c r="O1286" s="1">
        <f>Table1[[#This Row],[Total Sales]]-Table1[[#This Row],[COGS]]</f>
        <v>3396</v>
      </c>
      <c r="P1286" s="7">
        <f t="shared" si="40"/>
        <v>4</v>
      </c>
      <c r="Q1286" s="10">
        <f t="shared" si="41"/>
        <v>2020</v>
      </c>
    </row>
    <row r="1287" spans="1:17" x14ac:dyDescent="0.25">
      <c r="A1287" s="1" t="s">
        <v>2079</v>
      </c>
      <c r="B1287" s="2">
        <v>43976</v>
      </c>
      <c r="C1287" s="1" t="s">
        <v>1088</v>
      </c>
      <c r="D1287" s="1" t="s">
        <v>31</v>
      </c>
      <c r="E1287" s="1" t="s">
        <v>37</v>
      </c>
      <c r="F1287" s="1" t="s">
        <v>38</v>
      </c>
      <c r="G1287" s="1" t="s">
        <v>27</v>
      </c>
      <c r="H1287" s="1" t="s">
        <v>40</v>
      </c>
      <c r="I1287" s="1">
        <v>1</v>
      </c>
      <c r="J1287" s="1" t="s">
        <v>22</v>
      </c>
      <c r="K1287" s="1">
        <v>22000</v>
      </c>
      <c r="L1287" s="1">
        <v>20000</v>
      </c>
      <c r="M1287" s="1">
        <f>Table1[[#This Row],[Price]]*Table1[[#This Row],[Qty]]</f>
        <v>22000</v>
      </c>
      <c r="N1287" s="1">
        <f>Table1[[#This Row],[Cost]]*Table1[[#This Row],[Qty]]</f>
        <v>20000</v>
      </c>
      <c r="O1287" s="1">
        <f>Table1[[#This Row],[Total Sales]]-Table1[[#This Row],[COGS]]</f>
        <v>2000</v>
      </c>
      <c r="P1287" s="7">
        <f t="shared" si="40"/>
        <v>2</v>
      </c>
      <c r="Q1287" s="10">
        <f t="shared" si="41"/>
        <v>2020</v>
      </c>
    </row>
    <row r="1288" spans="1:17" x14ac:dyDescent="0.25">
      <c r="A1288" s="1" t="s">
        <v>2080</v>
      </c>
      <c r="B1288" s="2">
        <v>43980</v>
      </c>
      <c r="C1288" s="1" t="s">
        <v>1090</v>
      </c>
      <c r="D1288" s="1" t="s">
        <v>31</v>
      </c>
      <c r="E1288" s="1" t="s">
        <v>18</v>
      </c>
      <c r="F1288" s="1" t="s">
        <v>19</v>
      </c>
      <c r="G1288" s="1" t="s">
        <v>34</v>
      </c>
      <c r="H1288" s="1" t="s">
        <v>47</v>
      </c>
      <c r="I1288" s="1">
        <v>1</v>
      </c>
      <c r="J1288" s="1" t="s">
        <v>28</v>
      </c>
      <c r="K1288" s="1">
        <v>11000</v>
      </c>
      <c r="L1288" s="1">
        <v>10000</v>
      </c>
      <c r="M1288" s="1">
        <f>Table1[[#This Row],[Price]]*Table1[[#This Row],[Qty]]</f>
        <v>11000</v>
      </c>
      <c r="N1288" s="1">
        <f>Table1[[#This Row],[Cost]]*Table1[[#This Row],[Qty]]</f>
        <v>10000</v>
      </c>
      <c r="O1288" s="1">
        <f>Table1[[#This Row],[Total Sales]]-Table1[[#This Row],[COGS]]</f>
        <v>1000</v>
      </c>
      <c r="P1288" s="7">
        <f t="shared" si="40"/>
        <v>6</v>
      </c>
      <c r="Q1288" s="10">
        <f t="shared" si="41"/>
        <v>2020</v>
      </c>
    </row>
    <row r="1289" spans="1:17" x14ac:dyDescent="0.25">
      <c r="A1289" s="1" t="s">
        <v>2081</v>
      </c>
      <c r="B1289" s="2">
        <v>43981</v>
      </c>
      <c r="C1289" s="1" t="s">
        <v>1092</v>
      </c>
      <c r="D1289" s="1" t="s">
        <v>31</v>
      </c>
      <c r="E1289" s="1" t="s">
        <v>18</v>
      </c>
      <c r="F1289" s="1" t="s">
        <v>19</v>
      </c>
      <c r="G1289" s="1" t="s">
        <v>20</v>
      </c>
      <c r="H1289" s="1" t="s">
        <v>21</v>
      </c>
      <c r="I1289" s="1">
        <v>1</v>
      </c>
      <c r="J1289" s="1" t="s">
        <v>22</v>
      </c>
      <c r="K1289" s="1">
        <v>8500</v>
      </c>
      <c r="L1289" s="1">
        <v>7600</v>
      </c>
      <c r="M1289" s="1">
        <f>Table1[[#This Row],[Price]]*Table1[[#This Row],[Qty]]</f>
        <v>8500</v>
      </c>
      <c r="N1289" s="1">
        <f>Table1[[#This Row],[Cost]]*Table1[[#This Row],[Qty]]</f>
        <v>7600</v>
      </c>
      <c r="O1289" s="1">
        <f>Table1[[#This Row],[Total Sales]]-Table1[[#This Row],[COGS]]</f>
        <v>900</v>
      </c>
      <c r="P1289" s="7">
        <f t="shared" si="40"/>
        <v>7</v>
      </c>
      <c r="Q1289" s="10">
        <f t="shared" si="41"/>
        <v>2020</v>
      </c>
    </row>
    <row r="1290" spans="1:17" x14ac:dyDescent="0.25">
      <c r="A1290" s="1" t="s">
        <v>2082</v>
      </c>
      <c r="B1290" s="2">
        <v>43982</v>
      </c>
      <c r="C1290" s="1" t="s">
        <v>1094</v>
      </c>
      <c r="D1290" s="1" t="s">
        <v>31</v>
      </c>
      <c r="E1290" s="1" t="s">
        <v>25</v>
      </c>
      <c r="F1290" s="1" t="s">
        <v>26</v>
      </c>
      <c r="G1290" s="1" t="s">
        <v>27</v>
      </c>
      <c r="H1290" s="1" t="s">
        <v>21</v>
      </c>
      <c r="I1290" s="1">
        <v>2</v>
      </c>
      <c r="J1290" s="1" t="s">
        <v>28</v>
      </c>
      <c r="K1290" s="1">
        <v>8500</v>
      </c>
      <c r="L1290" s="1">
        <v>7600</v>
      </c>
      <c r="M1290" s="1">
        <f>Table1[[#This Row],[Price]]*Table1[[#This Row],[Qty]]</f>
        <v>17000</v>
      </c>
      <c r="N1290" s="1">
        <f>Table1[[#This Row],[Cost]]*Table1[[#This Row],[Qty]]</f>
        <v>15200</v>
      </c>
      <c r="O1290" s="1">
        <f>Table1[[#This Row],[Total Sales]]-Table1[[#This Row],[COGS]]</f>
        <v>1800</v>
      </c>
      <c r="P1290" s="7">
        <f t="shared" si="40"/>
        <v>1</v>
      </c>
      <c r="Q1290" s="10">
        <f t="shared" si="41"/>
        <v>2020</v>
      </c>
    </row>
    <row r="1291" spans="1:17" x14ac:dyDescent="0.25">
      <c r="A1291" s="1" t="s">
        <v>2083</v>
      </c>
      <c r="B1291" s="2">
        <v>43952</v>
      </c>
      <c r="C1291" s="1" t="s">
        <v>1096</v>
      </c>
      <c r="D1291" s="1" t="s">
        <v>31</v>
      </c>
      <c r="E1291" s="1" t="s">
        <v>32</v>
      </c>
      <c r="F1291" s="1" t="s">
        <v>33</v>
      </c>
      <c r="G1291" s="1" t="s">
        <v>34</v>
      </c>
      <c r="H1291" s="1" t="s">
        <v>40</v>
      </c>
      <c r="I1291" s="1">
        <v>3</v>
      </c>
      <c r="J1291" s="1" t="s">
        <v>22</v>
      </c>
      <c r="K1291" s="1">
        <v>13200.000000000002</v>
      </c>
      <c r="L1291" s="1">
        <v>12000</v>
      </c>
      <c r="M1291" s="1">
        <f>Table1[[#This Row],[Price]]*Table1[[#This Row],[Qty]]</f>
        <v>39600.000000000007</v>
      </c>
      <c r="N1291" s="1">
        <f>Table1[[#This Row],[Cost]]*Table1[[#This Row],[Qty]]</f>
        <v>36000</v>
      </c>
      <c r="O1291" s="1">
        <f>Table1[[#This Row],[Total Sales]]-Table1[[#This Row],[COGS]]</f>
        <v>3600.0000000000073</v>
      </c>
      <c r="P1291" s="7">
        <f t="shared" si="40"/>
        <v>6</v>
      </c>
      <c r="Q1291" s="10">
        <f t="shared" si="41"/>
        <v>2020</v>
      </c>
    </row>
    <row r="1292" spans="1:17" x14ac:dyDescent="0.25">
      <c r="A1292" s="1" t="s">
        <v>2084</v>
      </c>
      <c r="B1292" s="2">
        <v>43953</v>
      </c>
      <c r="C1292" s="1" t="s">
        <v>1098</v>
      </c>
      <c r="D1292" s="1" t="s">
        <v>17</v>
      </c>
      <c r="E1292" s="1" t="s">
        <v>37</v>
      </c>
      <c r="F1292" s="1" t="s">
        <v>38</v>
      </c>
      <c r="G1292" s="1" t="s">
        <v>20</v>
      </c>
      <c r="H1292" s="1" t="s">
        <v>21</v>
      </c>
      <c r="I1292" s="1">
        <v>2</v>
      </c>
      <c r="J1292" s="1" t="s">
        <v>22</v>
      </c>
      <c r="K1292" s="1">
        <v>22000</v>
      </c>
      <c r="L1292" s="1">
        <v>20000</v>
      </c>
      <c r="M1292" s="1">
        <f>Table1[[#This Row],[Price]]*Table1[[#This Row],[Qty]]</f>
        <v>44000</v>
      </c>
      <c r="N1292" s="1">
        <f>Table1[[#This Row],[Cost]]*Table1[[#This Row],[Qty]]</f>
        <v>40000</v>
      </c>
      <c r="O1292" s="1">
        <f>Table1[[#This Row],[Total Sales]]-Table1[[#This Row],[COGS]]</f>
        <v>4000</v>
      </c>
      <c r="P1292" s="7">
        <f t="shared" si="40"/>
        <v>7</v>
      </c>
      <c r="Q1292" s="10">
        <f t="shared" si="41"/>
        <v>2020</v>
      </c>
    </row>
    <row r="1293" spans="1:17" x14ac:dyDescent="0.25">
      <c r="A1293" s="1" t="s">
        <v>2085</v>
      </c>
      <c r="B1293" s="2">
        <v>43954</v>
      </c>
      <c r="C1293" s="1" t="s">
        <v>1100</v>
      </c>
      <c r="D1293" s="1" t="s">
        <v>17</v>
      </c>
      <c r="E1293" s="1" t="s">
        <v>18</v>
      </c>
      <c r="F1293" s="1" t="s">
        <v>19</v>
      </c>
      <c r="G1293" s="1" t="s">
        <v>27</v>
      </c>
      <c r="H1293" s="1" t="s">
        <v>21</v>
      </c>
      <c r="I1293" s="1">
        <v>2</v>
      </c>
      <c r="J1293" s="1" t="s">
        <v>22</v>
      </c>
      <c r="K1293" s="1">
        <v>7700</v>
      </c>
      <c r="L1293" s="1">
        <v>7000</v>
      </c>
      <c r="M1293" s="1">
        <f>Table1[[#This Row],[Price]]*Table1[[#This Row],[Qty]]</f>
        <v>15400</v>
      </c>
      <c r="N1293" s="1">
        <f>Table1[[#This Row],[Cost]]*Table1[[#This Row],[Qty]]</f>
        <v>14000</v>
      </c>
      <c r="O1293" s="1">
        <f>Table1[[#This Row],[Total Sales]]-Table1[[#This Row],[COGS]]</f>
        <v>1400</v>
      </c>
      <c r="P1293" s="7">
        <f t="shared" si="40"/>
        <v>1</v>
      </c>
      <c r="Q1293" s="10">
        <f t="shared" si="41"/>
        <v>2020</v>
      </c>
    </row>
    <row r="1294" spans="1:17" x14ac:dyDescent="0.25">
      <c r="A1294" s="1" t="s">
        <v>2086</v>
      </c>
      <c r="B1294" s="2">
        <v>43955</v>
      </c>
      <c r="C1294" s="1" t="s">
        <v>1102</v>
      </c>
      <c r="D1294" s="1" t="s">
        <v>17</v>
      </c>
      <c r="E1294" s="1" t="s">
        <v>18</v>
      </c>
      <c r="F1294" s="1" t="s">
        <v>19</v>
      </c>
      <c r="G1294" s="1" t="s">
        <v>34</v>
      </c>
      <c r="H1294" s="1" t="s">
        <v>47</v>
      </c>
      <c r="I1294" s="1">
        <v>3</v>
      </c>
      <c r="J1294" s="1" t="s">
        <v>22</v>
      </c>
      <c r="K1294" s="1">
        <v>22000</v>
      </c>
      <c r="L1294" s="1">
        <v>20000</v>
      </c>
      <c r="M1294" s="1">
        <f>Table1[[#This Row],[Price]]*Table1[[#This Row],[Qty]]</f>
        <v>66000</v>
      </c>
      <c r="N1294" s="1">
        <f>Table1[[#This Row],[Cost]]*Table1[[#This Row],[Qty]]</f>
        <v>60000</v>
      </c>
      <c r="O1294" s="1">
        <f>Table1[[#This Row],[Total Sales]]-Table1[[#This Row],[COGS]]</f>
        <v>6000</v>
      </c>
      <c r="P1294" s="7">
        <f t="shared" si="40"/>
        <v>2</v>
      </c>
      <c r="Q1294" s="10">
        <f t="shared" si="41"/>
        <v>2020</v>
      </c>
    </row>
    <row r="1295" spans="1:17" x14ac:dyDescent="0.25">
      <c r="A1295" s="1" t="s">
        <v>2087</v>
      </c>
      <c r="B1295" s="2">
        <v>43956</v>
      </c>
      <c r="C1295" s="1" t="s">
        <v>1104</v>
      </c>
      <c r="D1295" s="1" t="s">
        <v>31</v>
      </c>
      <c r="E1295" s="1" t="s">
        <v>25</v>
      </c>
      <c r="F1295" s="1" t="s">
        <v>26</v>
      </c>
      <c r="G1295" s="1" t="s">
        <v>20</v>
      </c>
      <c r="H1295" s="1" t="s">
        <v>21</v>
      </c>
      <c r="I1295" s="1">
        <v>1</v>
      </c>
      <c r="J1295" s="1" t="s">
        <v>22</v>
      </c>
      <c r="K1295" s="1">
        <v>44000</v>
      </c>
      <c r="L1295" s="1">
        <v>40000</v>
      </c>
      <c r="M1295" s="1">
        <f>Table1[[#This Row],[Price]]*Table1[[#This Row],[Qty]]</f>
        <v>44000</v>
      </c>
      <c r="N1295" s="1">
        <f>Table1[[#This Row],[Cost]]*Table1[[#This Row],[Qty]]</f>
        <v>40000</v>
      </c>
      <c r="O1295" s="1">
        <f>Table1[[#This Row],[Total Sales]]-Table1[[#This Row],[COGS]]</f>
        <v>4000</v>
      </c>
      <c r="P1295" s="7">
        <f t="shared" si="40"/>
        <v>3</v>
      </c>
      <c r="Q1295" s="10">
        <f t="shared" si="41"/>
        <v>2020</v>
      </c>
    </row>
    <row r="1296" spans="1:17" x14ac:dyDescent="0.25">
      <c r="A1296" s="1" t="s">
        <v>2088</v>
      </c>
      <c r="B1296" s="2">
        <v>43957</v>
      </c>
      <c r="C1296" s="1" t="s">
        <v>1106</v>
      </c>
      <c r="D1296" s="1" t="s">
        <v>31</v>
      </c>
      <c r="E1296" s="1" t="s">
        <v>32</v>
      </c>
      <c r="F1296" s="1" t="s">
        <v>33</v>
      </c>
      <c r="G1296" s="1" t="s">
        <v>27</v>
      </c>
      <c r="H1296" s="1" t="s">
        <v>21</v>
      </c>
      <c r="I1296" s="1">
        <v>2</v>
      </c>
      <c r="J1296" s="1" t="s">
        <v>22</v>
      </c>
      <c r="K1296" s="1">
        <v>19800</v>
      </c>
      <c r="L1296" s="1">
        <v>18000</v>
      </c>
      <c r="M1296" s="1">
        <f>Table1[[#This Row],[Price]]*Table1[[#This Row],[Qty]]</f>
        <v>39600</v>
      </c>
      <c r="N1296" s="1">
        <f>Table1[[#This Row],[Cost]]*Table1[[#This Row],[Qty]]</f>
        <v>36000</v>
      </c>
      <c r="O1296" s="1">
        <f>Table1[[#This Row],[Total Sales]]-Table1[[#This Row],[COGS]]</f>
        <v>3600</v>
      </c>
      <c r="P1296" s="7">
        <f t="shared" si="40"/>
        <v>4</v>
      </c>
      <c r="Q1296" s="10">
        <f t="shared" si="41"/>
        <v>2020</v>
      </c>
    </row>
    <row r="1297" spans="1:17" x14ac:dyDescent="0.25">
      <c r="A1297" s="1" t="s">
        <v>2089</v>
      </c>
      <c r="B1297" s="2">
        <v>43958</v>
      </c>
      <c r="C1297" s="1" t="s">
        <v>1108</v>
      </c>
      <c r="D1297" s="1" t="s">
        <v>31</v>
      </c>
      <c r="E1297" s="1" t="s">
        <v>37</v>
      </c>
      <c r="F1297" s="1" t="s">
        <v>38</v>
      </c>
      <c r="G1297" s="1" t="s">
        <v>34</v>
      </c>
      <c r="H1297" s="1" t="s">
        <v>21</v>
      </c>
      <c r="I1297" s="1">
        <v>2</v>
      </c>
      <c r="J1297" s="1" t="s">
        <v>22</v>
      </c>
      <c r="K1297" s="1">
        <v>9950</v>
      </c>
      <c r="L1297" s="1">
        <v>9000</v>
      </c>
      <c r="M1297" s="1">
        <f>Table1[[#This Row],[Price]]*Table1[[#This Row],[Qty]]</f>
        <v>19900</v>
      </c>
      <c r="N1297" s="1">
        <f>Table1[[#This Row],[Cost]]*Table1[[#This Row],[Qty]]</f>
        <v>18000</v>
      </c>
      <c r="O1297" s="1">
        <f>Table1[[#This Row],[Total Sales]]-Table1[[#This Row],[COGS]]</f>
        <v>1900</v>
      </c>
      <c r="P1297" s="7">
        <f t="shared" si="40"/>
        <v>5</v>
      </c>
      <c r="Q1297" s="10">
        <f t="shared" si="41"/>
        <v>2020</v>
      </c>
    </row>
    <row r="1298" spans="1:17" x14ac:dyDescent="0.25">
      <c r="A1298" s="1" t="s">
        <v>2090</v>
      </c>
      <c r="B1298" s="2">
        <v>43956</v>
      </c>
      <c r="C1298" s="1" t="s">
        <v>1110</v>
      </c>
      <c r="D1298" s="1" t="s">
        <v>31</v>
      </c>
      <c r="E1298" s="1" t="s">
        <v>18</v>
      </c>
      <c r="F1298" s="1" t="s">
        <v>19</v>
      </c>
      <c r="G1298" s="1" t="s">
        <v>20</v>
      </c>
      <c r="H1298" s="1" t="s">
        <v>21</v>
      </c>
      <c r="I1298" s="1">
        <v>2</v>
      </c>
      <c r="J1298" s="1" t="s">
        <v>22</v>
      </c>
      <c r="K1298" s="1">
        <v>7700</v>
      </c>
      <c r="L1298" s="1">
        <v>7000</v>
      </c>
      <c r="M1298" s="1">
        <f>Table1[[#This Row],[Price]]*Table1[[#This Row],[Qty]]</f>
        <v>15400</v>
      </c>
      <c r="N1298" s="1">
        <f>Table1[[#This Row],[Cost]]*Table1[[#This Row],[Qty]]</f>
        <v>14000</v>
      </c>
      <c r="O1298" s="1">
        <f>Table1[[#This Row],[Total Sales]]-Table1[[#This Row],[COGS]]</f>
        <v>1400</v>
      </c>
      <c r="P1298" s="7">
        <f t="shared" si="40"/>
        <v>3</v>
      </c>
      <c r="Q1298" s="10">
        <f t="shared" si="41"/>
        <v>2020</v>
      </c>
    </row>
    <row r="1299" spans="1:17" x14ac:dyDescent="0.25">
      <c r="A1299" s="1" t="s">
        <v>2091</v>
      </c>
      <c r="B1299" s="2">
        <v>43960</v>
      </c>
      <c r="C1299" s="1" t="s">
        <v>1112</v>
      </c>
      <c r="D1299" s="1" t="s">
        <v>17</v>
      </c>
      <c r="E1299" s="1" t="s">
        <v>18</v>
      </c>
      <c r="F1299" s="1" t="s">
        <v>19</v>
      </c>
      <c r="G1299" s="1" t="s">
        <v>27</v>
      </c>
      <c r="H1299" s="1" t="s">
        <v>40</v>
      </c>
      <c r="I1299" s="1">
        <v>4</v>
      </c>
      <c r="J1299" s="1" t="s">
        <v>22</v>
      </c>
      <c r="K1299" s="1">
        <v>11000</v>
      </c>
      <c r="L1299" s="1">
        <v>10000</v>
      </c>
      <c r="M1299" s="1">
        <f>Table1[[#This Row],[Price]]*Table1[[#This Row],[Qty]]</f>
        <v>44000</v>
      </c>
      <c r="N1299" s="1">
        <f>Table1[[#This Row],[Cost]]*Table1[[#This Row],[Qty]]</f>
        <v>40000</v>
      </c>
      <c r="O1299" s="1">
        <f>Table1[[#This Row],[Total Sales]]-Table1[[#This Row],[COGS]]</f>
        <v>4000</v>
      </c>
      <c r="P1299" s="7">
        <f t="shared" si="40"/>
        <v>7</v>
      </c>
      <c r="Q1299" s="10">
        <f t="shared" si="41"/>
        <v>2020</v>
      </c>
    </row>
    <row r="1300" spans="1:17" x14ac:dyDescent="0.25">
      <c r="A1300" s="1" t="s">
        <v>2092</v>
      </c>
      <c r="B1300" s="2">
        <v>43961</v>
      </c>
      <c r="C1300" s="1" t="s">
        <v>1114</v>
      </c>
      <c r="D1300" s="1" t="s">
        <v>31</v>
      </c>
      <c r="E1300" s="1" t="s">
        <v>25</v>
      </c>
      <c r="F1300" s="1" t="s">
        <v>26</v>
      </c>
      <c r="G1300" s="1" t="s">
        <v>34</v>
      </c>
      <c r="H1300" s="1" t="s">
        <v>21</v>
      </c>
      <c r="I1300" s="1">
        <v>1</v>
      </c>
      <c r="J1300" s="1" t="s">
        <v>22</v>
      </c>
      <c r="K1300" s="1">
        <v>13200.000000000002</v>
      </c>
      <c r="L1300" s="1">
        <v>12000</v>
      </c>
      <c r="M1300" s="1">
        <f>Table1[[#This Row],[Price]]*Table1[[#This Row],[Qty]]</f>
        <v>13200.000000000002</v>
      </c>
      <c r="N1300" s="1">
        <f>Table1[[#This Row],[Cost]]*Table1[[#This Row],[Qty]]</f>
        <v>12000</v>
      </c>
      <c r="O1300" s="1">
        <f>Table1[[#This Row],[Total Sales]]-Table1[[#This Row],[COGS]]</f>
        <v>1200.0000000000018</v>
      </c>
      <c r="P1300" s="7">
        <f t="shared" si="40"/>
        <v>1</v>
      </c>
      <c r="Q1300" s="10">
        <f t="shared" si="41"/>
        <v>2020</v>
      </c>
    </row>
    <row r="1301" spans="1:17" x14ac:dyDescent="0.25">
      <c r="A1301" s="1" t="s">
        <v>2093</v>
      </c>
      <c r="B1301" s="2">
        <v>43962</v>
      </c>
      <c r="C1301" s="1" t="s">
        <v>1116</v>
      </c>
      <c r="D1301" s="1" t="s">
        <v>31</v>
      </c>
      <c r="E1301" s="1" t="s">
        <v>32</v>
      </c>
      <c r="F1301" s="1" t="s">
        <v>33</v>
      </c>
      <c r="G1301" s="1" t="s">
        <v>20</v>
      </c>
      <c r="H1301" s="1" t="s">
        <v>47</v>
      </c>
      <c r="I1301" s="1">
        <v>2</v>
      </c>
      <c r="J1301" s="1" t="s">
        <v>22</v>
      </c>
      <c r="K1301" s="1">
        <v>9950</v>
      </c>
      <c r="L1301" s="1">
        <v>9000</v>
      </c>
      <c r="M1301" s="1">
        <f>Table1[[#This Row],[Price]]*Table1[[#This Row],[Qty]]</f>
        <v>19900</v>
      </c>
      <c r="N1301" s="1">
        <f>Table1[[#This Row],[Cost]]*Table1[[#This Row],[Qty]]</f>
        <v>18000</v>
      </c>
      <c r="O1301" s="1">
        <f>Table1[[#This Row],[Total Sales]]-Table1[[#This Row],[COGS]]</f>
        <v>1900</v>
      </c>
      <c r="P1301" s="7">
        <f t="shared" si="40"/>
        <v>2</v>
      </c>
      <c r="Q1301" s="10">
        <f t="shared" si="41"/>
        <v>2020</v>
      </c>
    </row>
    <row r="1302" spans="1:17" x14ac:dyDescent="0.25">
      <c r="A1302" s="1" t="s">
        <v>2094</v>
      </c>
      <c r="B1302" s="2">
        <v>43963</v>
      </c>
      <c r="C1302" s="1" t="s">
        <v>1118</v>
      </c>
      <c r="D1302" s="1" t="s">
        <v>31</v>
      </c>
      <c r="E1302" s="1" t="s">
        <v>37</v>
      </c>
      <c r="F1302" s="1" t="s">
        <v>38</v>
      </c>
      <c r="G1302" s="1" t="s">
        <v>27</v>
      </c>
      <c r="H1302" s="1" t="s">
        <v>21</v>
      </c>
      <c r="I1302" s="1">
        <v>2</v>
      </c>
      <c r="J1302" s="1" t="s">
        <v>22</v>
      </c>
      <c r="K1302" s="1">
        <v>7700</v>
      </c>
      <c r="L1302" s="1">
        <v>7000</v>
      </c>
      <c r="M1302" s="1">
        <f>Table1[[#This Row],[Price]]*Table1[[#This Row],[Qty]]</f>
        <v>15400</v>
      </c>
      <c r="N1302" s="1">
        <f>Table1[[#This Row],[Cost]]*Table1[[#This Row],[Qty]]</f>
        <v>14000</v>
      </c>
      <c r="O1302" s="1">
        <f>Table1[[#This Row],[Total Sales]]-Table1[[#This Row],[COGS]]</f>
        <v>1400</v>
      </c>
      <c r="P1302" s="7">
        <f t="shared" si="40"/>
        <v>3</v>
      </c>
      <c r="Q1302" s="10">
        <f t="shared" si="41"/>
        <v>2020</v>
      </c>
    </row>
    <row r="1303" spans="1:17" x14ac:dyDescent="0.25">
      <c r="A1303" s="1" t="s">
        <v>2095</v>
      </c>
      <c r="B1303" s="2">
        <v>43964</v>
      </c>
      <c r="C1303" s="1" t="s">
        <v>1120</v>
      </c>
      <c r="D1303" s="1" t="s">
        <v>31</v>
      </c>
      <c r="E1303" s="1" t="s">
        <v>18</v>
      </c>
      <c r="F1303" s="1" t="s">
        <v>19</v>
      </c>
      <c r="G1303" s="1" t="s">
        <v>34</v>
      </c>
      <c r="H1303" s="1" t="s">
        <v>40</v>
      </c>
      <c r="I1303" s="1">
        <v>4</v>
      </c>
      <c r="J1303" s="1" t="s">
        <v>22</v>
      </c>
      <c r="K1303" s="1">
        <v>11000</v>
      </c>
      <c r="L1303" s="1">
        <v>10000</v>
      </c>
      <c r="M1303" s="1">
        <f>Table1[[#This Row],[Price]]*Table1[[#This Row],[Qty]]</f>
        <v>44000</v>
      </c>
      <c r="N1303" s="1">
        <f>Table1[[#This Row],[Cost]]*Table1[[#This Row],[Qty]]</f>
        <v>40000</v>
      </c>
      <c r="O1303" s="1">
        <f>Table1[[#This Row],[Total Sales]]-Table1[[#This Row],[COGS]]</f>
        <v>4000</v>
      </c>
      <c r="P1303" s="7">
        <f t="shared" si="40"/>
        <v>4</v>
      </c>
      <c r="Q1303" s="10">
        <f t="shared" si="41"/>
        <v>2020</v>
      </c>
    </row>
    <row r="1304" spans="1:17" x14ac:dyDescent="0.25">
      <c r="A1304" s="1" t="s">
        <v>2096</v>
      </c>
      <c r="B1304" s="2">
        <v>43965</v>
      </c>
      <c r="C1304" s="1" t="s">
        <v>1122</v>
      </c>
      <c r="D1304" s="1" t="s">
        <v>31</v>
      </c>
      <c r="E1304" s="1" t="s">
        <v>18</v>
      </c>
      <c r="F1304" s="1" t="s">
        <v>19</v>
      </c>
      <c r="G1304" s="1" t="s">
        <v>20</v>
      </c>
      <c r="H1304" s="1" t="s">
        <v>21</v>
      </c>
      <c r="I1304" s="1">
        <v>1</v>
      </c>
      <c r="J1304" s="1" t="s">
        <v>22</v>
      </c>
      <c r="K1304" s="1">
        <v>13200.000000000002</v>
      </c>
      <c r="L1304" s="1">
        <v>12000</v>
      </c>
      <c r="M1304" s="1">
        <f>Table1[[#This Row],[Price]]*Table1[[#This Row],[Qty]]</f>
        <v>13200.000000000002</v>
      </c>
      <c r="N1304" s="1">
        <f>Table1[[#This Row],[Cost]]*Table1[[#This Row],[Qty]]</f>
        <v>12000</v>
      </c>
      <c r="O1304" s="1">
        <f>Table1[[#This Row],[Total Sales]]-Table1[[#This Row],[COGS]]</f>
        <v>1200.0000000000018</v>
      </c>
      <c r="P1304" s="7">
        <f t="shared" si="40"/>
        <v>5</v>
      </c>
      <c r="Q1304" s="10">
        <f t="shared" si="41"/>
        <v>2020</v>
      </c>
    </row>
    <row r="1305" spans="1:17" x14ac:dyDescent="0.25">
      <c r="A1305" s="1" t="s">
        <v>2097</v>
      </c>
      <c r="B1305" s="2">
        <v>43966</v>
      </c>
      <c r="C1305" s="1" t="s">
        <v>1124</v>
      </c>
      <c r="D1305" s="1" t="s">
        <v>31</v>
      </c>
      <c r="E1305" s="1" t="s">
        <v>25</v>
      </c>
      <c r="F1305" s="1" t="s">
        <v>26</v>
      </c>
      <c r="G1305" s="1" t="s">
        <v>27</v>
      </c>
      <c r="H1305" s="1" t="s">
        <v>21</v>
      </c>
      <c r="I1305" s="1">
        <v>2</v>
      </c>
      <c r="J1305" s="1" t="s">
        <v>22</v>
      </c>
      <c r="K1305" s="1">
        <v>9950</v>
      </c>
      <c r="L1305" s="1">
        <v>9000</v>
      </c>
      <c r="M1305" s="1">
        <f>Table1[[#This Row],[Price]]*Table1[[#This Row],[Qty]]</f>
        <v>19900</v>
      </c>
      <c r="N1305" s="1">
        <f>Table1[[#This Row],[Cost]]*Table1[[#This Row],[Qty]]</f>
        <v>18000</v>
      </c>
      <c r="O1305" s="1">
        <f>Table1[[#This Row],[Total Sales]]-Table1[[#This Row],[COGS]]</f>
        <v>1900</v>
      </c>
      <c r="P1305" s="7">
        <f t="shared" si="40"/>
        <v>6</v>
      </c>
      <c r="Q1305" s="10">
        <f t="shared" si="41"/>
        <v>2020</v>
      </c>
    </row>
    <row r="1306" spans="1:17" x14ac:dyDescent="0.25">
      <c r="A1306" s="1" t="s">
        <v>2098</v>
      </c>
      <c r="B1306" s="2">
        <v>43967</v>
      </c>
      <c r="C1306" s="1" t="s">
        <v>1126</v>
      </c>
      <c r="D1306" s="1" t="s">
        <v>31</v>
      </c>
      <c r="E1306" s="1" t="s">
        <v>32</v>
      </c>
      <c r="F1306" s="1" t="s">
        <v>33</v>
      </c>
      <c r="G1306" s="1" t="s">
        <v>34</v>
      </c>
      <c r="H1306" s="1" t="s">
        <v>21</v>
      </c>
      <c r="I1306" s="1">
        <v>2</v>
      </c>
      <c r="J1306" s="1" t="s">
        <v>22</v>
      </c>
      <c r="K1306" s="1">
        <v>7700</v>
      </c>
      <c r="L1306" s="1">
        <v>7000</v>
      </c>
      <c r="M1306" s="1">
        <f>Table1[[#This Row],[Price]]*Table1[[#This Row],[Qty]]</f>
        <v>15400</v>
      </c>
      <c r="N1306" s="1">
        <f>Table1[[#This Row],[Cost]]*Table1[[#This Row],[Qty]]</f>
        <v>14000</v>
      </c>
      <c r="O1306" s="1">
        <f>Table1[[#This Row],[Total Sales]]-Table1[[#This Row],[COGS]]</f>
        <v>1400</v>
      </c>
      <c r="P1306" s="7">
        <f t="shared" si="40"/>
        <v>7</v>
      </c>
      <c r="Q1306" s="10">
        <f t="shared" si="41"/>
        <v>2020</v>
      </c>
    </row>
    <row r="1307" spans="1:17" x14ac:dyDescent="0.25">
      <c r="A1307" s="1" t="s">
        <v>2099</v>
      </c>
      <c r="B1307" s="2">
        <v>43968</v>
      </c>
      <c r="C1307" s="1" t="s">
        <v>1128</v>
      </c>
      <c r="D1307" s="1" t="s">
        <v>31</v>
      </c>
      <c r="E1307" s="1" t="s">
        <v>37</v>
      </c>
      <c r="F1307" s="1" t="s">
        <v>38</v>
      </c>
      <c r="G1307" s="1" t="s">
        <v>20</v>
      </c>
      <c r="H1307" s="1" t="s">
        <v>40</v>
      </c>
      <c r="I1307" s="1">
        <v>1</v>
      </c>
      <c r="J1307" s="1" t="s">
        <v>22</v>
      </c>
      <c r="K1307" s="1">
        <v>11000</v>
      </c>
      <c r="L1307" s="1">
        <v>10000</v>
      </c>
      <c r="M1307" s="1">
        <f>Table1[[#This Row],[Price]]*Table1[[#This Row],[Qty]]</f>
        <v>11000</v>
      </c>
      <c r="N1307" s="1">
        <f>Table1[[#This Row],[Cost]]*Table1[[#This Row],[Qty]]</f>
        <v>10000</v>
      </c>
      <c r="O1307" s="1">
        <f>Table1[[#This Row],[Total Sales]]-Table1[[#This Row],[COGS]]</f>
        <v>1000</v>
      </c>
      <c r="P1307" s="7">
        <f t="shared" si="40"/>
        <v>1</v>
      </c>
      <c r="Q1307" s="10">
        <f t="shared" si="41"/>
        <v>2020</v>
      </c>
    </row>
    <row r="1308" spans="1:17" x14ac:dyDescent="0.25">
      <c r="A1308" s="1" t="s">
        <v>2100</v>
      </c>
      <c r="B1308" s="2">
        <v>43966</v>
      </c>
      <c r="C1308" s="1" t="s">
        <v>1130</v>
      </c>
      <c r="D1308" s="1" t="s">
        <v>31</v>
      </c>
      <c r="E1308" s="1" t="s">
        <v>18</v>
      </c>
      <c r="F1308" s="1" t="s">
        <v>19</v>
      </c>
      <c r="G1308" s="1" t="s">
        <v>27</v>
      </c>
      <c r="H1308" s="1" t="s">
        <v>21</v>
      </c>
      <c r="I1308" s="1">
        <v>1</v>
      </c>
      <c r="J1308" s="1" t="s">
        <v>22</v>
      </c>
      <c r="K1308" s="1">
        <v>7700.0000000000009</v>
      </c>
      <c r="L1308" s="1">
        <v>7000</v>
      </c>
      <c r="M1308" s="1">
        <f>Table1[[#This Row],[Price]]*Table1[[#This Row],[Qty]]</f>
        <v>7700.0000000000009</v>
      </c>
      <c r="N1308" s="1">
        <f>Table1[[#This Row],[Cost]]*Table1[[#This Row],[Qty]]</f>
        <v>7000</v>
      </c>
      <c r="O1308" s="1">
        <f>Table1[[#This Row],[Total Sales]]-Table1[[#This Row],[COGS]]</f>
        <v>700.00000000000091</v>
      </c>
      <c r="P1308" s="7">
        <f t="shared" si="40"/>
        <v>6</v>
      </c>
      <c r="Q1308" s="10">
        <f t="shared" si="41"/>
        <v>2020</v>
      </c>
    </row>
    <row r="1309" spans="1:17" x14ac:dyDescent="0.25">
      <c r="A1309" s="1" t="s">
        <v>2101</v>
      </c>
      <c r="B1309" s="2">
        <v>43970</v>
      </c>
      <c r="C1309" s="1" t="s">
        <v>1132</v>
      </c>
      <c r="D1309" s="1" t="s">
        <v>31</v>
      </c>
      <c r="E1309" s="1" t="s">
        <v>18</v>
      </c>
      <c r="F1309" s="1" t="s">
        <v>19</v>
      </c>
      <c r="G1309" s="1" t="s">
        <v>34</v>
      </c>
      <c r="H1309" s="1" t="s">
        <v>40</v>
      </c>
      <c r="I1309" s="1">
        <v>2</v>
      </c>
      <c r="J1309" s="1" t="s">
        <v>22</v>
      </c>
      <c r="K1309" s="1">
        <v>9950</v>
      </c>
      <c r="L1309" s="1">
        <v>9000</v>
      </c>
      <c r="M1309" s="1">
        <f>Table1[[#This Row],[Price]]*Table1[[#This Row],[Qty]]</f>
        <v>19900</v>
      </c>
      <c r="N1309" s="1">
        <f>Table1[[#This Row],[Cost]]*Table1[[#This Row],[Qty]]</f>
        <v>18000</v>
      </c>
      <c r="O1309" s="1">
        <f>Table1[[#This Row],[Total Sales]]-Table1[[#This Row],[COGS]]</f>
        <v>1900</v>
      </c>
      <c r="P1309" s="7">
        <f t="shared" si="40"/>
        <v>3</v>
      </c>
      <c r="Q1309" s="10">
        <f t="shared" si="41"/>
        <v>2020</v>
      </c>
    </row>
    <row r="1310" spans="1:17" x14ac:dyDescent="0.25">
      <c r="A1310" s="1" t="s">
        <v>2102</v>
      </c>
      <c r="B1310" s="2">
        <v>43971</v>
      </c>
      <c r="C1310" s="1" t="s">
        <v>1134</v>
      </c>
      <c r="D1310" s="1" t="s">
        <v>31</v>
      </c>
      <c r="E1310" s="1" t="s">
        <v>25</v>
      </c>
      <c r="F1310" s="1" t="s">
        <v>26</v>
      </c>
      <c r="G1310" s="1" t="s">
        <v>20</v>
      </c>
      <c r="H1310" s="1" t="s">
        <v>40</v>
      </c>
      <c r="I1310" s="1">
        <v>2</v>
      </c>
      <c r="J1310" s="1" t="s">
        <v>22</v>
      </c>
      <c r="K1310" s="1">
        <v>19800</v>
      </c>
      <c r="L1310" s="1">
        <v>18000</v>
      </c>
      <c r="M1310" s="1">
        <f>Table1[[#This Row],[Price]]*Table1[[#This Row],[Qty]]</f>
        <v>39600</v>
      </c>
      <c r="N1310" s="1">
        <f>Table1[[#This Row],[Cost]]*Table1[[#This Row],[Qty]]</f>
        <v>36000</v>
      </c>
      <c r="O1310" s="1">
        <f>Table1[[#This Row],[Total Sales]]-Table1[[#This Row],[COGS]]</f>
        <v>3600</v>
      </c>
      <c r="P1310" s="7">
        <f t="shared" si="40"/>
        <v>4</v>
      </c>
      <c r="Q1310" s="10">
        <f t="shared" si="41"/>
        <v>2020</v>
      </c>
    </row>
    <row r="1311" spans="1:17" x14ac:dyDescent="0.25">
      <c r="A1311" s="1" t="s">
        <v>2103</v>
      </c>
      <c r="B1311" s="2">
        <v>43972</v>
      </c>
      <c r="C1311" s="1" t="s">
        <v>1136</v>
      </c>
      <c r="D1311" s="1" t="s">
        <v>31</v>
      </c>
      <c r="E1311" s="1" t="s">
        <v>32</v>
      </c>
      <c r="F1311" s="1" t="s">
        <v>33</v>
      </c>
      <c r="G1311" s="1" t="s">
        <v>27</v>
      </c>
      <c r="H1311" s="1" t="s">
        <v>21</v>
      </c>
      <c r="I1311" s="1">
        <v>1</v>
      </c>
      <c r="J1311" s="1" t="s">
        <v>22</v>
      </c>
      <c r="K1311" s="1">
        <v>44000</v>
      </c>
      <c r="L1311" s="1">
        <v>40000</v>
      </c>
      <c r="M1311" s="1">
        <f>Table1[[#This Row],[Price]]*Table1[[#This Row],[Qty]]</f>
        <v>44000</v>
      </c>
      <c r="N1311" s="1">
        <f>Table1[[#This Row],[Cost]]*Table1[[#This Row],[Qty]]</f>
        <v>40000</v>
      </c>
      <c r="O1311" s="1">
        <f>Table1[[#This Row],[Total Sales]]-Table1[[#This Row],[COGS]]</f>
        <v>4000</v>
      </c>
      <c r="P1311" s="7">
        <f t="shared" si="40"/>
        <v>5</v>
      </c>
      <c r="Q1311" s="10">
        <f t="shared" si="41"/>
        <v>2020</v>
      </c>
    </row>
    <row r="1312" spans="1:17" x14ac:dyDescent="0.25">
      <c r="A1312" s="1" t="s">
        <v>2104</v>
      </c>
      <c r="B1312" s="2">
        <v>43973</v>
      </c>
      <c r="C1312" s="1" t="s">
        <v>1138</v>
      </c>
      <c r="D1312" s="1" t="s">
        <v>31</v>
      </c>
      <c r="E1312" s="1" t="s">
        <v>37</v>
      </c>
      <c r="F1312" s="1" t="s">
        <v>38</v>
      </c>
      <c r="G1312" s="1" t="s">
        <v>34</v>
      </c>
      <c r="H1312" s="1" t="s">
        <v>21</v>
      </c>
      <c r="I1312" s="1">
        <v>1</v>
      </c>
      <c r="J1312" s="1" t="s">
        <v>22</v>
      </c>
      <c r="K1312" s="1">
        <v>22000</v>
      </c>
      <c r="L1312" s="1">
        <v>20000</v>
      </c>
      <c r="M1312" s="1">
        <f>Table1[[#This Row],[Price]]*Table1[[#This Row],[Qty]]</f>
        <v>22000</v>
      </c>
      <c r="N1312" s="1">
        <f>Table1[[#This Row],[Cost]]*Table1[[#This Row],[Qty]]</f>
        <v>20000</v>
      </c>
      <c r="O1312" s="1">
        <f>Table1[[#This Row],[Total Sales]]-Table1[[#This Row],[COGS]]</f>
        <v>2000</v>
      </c>
      <c r="P1312" s="7">
        <f t="shared" si="40"/>
        <v>6</v>
      </c>
      <c r="Q1312" s="10">
        <f t="shared" si="41"/>
        <v>2020</v>
      </c>
    </row>
    <row r="1313" spans="1:17" x14ac:dyDescent="0.25">
      <c r="A1313" s="1" t="s">
        <v>2105</v>
      </c>
      <c r="B1313" s="2">
        <v>43974</v>
      </c>
      <c r="C1313" s="1"/>
      <c r="D1313" s="1" t="s">
        <v>17</v>
      </c>
      <c r="E1313" s="1" t="s">
        <v>18</v>
      </c>
      <c r="F1313" s="1" t="s">
        <v>19</v>
      </c>
      <c r="G1313" s="1" t="s">
        <v>20</v>
      </c>
      <c r="H1313" s="1" t="s">
        <v>47</v>
      </c>
      <c r="I1313" s="1">
        <v>2</v>
      </c>
      <c r="J1313" s="1" t="s">
        <v>22</v>
      </c>
      <c r="K1313" s="1">
        <v>13000</v>
      </c>
      <c r="L1313" s="1">
        <v>12000</v>
      </c>
      <c r="M1313" s="1">
        <f>Table1[[#This Row],[Price]]*Table1[[#This Row],[Qty]]</f>
        <v>26000</v>
      </c>
      <c r="N1313" s="1">
        <f>Table1[[#This Row],[Cost]]*Table1[[#This Row],[Qty]]</f>
        <v>24000</v>
      </c>
      <c r="O1313" s="1">
        <f>Table1[[#This Row],[Total Sales]]-Table1[[#This Row],[COGS]]</f>
        <v>2000</v>
      </c>
      <c r="P1313" s="7">
        <f t="shared" si="40"/>
        <v>7</v>
      </c>
      <c r="Q1313" s="10">
        <f t="shared" si="41"/>
        <v>2020</v>
      </c>
    </row>
    <row r="1314" spans="1:17" x14ac:dyDescent="0.25">
      <c r="A1314" s="1" t="s">
        <v>2106</v>
      </c>
      <c r="B1314" s="2">
        <v>43975</v>
      </c>
      <c r="C1314" s="1" t="s">
        <v>1141</v>
      </c>
      <c r="D1314" s="1" t="s">
        <v>17</v>
      </c>
      <c r="E1314" s="1" t="s">
        <v>18</v>
      </c>
      <c r="F1314" s="1" t="s">
        <v>19</v>
      </c>
      <c r="G1314" s="1" t="s">
        <v>27</v>
      </c>
      <c r="H1314" s="1" t="s">
        <v>21</v>
      </c>
      <c r="I1314" s="1">
        <v>2</v>
      </c>
      <c r="J1314" s="1" t="s">
        <v>22</v>
      </c>
      <c r="K1314" s="1">
        <v>6700</v>
      </c>
      <c r="L1314" s="1">
        <v>5000</v>
      </c>
      <c r="M1314" s="1">
        <f>Table1[[#This Row],[Price]]*Table1[[#This Row],[Qty]]</f>
        <v>13400</v>
      </c>
      <c r="N1314" s="1">
        <f>Table1[[#This Row],[Cost]]*Table1[[#This Row],[Qty]]</f>
        <v>10000</v>
      </c>
      <c r="O1314" s="1">
        <f>Table1[[#This Row],[Total Sales]]-Table1[[#This Row],[COGS]]</f>
        <v>3400</v>
      </c>
      <c r="P1314" s="7">
        <f t="shared" si="40"/>
        <v>1</v>
      </c>
      <c r="Q1314" s="10">
        <f t="shared" si="41"/>
        <v>2020</v>
      </c>
    </row>
    <row r="1315" spans="1:17" x14ac:dyDescent="0.25">
      <c r="A1315" s="1" t="s">
        <v>2107</v>
      </c>
      <c r="B1315" s="2">
        <v>43976</v>
      </c>
      <c r="C1315" s="1" t="s">
        <v>1143</v>
      </c>
      <c r="D1315" s="1" t="s">
        <v>17</v>
      </c>
      <c r="E1315" s="1" t="s">
        <v>25</v>
      </c>
      <c r="F1315" s="1" t="s">
        <v>26</v>
      </c>
      <c r="G1315" s="1" t="s">
        <v>34</v>
      </c>
      <c r="H1315" s="1" t="s">
        <v>21</v>
      </c>
      <c r="I1315" s="1">
        <v>1</v>
      </c>
      <c r="J1315" s="1" t="s">
        <v>22</v>
      </c>
      <c r="K1315" s="1">
        <v>6700</v>
      </c>
      <c r="L1315" s="1">
        <v>5001</v>
      </c>
      <c r="M1315" s="1">
        <f>Table1[[#This Row],[Price]]*Table1[[#This Row],[Qty]]</f>
        <v>6700</v>
      </c>
      <c r="N1315" s="1">
        <f>Table1[[#This Row],[Cost]]*Table1[[#This Row],[Qty]]</f>
        <v>5001</v>
      </c>
      <c r="O1315" s="1">
        <f>Table1[[#This Row],[Total Sales]]-Table1[[#This Row],[COGS]]</f>
        <v>1699</v>
      </c>
      <c r="P1315" s="7">
        <f t="shared" si="40"/>
        <v>2</v>
      </c>
      <c r="Q1315" s="10">
        <f t="shared" si="41"/>
        <v>2020</v>
      </c>
    </row>
    <row r="1316" spans="1:17" x14ac:dyDescent="0.25">
      <c r="A1316" s="1" t="s">
        <v>2108</v>
      </c>
      <c r="B1316" s="2">
        <v>43977</v>
      </c>
      <c r="C1316" s="1" t="s">
        <v>1145</v>
      </c>
      <c r="D1316" s="1" t="s">
        <v>31</v>
      </c>
      <c r="E1316" s="1" t="s">
        <v>32</v>
      </c>
      <c r="F1316" s="1" t="s">
        <v>33</v>
      </c>
      <c r="G1316" s="1" t="s">
        <v>20</v>
      </c>
      <c r="H1316" s="1" t="s">
        <v>21</v>
      </c>
      <c r="I1316" s="1">
        <v>1</v>
      </c>
      <c r="J1316" s="1" t="s">
        <v>22</v>
      </c>
      <c r="K1316" s="1">
        <v>6700</v>
      </c>
      <c r="L1316" s="1">
        <v>5002</v>
      </c>
      <c r="M1316" s="1">
        <f>Table1[[#This Row],[Price]]*Table1[[#This Row],[Qty]]</f>
        <v>6700</v>
      </c>
      <c r="N1316" s="1">
        <f>Table1[[#This Row],[Cost]]*Table1[[#This Row],[Qty]]</f>
        <v>5002</v>
      </c>
      <c r="O1316" s="1">
        <f>Table1[[#This Row],[Total Sales]]-Table1[[#This Row],[COGS]]</f>
        <v>1698</v>
      </c>
      <c r="P1316" s="7">
        <f t="shared" si="40"/>
        <v>3</v>
      </c>
      <c r="Q1316" s="10">
        <f t="shared" si="41"/>
        <v>2020</v>
      </c>
    </row>
    <row r="1317" spans="1:17" x14ac:dyDescent="0.25">
      <c r="A1317" s="1" t="s">
        <v>2109</v>
      </c>
      <c r="B1317" s="2">
        <v>43978</v>
      </c>
      <c r="C1317" s="1" t="s">
        <v>1147</v>
      </c>
      <c r="D1317" s="1" t="s">
        <v>31</v>
      </c>
      <c r="E1317" s="1" t="s">
        <v>37</v>
      </c>
      <c r="F1317" s="1" t="s">
        <v>38</v>
      </c>
      <c r="G1317" s="1" t="s">
        <v>27</v>
      </c>
      <c r="H1317" s="1" t="s">
        <v>21</v>
      </c>
      <c r="I1317" s="1">
        <v>2</v>
      </c>
      <c r="J1317" s="1" t="s">
        <v>22</v>
      </c>
      <c r="K1317" s="1">
        <v>6700</v>
      </c>
      <c r="L1317" s="1">
        <v>5000</v>
      </c>
      <c r="M1317" s="1">
        <f>Table1[[#This Row],[Price]]*Table1[[#This Row],[Qty]]</f>
        <v>13400</v>
      </c>
      <c r="N1317" s="1">
        <f>Table1[[#This Row],[Cost]]*Table1[[#This Row],[Qty]]</f>
        <v>10000</v>
      </c>
      <c r="O1317" s="1">
        <f>Table1[[#This Row],[Total Sales]]-Table1[[#This Row],[COGS]]</f>
        <v>3400</v>
      </c>
      <c r="P1317" s="7">
        <f t="shared" si="40"/>
        <v>4</v>
      </c>
      <c r="Q1317" s="10">
        <f t="shared" si="41"/>
        <v>2020</v>
      </c>
    </row>
    <row r="1318" spans="1:17" x14ac:dyDescent="0.25">
      <c r="A1318" s="1" t="s">
        <v>2110</v>
      </c>
      <c r="B1318" s="2">
        <v>43976</v>
      </c>
      <c r="C1318" s="1" t="s">
        <v>1149</v>
      </c>
      <c r="D1318" s="1" t="s">
        <v>31</v>
      </c>
      <c r="E1318" s="1" t="s">
        <v>18</v>
      </c>
      <c r="F1318" s="1" t="s">
        <v>19</v>
      </c>
      <c r="G1318" s="1" t="s">
        <v>34</v>
      </c>
      <c r="H1318" s="1" t="s">
        <v>40</v>
      </c>
      <c r="I1318" s="1">
        <v>2</v>
      </c>
      <c r="J1318" s="1" t="s">
        <v>22</v>
      </c>
      <c r="K1318" s="1">
        <v>6700</v>
      </c>
      <c r="L1318" s="1">
        <v>5001</v>
      </c>
      <c r="M1318" s="1">
        <f>Table1[[#This Row],[Price]]*Table1[[#This Row],[Qty]]</f>
        <v>13400</v>
      </c>
      <c r="N1318" s="1">
        <f>Table1[[#This Row],[Cost]]*Table1[[#This Row],[Qty]]</f>
        <v>10002</v>
      </c>
      <c r="O1318" s="1">
        <f>Table1[[#This Row],[Total Sales]]-Table1[[#This Row],[COGS]]</f>
        <v>3398</v>
      </c>
      <c r="P1318" s="7">
        <f t="shared" si="40"/>
        <v>2</v>
      </c>
      <c r="Q1318" s="10">
        <f t="shared" si="41"/>
        <v>2020</v>
      </c>
    </row>
    <row r="1319" spans="1:17" x14ac:dyDescent="0.25">
      <c r="A1319" s="1" t="s">
        <v>2111</v>
      </c>
      <c r="B1319" s="2">
        <v>43980</v>
      </c>
      <c r="C1319" s="1" t="s">
        <v>1151</v>
      </c>
      <c r="D1319" s="1" t="s">
        <v>31</v>
      </c>
      <c r="E1319" s="1" t="s">
        <v>18</v>
      </c>
      <c r="F1319" s="1" t="s">
        <v>19</v>
      </c>
      <c r="G1319" s="1" t="s">
        <v>20</v>
      </c>
      <c r="H1319" s="1" t="s">
        <v>21</v>
      </c>
      <c r="I1319" s="1">
        <v>1</v>
      </c>
      <c r="J1319" s="1" t="s">
        <v>22</v>
      </c>
      <c r="K1319" s="1">
        <v>6700</v>
      </c>
      <c r="L1319" s="1">
        <v>5002</v>
      </c>
      <c r="M1319" s="1">
        <f>Table1[[#This Row],[Price]]*Table1[[#This Row],[Qty]]</f>
        <v>6700</v>
      </c>
      <c r="N1319" s="1">
        <f>Table1[[#This Row],[Cost]]*Table1[[#This Row],[Qty]]</f>
        <v>5002</v>
      </c>
      <c r="O1319" s="1">
        <f>Table1[[#This Row],[Total Sales]]-Table1[[#This Row],[COGS]]</f>
        <v>1698</v>
      </c>
      <c r="P1319" s="7">
        <f t="shared" si="40"/>
        <v>6</v>
      </c>
      <c r="Q1319" s="10">
        <f t="shared" si="41"/>
        <v>2020</v>
      </c>
    </row>
    <row r="1320" spans="1:17" x14ac:dyDescent="0.25">
      <c r="A1320" s="1" t="s">
        <v>2112</v>
      </c>
      <c r="B1320" s="2">
        <v>43981</v>
      </c>
      <c r="C1320" s="1" t="s">
        <v>1153</v>
      </c>
      <c r="D1320" s="1" t="s">
        <v>17</v>
      </c>
      <c r="E1320" s="1" t="s">
        <v>25</v>
      </c>
      <c r="F1320" s="1" t="s">
        <v>26</v>
      </c>
      <c r="G1320" s="1" t="s">
        <v>27</v>
      </c>
      <c r="H1320" s="1" t="s">
        <v>47</v>
      </c>
      <c r="I1320" s="1">
        <v>11</v>
      </c>
      <c r="J1320" s="1" t="s">
        <v>22</v>
      </c>
      <c r="K1320" s="1">
        <v>6700</v>
      </c>
      <c r="L1320" s="1">
        <v>5000</v>
      </c>
      <c r="M1320" s="1">
        <f>Table1[[#This Row],[Price]]*Table1[[#This Row],[Qty]]</f>
        <v>73700</v>
      </c>
      <c r="N1320" s="1">
        <f>Table1[[#This Row],[Cost]]*Table1[[#This Row],[Qty]]</f>
        <v>55000</v>
      </c>
      <c r="O1320" s="1">
        <f>Table1[[#This Row],[Total Sales]]-Table1[[#This Row],[COGS]]</f>
        <v>18700</v>
      </c>
      <c r="P1320" s="7">
        <f t="shared" si="40"/>
        <v>7</v>
      </c>
      <c r="Q1320" s="10">
        <f t="shared" si="41"/>
        <v>2020</v>
      </c>
    </row>
    <row r="1321" spans="1:17" x14ac:dyDescent="0.25">
      <c r="A1321" s="1" t="s">
        <v>2113</v>
      </c>
      <c r="B1321" s="2">
        <v>43982</v>
      </c>
      <c r="C1321" s="1" t="s">
        <v>1155</v>
      </c>
      <c r="D1321" s="1" t="s">
        <v>31</v>
      </c>
      <c r="E1321" s="1" t="s">
        <v>18</v>
      </c>
      <c r="F1321" s="1" t="s">
        <v>19</v>
      </c>
      <c r="G1321" s="1" t="s">
        <v>34</v>
      </c>
      <c r="H1321" s="1" t="s">
        <v>40</v>
      </c>
      <c r="I1321" s="1">
        <v>11</v>
      </c>
      <c r="J1321" s="1" t="s">
        <v>22</v>
      </c>
      <c r="K1321" s="1">
        <v>6700</v>
      </c>
      <c r="L1321" s="1">
        <v>5000</v>
      </c>
      <c r="M1321" s="1">
        <f>Table1[[#This Row],[Price]]*Table1[[#This Row],[Qty]]</f>
        <v>73700</v>
      </c>
      <c r="N1321" s="1">
        <f>Table1[[#This Row],[Cost]]*Table1[[#This Row],[Qty]]</f>
        <v>55000</v>
      </c>
      <c r="O1321" s="1">
        <f>Table1[[#This Row],[Total Sales]]-Table1[[#This Row],[COGS]]</f>
        <v>18700</v>
      </c>
      <c r="P1321" s="7">
        <f t="shared" si="40"/>
        <v>1</v>
      </c>
      <c r="Q1321" s="10">
        <f t="shared" si="41"/>
        <v>2020</v>
      </c>
    </row>
    <row r="1322" spans="1:17" x14ac:dyDescent="0.25">
      <c r="A1322" s="1" t="s">
        <v>2114</v>
      </c>
      <c r="B1322" s="2">
        <v>43952</v>
      </c>
      <c r="C1322" s="1" t="s">
        <v>1157</v>
      </c>
      <c r="D1322" s="1" t="s">
        <v>31</v>
      </c>
      <c r="E1322" s="1" t="s">
        <v>25</v>
      </c>
      <c r="F1322" s="1" t="s">
        <v>26</v>
      </c>
      <c r="G1322" s="1" t="s">
        <v>20</v>
      </c>
      <c r="H1322" s="1" t="s">
        <v>21</v>
      </c>
      <c r="I1322" s="1">
        <v>11</v>
      </c>
      <c r="J1322" s="1" t="s">
        <v>22</v>
      </c>
      <c r="K1322" s="1">
        <v>6700</v>
      </c>
      <c r="L1322" s="1">
        <v>5000</v>
      </c>
      <c r="M1322" s="1">
        <f>Table1[[#This Row],[Price]]*Table1[[#This Row],[Qty]]</f>
        <v>73700</v>
      </c>
      <c r="N1322" s="1">
        <f>Table1[[#This Row],[Cost]]*Table1[[#This Row],[Qty]]</f>
        <v>55000</v>
      </c>
      <c r="O1322" s="1">
        <f>Table1[[#This Row],[Total Sales]]-Table1[[#This Row],[COGS]]</f>
        <v>18700</v>
      </c>
      <c r="P1322" s="7">
        <f t="shared" si="40"/>
        <v>6</v>
      </c>
      <c r="Q1322" s="10">
        <f t="shared" si="41"/>
        <v>2020</v>
      </c>
    </row>
    <row r="1323" spans="1:17" x14ac:dyDescent="0.25">
      <c r="A1323" s="1" t="s">
        <v>2115</v>
      </c>
      <c r="B1323" s="2">
        <v>43953</v>
      </c>
      <c r="C1323" s="1" t="s">
        <v>1159</v>
      </c>
      <c r="D1323" s="1" t="s">
        <v>17</v>
      </c>
      <c r="E1323" s="1" t="s">
        <v>32</v>
      </c>
      <c r="F1323" s="1" t="s">
        <v>33</v>
      </c>
      <c r="G1323" s="1" t="s">
        <v>27</v>
      </c>
      <c r="H1323" s="1" t="s">
        <v>21</v>
      </c>
      <c r="I1323" s="1">
        <v>11</v>
      </c>
      <c r="J1323" s="1" t="s">
        <v>22</v>
      </c>
      <c r="K1323" s="1">
        <v>6700</v>
      </c>
      <c r="L1323" s="1">
        <v>5000</v>
      </c>
      <c r="M1323" s="1">
        <f>Table1[[#This Row],[Price]]*Table1[[#This Row],[Qty]]</f>
        <v>73700</v>
      </c>
      <c r="N1323" s="1">
        <f>Table1[[#This Row],[Cost]]*Table1[[#This Row],[Qty]]</f>
        <v>55000</v>
      </c>
      <c r="O1323" s="1">
        <f>Table1[[#This Row],[Total Sales]]-Table1[[#This Row],[COGS]]</f>
        <v>18700</v>
      </c>
      <c r="P1323" s="7">
        <f t="shared" si="40"/>
        <v>7</v>
      </c>
      <c r="Q1323" s="10">
        <f t="shared" si="41"/>
        <v>2020</v>
      </c>
    </row>
    <row r="1324" spans="1:17" x14ac:dyDescent="0.25">
      <c r="A1324" s="1" t="s">
        <v>2116</v>
      </c>
      <c r="B1324" s="2">
        <v>43954</v>
      </c>
      <c r="C1324" s="1" t="s">
        <v>1161</v>
      </c>
      <c r="D1324" s="1" t="s">
        <v>31</v>
      </c>
      <c r="E1324" s="1" t="s">
        <v>37</v>
      </c>
      <c r="F1324" s="1" t="s">
        <v>38</v>
      </c>
      <c r="G1324" s="1" t="s">
        <v>34</v>
      </c>
      <c r="H1324" s="1" t="s">
        <v>47</v>
      </c>
      <c r="I1324" s="1">
        <v>11</v>
      </c>
      <c r="J1324" s="1" t="s">
        <v>22</v>
      </c>
      <c r="K1324" s="1">
        <v>6700</v>
      </c>
      <c r="L1324" s="1">
        <v>5000</v>
      </c>
      <c r="M1324" s="1">
        <f>Table1[[#This Row],[Price]]*Table1[[#This Row],[Qty]]</f>
        <v>73700</v>
      </c>
      <c r="N1324" s="1">
        <f>Table1[[#This Row],[Cost]]*Table1[[#This Row],[Qty]]</f>
        <v>55000</v>
      </c>
      <c r="O1324" s="1">
        <f>Table1[[#This Row],[Total Sales]]-Table1[[#This Row],[COGS]]</f>
        <v>18700</v>
      </c>
      <c r="P1324" s="7">
        <f t="shared" si="40"/>
        <v>1</v>
      </c>
      <c r="Q1324" s="10">
        <f t="shared" si="41"/>
        <v>2020</v>
      </c>
    </row>
    <row r="1325" spans="1:17" x14ac:dyDescent="0.25">
      <c r="A1325" s="1" t="s">
        <v>2117</v>
      </c>
      <c r="B1325" s="2">
        <v>43955</v>
      </c>
      <c r="C1325" s="1" t="s">
        <v>1163</v>
      </c>
      <c r="D1325" s="1" t="s">
        <v>31</v>
      </c>
      <c r="E1325" s="1" t="s">
        <v>18</v>
      </c>
      <c r="F1325" s="1" t="s">
        <v>19</v>
      </c>
      <c r="G1325" s="1" t="s">
        <v>20</v>
      </c>
      <c r="H1325" s="1" t="s">
        <v>21</v>
      </c>
      <c r="I1325" s="1">
        <v>11</v>
      </c>
      <c r="J1325" s="1" t="s">
        <v>22</v>
      </c>
      <c r="K1325" s="1">
        <v>6700</v>
      </c>
      <c r="L1325" s="1">
        <v>5000</v>
      </c>
      <c r="M1325" s="1">
        <f>Table1[[#This Row],[Price]]*Table1[[#This Row],[Qty]]</f>
        <v>73700</v>
      </c>
      <c r="N1325" s="1">
        <f>Table1[[#This Row],[Cost]]*Table1[[#This Row],[Qty]]</f>
        <v>55000</v>
      </c>
      <c r="O1325" s="1">
        <f>Table1[[#This Row],[Total Sales]]-Table1[[#This Row],[COGS]]</f>
        <v>18700</v>
      </c>
      <c r="P1325" s="7">
        <f t="shared" si="40"/>
        <v>2</v>
      </c>
      <c r="Q1325" s="10">
        <f t="shared" si="41"/>
        <v>2020</v>
      </c>
    </row>
    <row r="1326" spans="1:17" x14ac:dyDescent="0.25">
      <c r="A1326" s="1" t="s">
        <v>2118</v>
      </c>
      <c r="B1326" s="2">
        <v>43956</v>
      </c>
      <c r="C1326" s="1" t="s">
        <v>1165</v>
      </c>
      <c r="D1326" s="1" t="s">
        <v>31</v>
      </c>
      <c r="E1326" s="1" t="s">
        <v>18</v>
      </c>
      <c r="F1326" s="1" t="s">
        <v>19</v>
      </c>
      <c r="G1326" s="1" t="s">
        <v>34</v>
      </c>
      <c r="H1326" s="1" t="s">
        <v>40</v>
      </c>
      <c r="I1326" s="1">
        <v>11</v>
      </c>
      <c r="J1326" s="1" t="s">
        <v>22</v>
      </c>
      <c r="K1326" s="1">
        <v>200</v>
      </c>
      <c r="L1326" s="1">
        <v>190</v>
      </c>
      <c r="M1326" s="1">
        <f>Table1[[#This Row],[Price]]*Table1[[#This Row],[Qty]]</f>
        <v>2200</v>
      </c>
      <c r="N1326" s="1">
        <f>Table1[[#This Row],[Cost]]*Table1[[#This Row],[Qty]]</f>
        <v>2090</v>
      </c>
      <c r="O1326" s="1">
        <f>Table1[[#This Row],[Total Sales]]-Table1[[#This Row],[COGS]]</f>
        <v>110</v>
      </c>
      <c r="P1326" s="7">
        <f t="shared" si="40"/>
        <v>3</v>
      </c>
      <c r="Q1326" s="10">
        <f t="shared" si="41"/>
        <v>2020</v>
      </c>
    </row>
    <row r="1327" spans="1:17" x14ac:dyDescent="0.25">
      <c r="A1327" s="1" t="s">
        <v>2119</v>
      </c>
      <c r="B1327" s="2">
        <v>43957</v>
      </c>
      <c r="C1327" s="1" t="s">
        <v>1167</v>
      </c>
      <c r="D1327" s="1" t="s">
        <v>31</v>
      </c>
      <c r="E1327" s="1" t="s">
        <v>25</v>
      </c>
      <c r="F1327" s="1" t="s">
        <v>26</v>
      </c>
      <c r="G1327" s="1" t="s">
        <v>20</v>
      </c>
      <c r="H1327" s="1" t="s">
        <v>21</v>
      </c>
      <c r="I1327" s="1">
        <v>1</v>
      </c>
      <c r="J1327" s="1" t="s">
        <v>22</v>
      </c>
      <c r="K1327" s="1">
        <v>2250</v>
      </c>
      <c r="L1327" s="1">
        <v>2200</v>
      </c>
      <c r="M1327" s="1">
        <f>Table1[[#This Row],[Price]]*Table1[[#This Row],[Qty]]</f>
        <v>2250</v>
      </c>
      <c r="N1327" s="1">
        <f>Table1[[#This Row],[Cost]]*Table1[[#This Row],[Qty]]</f>
        <v>2200</v>
      </c>
      <c r="O1327" s="1">
        <f>Table1[[#This Row],[Total Sales]]-Table1[[#This Row],[COGS]]</f>
        <v>50</v>
      </c>
      <c r="P1327" s="7">
        <f t="shared" si="40"/>
        <v>4</v>
      </c>
      <c r="Q1327" s="10">
        <f t="shared" si="41"/>
        <v>2020</v>
      </c>
    </row>
    <row r="1328" spans="1:17" x14ac:dyDescent="0.25">
      <c r="A1328" s="1" t="s">
        <v>2120</v>
      </c>
      <c r="B1328" s="2">
        <v>43958</v>
      </c>
      <c r="C1328" s="1" t="s">
        <v>1169</v>
      </c>
      <c r="D1328" s="1" t="s">
        <v>17</v>
      </c>
      <c r="E1328" s="1" t="s">
        <v>32</v>
      </c>
      <c r="F1328" s="1" t="s">
        <v>33</v>
      </c>
      <c r="G1328" s="1" t="s">
        <v>27</v>
      </c>
      <c r="H1328" s="1" t="s">
        <v>21</v>
      </c>
      <c r="I1328" s="1">
        <v>1</v>
      </c>
      <c r="J1328" s="1" t="s">
        <v>22</v>
      </c>
      <c r="K1328" s="1">
        <v>100</v>
      </c>
      <c r="L1328" s="1">
        <v>90</v>
      </c>
      <c r="M1328" s="1">
        <f>Table1[[#This Row],[Price]]*Table1[[#This Row],[Qty]]</f>
        <v>100</v>
      </c>
      <c r="N1328" s="1">
        <f>Table1[[#This Row],[Cost]]*Table1[[#This Row],[Qty]]</f>
        <v>90</v>
      </c>
      <c r="O1328" s="1">
        <f>Table1[[#This Row],[Total Sales]]-Table1[[#This Row],[COGS]]</f>
        <v>10</v>
      </c>
      <c r="P1328" s="7">
        <f t="shared" si="40"/>
        <v>5</v>
      </c>
      <c r="Q1328" s="10">
        <f t="shared" si="41"/>
        <v>2020</v>
      </c>
    </row>
    <row r="1329" spans="1:17" x14ac:dyDescent="0.25">
      <c r="A1329" s="1" t="s">
        <v>2121</v>
      </c>
      <c r="B1329" s="2">
        <v>43956</v>
      </c>
      <c r="C1329" s="1" t="s">
        <v>1171</v>
      </c>
      <c r="D1329" s="1" t="s">
        <v>31</v>
      </c>
      <c r="E1329" s="1" t="s">
        <v>37</v>
      </c>
      <c r="F1329" s="1" t="s">
        <v>38</v>
      </c>
      <c r="G1329" s="1" t="s">
        <v>34</v>
      </c>
      <c r="H1329" s="1" t="s">
        <v>47</v>
      </c>
      <c r="I1329" s="1">
        <v>2</v>
      </c>
      <c r="J1329" s="1" t="s">
        <v>22</v>
      </c>
      <c r="K1329" s="1">
        <v>100</v>
      </c>
      <c r="L1329" s="1">
        <v>80</v>
      </c>
      <c r="M1329" s="1">
        <f>Table1[[#This Row],[Price]]*Table1[[#This Row],[Qty]]</f>
        <v>200</v>
      </c>
      <c r="N1329" s="1">
        <f>Table1[[#This Row],[Cost]]*Table1[[#This Row],[Qty]]</f>
        <v>160</v>
      </c>
      <c r="O1329" s="1">
        <f>Table1[[#This Row],[Total Sales]]-Table1[[#This Row],[COGS]]</f>
        <v>40</v>
      </c>
      <c r="P1329" s="7">
        <f t="shared" si="40"/>
        <v>3</v>
      </c>
      <c r="Q1329" s="10">
        <f t="shared" si="41"/>
        <v>2020</v>
      </c>
    </row>
    <row r="1330" spans="1:17" x14ac:dyDescent="0.25">
      <c r="A1330" s="1" t="s">
        <v>2122</v>
      </c>
      <c r="B1330" s="2">
        <v>43960</v>
      </c>
      <c r="C1330" s="1" t="s">
        <v>1173</v>
      </c>
      <c r="D1330" s="1" t="s">
        <v>31</v>
      </c>
      <c r="E1330" s="1" t="s">
        <v>18</v>
      </c>
      <c r="F1330" s="1" t="s">
        <v>19</v>
      </c>
      <c r="G1330" s="1" t="s">
        <v>20</v>
      </c>
      <c r="H1330" s="1" t="s">
        <v>21</v>
      </c>
      <c r="I1330" s="1">
        <v>2</v>
      </c>
      <c r="J1330" s="1" t="s">
        <v>22</v>
      </c>
      <c r="K1330" s="1">
        <v>2000</v>
      </c>
      <c r="L1330" s="1">
        <v>1850</v>
      </c>
      <c r="M1330" s="1">
        <f>Table1[[#This Row],[Price]]*Table1[[#This Row],[Qty]]</f>
        <v>4000</v>
      </c>
      <c r="N1330" s="1">
        <f>Table1[[#This Row],[Cost]]*Table1[[#This Row],[Qty]]</f>
        <v>3700</v>
      </c>
      <c r="O1330" s="1">
        <f>Table1[[#This Row],[Total Sales]]-Table1[[#This Row],[COGS]]</f>
        <v>300</v>
      </c>
      <c r="P1330" s="7">
        <f t="shared" si="40"/>
        <v>7</v>
      </c>
      <c r="Q1330" s="10">
        <f t="shared" si="41"/>
        <v>2020</v>
      </c>
    </row>
    <row r="1331" spans="1:17" x14ac:dyDescent="0.25">
      <c r="A1331" s="1" t="s">
        <v>2123</v>
      </c>
      <c r="B1331" s="2">
        <v>43961</v>
      </c>
      <c r="C1331" s="1" t="s">
        <v>1175</v>
      </c>
      <c r="D1331" s="1" t="s">
        <v>31</v>
      </c>
      <c r="E1331" s="1" t="s">
        <v>18</v>
      </c>
      <c r="F1331" s="1" t="s">
        <v>19</v>
      </c>
      <c r="G1331" s="1" t="s">
        <v>27</v>
      </c>
      <c r="H1331" s="1" t="s">
        <v>21</v>
      </c>
      <c r="I1331" s="1">
        <v>1</v>
      </c>
      <c r="J1331" s="1" t="s">
        <v>22</v>
      </c>
      <c r="K1331" s="1">
        <v>9500</v>
      </c>
      <c r="L1331" s="1">
        <v>8000</v>
      </c>
      <c r="M1331" s="1">
        <f>Table1[[#This Row],[Price]]*Table1[[#This Row],[Qty]]</f>
        <v>9500</v>
      </c>
      <c r="N1331" s="1">
        <f>Table1[[#This Row],[Cost]]*Table1[[#This Row],[Qty]]</f>
        <v>8000</v>
      </c>
      <c r="O1331" s="1">
        <f>Table1[[#This Row],[Total Sales]]-Table1[[#This Row],[COGS]]</f>
        <v>1500</v>
      </c>
      <c r="P1331" s="7">
        <f t="shared" si="40"/>
        <v>1</v>
      </c>
      <c r="Q1331" s="10">
        <f t="shared" si="41"/>
        <v>2020</v>
      </c>
    </row>
    <row r="1332" spans="1:17" x14ac:dyDescent="0.25">
      <c r="A1332" s="1" t="s">
        <v>2124</v>
      </c>
      <c r="B1332" s="2">
        <v>43962</v>
      </c>
      <c r="C1332" s="1" t="s">
        <v>1177</v>
      </c>
      <c r="D1332" s="1" t="s">
        <v>31</v>
      </c>
      <c r="E1332" s="1" t="s">
        <v>25</v>
      </c>
      <c r="F1332" s="1" t="s">
        <v>26</v>
      </c>
      <c r="G1332" s="1" t="s">
        <v>34</v>
      </c>
      <c r="H1332" s="1" t="s">
        <v>21</v>
      </c>
      <c r="I1332" s="1">
        <v>1</v>
      </c>
      <c r="J1332" s="1" t="s">
        <v>22</v>
      </c>
      <c r="K1332" s="1">
        <v>4700</v>
      </c>
      <c r="L1332" s="1">
        <v>4000</v>
      </c>
      <c r="M1332" s="1">
        <f>Table1[[#This Row],[Price]]*Table1[[#This Row],[Qty]]</f>
        <v>4700</v>
      </c>
      <c r="N1332" s="1">
        <f>Table1[[#This Row],[Cost]]*Table1[[#This Row],[Qty]]</f>
        <v>4000</v>
      </c>
      <c r="O1332" s="1">
        <f>Table1[[#This Row],[Total Sales]]-Table1[[#This Row],[COGS]]</f>
        <v>700</v>
      </c>
      <c r="P1332" s="7">
        <f t="shared" si="40"/>
        <v>2</v>
      </c>
      <c r="Q1332" s="10">
        <f t="shared" si="41"/>
        <v>2020</v>
      </c>
    </row>
    <row r="1333" spans="1:17" x14ac:dyDescent="0.25">
      <c r="A1333" s="1" t="s">
        <v>2125</v>
      </c>
      <c r="B1333" s="2">
        <v>43963</v>
      </c>
      <c r="C1333" s="1" t="s">
        <v>1179</v>
      </c>
      <c r="D1333" s="1" t="s">
        <v>31</v>
      </c>
      <c r="E1333" s="1" t="s">
        <v>32</v>
      </c>
      <c r="F1333" s="1" t="s">
        <v>33</v>
      </c>
      <c r="G1333" s="1" t="s">
        <v>20</v>
      </c>
      <c r="H1333" s="1" t="s">
        <v>21</v>
      </c>
      <c r="I1333" s="1">
        <v>2</v>
      </c>
      <c r="J1333" s="1" t="s">
        <v>22</v>
      </c>
      <c r="K1333" s="1">
        <v>400</v>
      </c>
      <c r="L1333" s="1">
        <v>360</v>
      </c>
      <c r="M1333" s="1">
        <f>Table1[[#This Row],[Price]]*Table1[[#This Row],[Qty]]</f>
        <v>800</v>
      </c>
      <c r="N1333" s="1">
        <f>Table1[[#This Row],[Cost]]*Table1[[#This Row],[Qty]]</f>
        <v>720</v>
      </c>
      <c r="O1333" s="1">
        <f>Table1[[#This Row],[Total Sales]]-Table1[[#This Row],[COGS]]</f>
        <v>80</v>
      </c>
      <c r="P1333" s="7">
        <f t="shared" si="40"/>
        <v>3</v>
      </c>
      <c r="Q1333" s="10">
        <f t="shared" si="41"/>
        <v>2020</v>
      </c>
    </row>
    <row r="1334" spans="1:17" x14ac:dyDescent="0.25">
      <c r="A1334" s="1" t="s">
        <v>2126</v>
      </c>
      <c r="B1334" s="2">
        <v>43964</v>
      </c>
      <c r="C1334" s="1" t="s">
        <v>1181</v>
      </c>
      <c r="D1334" s="1" t="s">
        <v>31</v>
      </c>
      <c r="E1334" s="1" t="s">
        <v>37</v>
      </c>
      <c r="F1334" s="1" t="s">
        <v>38</v>
      </c>
      <c r="G1334" s="1" t="s">
        <v>27</v>
      </c>
      <c r="H1334" s="1" t="s">
        <v>40</v>
      </c>
      <c r="I1334" s="1">
        <v>2</v>
      </c>
      <c r="J1334" s="1" t="s">
        <v>22</v>
      </c>
      <c r="K1334" s="1">
        <v>100</v>
      </c>
      <c r="L1334" s="1">
        <v>90</v>
      </c>
      <c r="M1334" s="1">
        <f>Table1[[#This Row],[Price]]*Table1[[#This Row],[Qty]]</f>
        <v>200</v>
      </c>
      <c r="N1334" s="1">
        <f>Table1[[#This Row],[Cost]]*Table1[[#This Row],[Qty]]</f>
        <v>180</v>
      </c>
      <c r="O1334" s="1">
        <f>Table1[[#This Row],[Total Sales]]-Table1[[#This Row],[COGS]]</f>
        <v>20</v>
      </c>
      <c r="P1334" s="7">
        <f t="shared" si="40"/>
        <v>4</v>
      </c>
      <c r="Q1334" s="10">
        <f t="shared" si="41"/>
        <v>2020</v>
      </c>
    </row>
    <row r="1335" spans="1:17" x14ac:dyDescent="0.25">
      <c r="A1335" s="1" t="s">
        <v>2127</v>
      </c>
      <c r="B1335" s="2">
        <v>43965</v>
      </c>
      <c r="C1335" s="1" t="s">
        <v>1183</v>
      </c>
      <c r="D1335" s="1" t="s">
        <v>31</v>
      </c>
      <c r="E1335" s="1" t="s">
        <v>18</v>
      </c>
      <c r="F1335" s="1" t="s">
        <v>19</v>
      </c>
      <c r="G1335" s="1" t="s">
        <v>34</v>
      </c>
      <c r="H1335" s="1" t="s">
        <v>21</v>
      </c>
      <c r="I1335" s="1">
        <v>1</v>
      </c>
      <c r="J1335" s="1" t="s">
        <v>22</v>
      </c>
      <c r="K1335" s="1">
        <v>1600</v>
      </c>
      <c r="L1335" s="1">
        <v>1590</v>
      </c>
      <c r="M1335" s="1">
        <f>Table1[[#This Row],[Price]]*Table1[[#This Row],[Qty]]</f>
        <v>1600</v>
      </c>
      <c r="N1335" s="1">
        <f>Table1[[#This Row],[Cost]]*Table1[[#This Row],[Qty]]</f>
        <v>1590</v>
      </c>
      <c r="O1335" s="1">
        <f>Table1[[#This Row],[Total Sales]]-Table1[[#This Row],[COGS]]</f>
        <v>10</v>
      </c>
      <c r="P1335" s="7">
        <f t="shared" si="40"/>
        <v>5</v>
      </c>
      <c r="Q1335" s="10">
        <f t="shared" si="41"/>
        <v>2020</v>
      </c>
    </row>
    <row r="1336" spans="1:17" x14ac:dyDescent="0.25">
      <c r="A1336" s="1" t="s">
        <v>2128</v>
      </c>
      <c r="B1336" s="2">
        <v>43966</v>
      </c>
      <c r="C1336" s="1" t="s">
        <v>1185</v>
      </c>
      <c r="D1336" s="1" t="s">
        <v>31</v>
      </c>
      <c r="E1336" s="1" t="s">
        <v>18</v>
      </c>
      <c r="F1336" s="1" t="s">
        <v>19</v>
      </c>
      <c r="G1336" s="1" t="s">
        <v>20</v>
      </c>
      <c r="H1336" s="1" t="s">
        <v>21</v>
      </c>
      <c r="I1336" s="1">
        <v>1</v>
      </c>
      <c r="J1336" s="1" t="s">
        <v>22</v>
      </c>
      <c r="K1336" s="1">
        <v>50</v>
      </c>
      <c r="L1336" s="1">
        <v>45</v>
      </c>
      <c r="M1336" s="1">
        <f>Table1[[#This Row],[Price]]*Table1[[#This Row],[Qty]]</f>
        <v>50</v>
      </c>
      <c r="N1336" s="1">
        <f>Table1[[#This Row],[Cost]]*Table1[[#This Row],[Qty]]</f>
        <v>45</v>
      </c>
      <c r="O1336" s="1">
        <f>Table1[[#This Row],[Total Sales]]-Table1[[#This Row],[COGS]]</f>
        <v>5</v>
      </c>
      <c r="P1336" s="7">
        <f t="shared" si="40"/>
        <v>6</v>
      </c>
      <c r="Q1336" s="10">
        <f t="shared" si="41"/>
        <v>2020</v>
      </c>
    </row>
    <row r="1337" spans="1:17" x14ac:dyDescent="0.25">
      <c r="A1337" s="1" t="s">
        <v>2129</v>
      </c>
      <c r="B1337" s="2">
        <v>43967</v>
      </c>
      <c r="C1337" s="1" t="s">
        <v>1187</v>
      </c>
      <c r="D1337" s="1" t="s">
        <v>31</v>
      </c>
      <c r="E1337" s="1" t="s">
        <v>18</v>
      </c>
      <c r="F1337" s="1" t="s">
        <v>19</v>
      </c>
      <c r="G1337" s="1" t="s">
        <v>27</v>
      </c>
      <c r="H1337" s="1" t="s">
        <v>21</v>
      </c>
      <c r="I1337" s="1">
        <v>2</v>
      </c>
      <c r="J1337" s="1" t="s">
        <v>22</v>
      </c>
      <c r="K1337" s="1">
        <v>600</v>
      </c>
      <c r="L1337" s="1">
        <v>450</v>
      </c>
      <c r="M1337" s="1">
        <f>Table1[[#This Row],[Price]]*Table1[[#This Row],[Qty]]</f>
        <v>1200</v>
      </c>
      <c r="N1337" s="1">
        <f>Table1[[#This Row],[Cost]]*Table1[[#This Row],[Qty]]</f>
        <v>900</v>
      </c>
      <c r="O1337" s="1">
        <f>Table1[[#This Row],[Total Sales]]-Table1[[#This Row],[COGS]]</f>
        <v>300</v>
      </c>
      <c r="P1337" s="7">
        <f t="shared" si="40"/>
        <v>7</v>
      </c>
      <c r="Q1337" s="10">
        <f t="shared" si="41"/>
        <v>2020</v>
      </c>
    </row>
    <row r="1338" spans="1:17" x14ac:dyDescent="0.25">
      <c r="A1338" s="1" t="s">
        <v>2130</v>
      </c>
      <c r="B1338" s="2">
        <v>43968</v>
      </c>
      <c r="C1338" s="1" t="s">
        <v>1189</v>
      </c>
      <c r="D1338" s="1" t="s">
        <v>31</v>
      </c>
      <c r="E1338" s="1" t="s">
        <v>18</v>
      </c>
      <c r="F1338" s="1" t="s">
        <v>19</v>
      </c>
      <c r="G1338" s="1" t="s">
        <v>34</v>
      </c>
      <c r="H1338" s="1" t="s">
        <v>21</v>
      </c>
      <c r="I1338" s="1">
        <v>2</v>
      </c>
      <c r="J1338" s="1" t="s">
        <v>22</v>
      </c>
      <c r="K1338" s="1">
        <v>170</v>
      </c>
      <c r="L1338" s="1">
        <v>150</v>
      </c>
      <c r="M1338" s="1">
        <f>Table1[[#This Row],[Price]]*Table1[[#This Row],[Qty]]</f>
        <v>340</v>
      </c>
      <c r="N1338" s="1">
        <f>Table1[[#This Row],[Cost]]*Table1[[#This Row],[Qty]]</f>
        <v>300</v>
      </c>
      <c r="O1338" s="1">
        <f>Table1[[#This Row],[Total Sales]]-Table1[[#This Row],[COGS]]</f>
        <v>40</v>
      </c>
      <c r="P1338" s="7">
        <f t="shared" si="40"/>
        <v>1</v>
      </c>
      <c r="Q1338" s="10">
        <f t="shared" si="41"/>
        <v>2020</v>
      </c>
    </row>
    <row r="1339" spans="1:17" x14ac:dyDescent="0.25">
      <c r="A1339" s="1" t="s">
        <v>2131</v>
      </c>
      <c r="B1339" s="2">
        <v>43966</v>
      </c>
      <c r="C1339" s="1" t="s">
        <v>1191</v>
      </c>
      <c r="D1339" s="1" t="s">
        <v>31</v>
      </c>
      <c r="E1339" s="1" t="s">
        <v>18</v>
      </c>
      <c r="F1339" s="1" t="s">
        <v>19</v>
      </c>
      <c r="G1339" s="1" t="s">
        <v>20</v>
      </c>
      <c r="H1339" s="1" t="s">
        <v>40</v>
      </c>
      <c r="I1339" s="1">
        <v>1</v>
      </c>
      <c r="J1339" s="1" t="s">
        <v>22</v>
      </c>
      <c r="K1339" s="1">
        <v>25</v>
      </c>
      <c r="L1339" s="1">
        <v>20</v>
      </c>
      <c r="M1339" s="1">
        <f>Table1[[#This Row],[Price]]*Table1[[#This Row],[Qty]]</f>
        <v>25</v>
      </c>
      <c r="N1339" s="1">
        <f>Table1[[#This Row],[Cost]]*Table1[[#This Row],[Qty]]</f>
        <v>20</v>
      </c>
      <c r="O1339" s="1">
        <f>Table1[[#This Row],[Total Sales]]-Table1[[#This Row],[COGS]]</f>
        <v>5</v>
      </c>
      <c r="P1339" s="7">
        <f t="shared" si="40"/>
        <v>6</v>
      </c>
      <c r="Q1339" s="10">
        <f t="shared" si="41"/>
        <v>2020</v>
      </c>
    </row>
    <row r="1340" spans="1:17" x14ac:dyDescent="0.25">
      <c r="A1340" s="1" t="s">
        <v>2132</v>
      </c>
      <c r="B1340" s="2">
        <v>43970</v>
      </c>
      <c r="C1340" s="1" t="s">
        <v>1193</v>
      </c>
      <c r="D1340" s="1" t="s">
        <v>31</v>
      </c>
      <c r="E1340" s="1" t="s">
        <v>18</v>
      </c>
      <c r="F1340" s="1" t="s">
        <v>19</v>
      </c>
      <c r="G1340" s="1" t="s">
        <v>27</v>
      </c>
      <c r="H1340" s="1" t="s">
        <v>60</v>
      </c>
      <c r="I1340" s="1">
        <v>1</v>
      </c>
      <c r="J1340" s="1" t="s">
        <v>22</v>
      </c>
      <c r="K1340" s="1">
        <v>6700</v>
      </c>
      <c r="L1340" s="1">
        <v>5000</v>
      </c>
      <c r="M1340" s="1">
        <f>Table1[[#This Row],[Price]]*Table1[[#This Row],[Qty]]</f>
        <v>6700</v>
      </c>
      <c r="N1340" s="1">
        <f>Table1[[#This Row],[Cost]]*Table1[[#This Row],[Qty]]</f>
        <v>5000</v>
      </c>
      <c r="O1340" s="1">
        <f>Table1[[#This Row],[Total Sales]]-Table1[[#This Row],[COGS]]</f>
        <v>1700</v>
      </c>
      <c r="P1340" s="7">
        <f t="shared" si="40"/>
        <v>3</v>
      </c>
      <c r="Q1340" s="10">
        <f t="shared" si="41"/>
        <v>2020</v>
      </c>
    </row>
    <row r="1341" spans="1:17" x14ac:dyDescent="0.25">
      <c r="A1341" s="1" t="s">
        <v>2133</v>
      </c>
      <c r="B1341" s="2">
        <v>43971</v>
      </c>
      <c r="C1341" s="1" t="s">
        <v>1195</v>
      </c>
      <c r="D1341" s="1" t="s">
        <v>31</v>
      </c>
      <c r="E1341" s="1" t="s">
        <v>18</v>
      </c>
      <c r="F1341" s="1" t="s">
        <v>19</v>
      </c>
      <c r="G1341" s="1" t="s">
        <v>34</v>
      </c>
      <c r="H1341" s="1" t="s">
        <v>47</v>
      </c>
      <c r="I1341" s="1">
        <v>2</v>
      </c>
      <c r="J1341" s="1" t="s">
        <v>22</v>
      </c>
      <c r="K1341" s="1">
        <v>6700</v>
      </c>
      <c r="L1341" s="1">
        <v>5001</v>
      </c>
      <c r="M1341" s="1">
        <f>Table1[[#This Row],[Price]]*Table1[[#This Row],[Qty]]</f>
        <v>13400</v>
      </c>
      <c r="N1341" s="1">
        <f>Table1[[#This Row],[Cost]]*Table1[[#This Row],[Qty]]</f>
        <v>10002</v>
      </c>
      <c r="O1341" s="1">
        <f>Table1[[#This Row],[Total Sales]]-Table1[[#This Row],[COGS]]</f>
        <v>3398</v>
      </c>
      <c r="P1341" s="7">
        <f t="shared" si="40"/>
        <v>4</v>
      </c>
      <c r="Q1341" s="10">
        <f t="shared" si="41"/>
        <v>2020</v>
      </c>
    </row>
    <row r="1342" spans="1:17" x14ac:dyDescent="0.25">
      <c r="A1342" s="1" t="s">
        <v>2134</v>
      </c>
      <c r="B1342" s="2">
        <v>43972</v>
      </c>
      <c r="C1342" s="1" t="s">
        <v>1197</v>
      </c>
      <c r="D1342" s="1" t="s">
        <v>17</v>
      </c>
      <c r="E1342" s="1" t="s">
        <v>18</v>
      </c>
      <c r="F1342" s="1" t="s">
        <v>19</v>
      </c>
      <c r="G1342" s="1" t="s">
        <v>20</v>
      </c>
      <c r="H1342" s="1" t="s">
        <v>47</v>
      </c>
      <c r="I1342" s="1">
        <v>2</v>
      </c>
      <c r="J1342" s="1" t="s">
        <v>22</v>
      </c>
      <c r="K1342" s="1">
        <v>6700</v>
      </c>
      <c r="L1342" s="1">
        <v>5002</v>
      </c>
      <c r="M1342" s="1">
        <f>Table1[[#This Row],[Price]]*Table1[[#This Row],[Qty]]</f>
        <v>13400</v>
      </c>
      <c r="N1342" s="1">
        <f>Table1[[#This Row],[Cost]]*Table1[[#This Row],[Qty]]</f>
        <v>10004</v>
      </c>
      <c r="O1342" s="1">
        <f>Table1[[#This Row],[Total Sales]]-Table1[[#This Row],[COGS]]</f>
        <v>3396</v>
      </c>
      <c r="P1342" s="7">
        <f t="shared" si="40"/>
        <v>5</v>
      </c>
      <c r="Q1342" s="10">
        <f t="shared" si="41"/>
        <v>2020</v>
      </c>
    </row>
    <row r="1343" spans="1:17" x14ac:dyDescent="0.25">
      <c r="A1343" s="1" t="s">
        <v>2135</v>
      </c>
      <c r="B1343" s="2">
        <v>43973</v>
      </c>
      <c r="C1343" s="1" t="s">
        <v>1199</v>
      </c>
      <c r="D1343" s="1" t="s">
        <v>17</v>
      </c>
      <c r="E1343" s="1" t="s">
        <v>18</v>
      </c>
      <c r="F1343" s="1" t="s">
        <v>19</v>
      </c>
      <c r="G1343" s="1" t="s">
        <v>27</v>
      </c>
      <c r="H1343" s="1" t="s">
        <v>21</v>
      </c>
      <c r="I1343" s="1">
        <v>1</v>
      </c>
      <c r="J1343" s="1" t="s">
        <v>22</v>
      </c>
      <c r="K1343" s="1">
        <v>22000</v>
      </c>
      <c r="L1343" s="1">
        <v>20000</v>
      </c>
      <c r="M1343" s="1">
        <f>Table1[[#This Row],[Price]]*Table1[[#This Row],[Qty]]</f>
        <v>22000</v>
      </c>
      <c r="N1343" s="1">
        <f>Table1[[#This Row],[Cost]]*Table1[[#This Row],[Qty]]</f>
        <v>20000</v>
      </c>
      <c r="O1343" s="1">
        <f>Table1[[#This Row],[Total Sales]]-Table1[[#This Row],[COGS]]</f>
        <v>2000</v>
      </c>
      <c r="P1343" s="7">
        <f t="shared" si="40"/>
        <v>6</v>
      </c>
      <c r="Q1343" s="10">
        <f t="shared" si="41"/>
        <v>2020</v>
      </c>
    </row>
    <row r="1344" spans="1:17" x14ac:dyDescent="0.25">
      <c r="A1344" s="1" t="s">
        <v>2136</v>
      </c>
      <c r="B1344" s="2">
        <v>43974</v>
      </c>
      <c r="C1344" s="1" t="s">
        <v>1201</v>
      </c>
      <c r="D1344" s="1" t="s">
        <v>17</v>
      </c>
      <c r="E1344" s="1" t="s">
        <v>18</v>
      </c>
      <c r="F1344" s="1" t="s">
        <v>19</v>
      </c>
      <c r="G1344" s="1" t="s">
        <v>34</v>
      </c>
      <c r="H1344" s="1" t="s">
        <v>21</v>
      </c>
      <c r="I1344" s="1">
        <v>1</v>
      </c>
      <c r="J1344" s="1" t="s">
        <v>28</v>
      </c>
      <c r="K1344" s="1">
        <v>11000</v>
      </c>
      <c r="L1344" s="1">
        <v>10000</v>
      </c>
      <c r="M1344" s="1">
        <f>Table1[[#This Row],[Price]]*Table1[[#This Row],[Qty]]</f>
        <v>11000</v>
      </c>
      <c r="N1344" s="1">
        <f>Table1[[#This Row],[Cost]]*Table1[[#This Row],[Qty]]</f>
        <v>10000</v>
      </c>
      <c r="O1344" s="1">
        <f>Table1[[#This Row],[Total Sales]]-Table1[[#This Row],[COGS]]</f>
        <v>1000</v>
      </c>
      <c r="P1344" s="7">
        <f t="shared" si="40"/>
        <v>7</v>
      </c>
      <c r="Q1344" s="10">
        <f t="shared" si="41"/>
        <v>2020</v>
      </c>
    </row>
    <row r="1345" spans="1:17" x14ac:dyDescent="0.25">
      <c r="A1345" s="1" t="s">
        <v>2137</v>
      </c>
      <c r="B1345" s="2">
        <v>43975</v>
      </c>
      <c r="C1345" s="1" t="s">
        <v>1203</v>
      </c>
      <c r="D1345" s="1" t="s">
        <v>31</v>
      </c>
      <c r="E1345" s="1" t="s">
        <v>18</v>
      </c>
      <c r="F1345" s="1" t="s">
        <v>19</v>
      </c>
      <c r="G1345" s="1" t="s">
        <v>20</v>
      </c>
      <c r="H1345" s="1" t="s">
        <v>40</v>
      </c>
      <c r="I1345" s="1">
        <v>1</v>
      </c>
      <c r="J1345" s="1" t="s">
        <v>22</v>
      </c>
      <c r="K1345" s="1">
        <v>8500</v>
      </c>
      <c r="L1345" s="1">
        <v>7600</v>
      </c>
      <c r="M1345" s="1">
        <f>Table1[[#This Row],[Price]]*Table1[[#This Row],[Qty]]</f>
        <v>8500</v>
      </c>
      <c r="N1345" s="1">
        <f>Table1[[#This Row],[Cost]]*Table1[[#This Row],[Qty]]</f>
        <v>7600</v>
      </c>
      <c r="O1345" s="1">
        <f>Table1[[#This Row],[Total Sales]]-Table1[[#This Row],[COGS]]</f>
        <v>900</v>
      </c>
      <c r="P1345" s="7">
        <f t="shared" si="40"/>
        <v>1</v>
      </c>
      <c r="Q1345" s="10">
        <f t="shared" si="41"/>
        <v>2020</v>
      </c>
    </row>
    <row r="1346" spans="1:17" x14ac:dyDescent="0.25">
      <c r="A1346" s="1" t="s">
        <v>2138</v>
      </c>
      <c r="B1346" s="2">
        <v>43976</v>
      </c>
      <c r="C1346" s="1" t="s">
        <v>1205</v>
      </c>
      <c r="D1346" s="1" t="s">
        <v>31</v>
      </c>
      <c r="E1346" s="1" t="s">
        <v>18</v>
      </c>
      <c r="F1346" s="1" t="s">
        <v>19</v>
      </c>
      <c r="G1346" s="1" t="s">
        <v>27</v>
      </c>
      <c r="H1346" s="1" t="s">
        <v>47</v>
      </c>
      <c r="I1346" s="1">
        <v>2</v>
      </c>
      <c r="J1346" s="1" t="s">
        <v>22</v>
      </c>
      <c r="K1346" s="1">
        <v>8500</v>
      </c>
      <c r="L1346" s="1">
        <v>7600</v>
      </c>
      <c r="M1346" s="1">
        <f>Table1[[#This Row],[Price]]*Table1[[#This Row],[Qty]]</f>
        <v>17000</v>
      </c>
      <c r="N1346" s="1">
        <f>Table1[[#This Row],[Cost]]*Table1[[#This Row],[Qty]]</f>
        <v>15200</v>
      </c>
      <c r="O1346" s="1">
        <f>Table1[[#This Row],[Total Sales]]-Table1[[#This Row],[COGS]]</f>
        <v>1800</v>
      </c>
      <c r="P1346" s="7">
        <f t="shared" ref="P1346:P1409" si="42">WEEKDAY(B:B)</f>
        <v>2</v>
      </c>
      <c r="Q1346" s="10">
        <f t="shared" ref="Q1346:Q1409" si="43">YEAR(B:B)</f>
        <v>2020</v>
      </c>
    </row>
    <row r="1347" spans="1:17" x14ac:dyDescent="0.25">
      <c r="A1347" s="1" t="s">
        <v>2139</v>
      </c>
      <c r="B1347" s="2">
        <v>43977</v>
      </c>
      <c r="C1347" s="1" t="s">
        <v>1207</v>
      </c>
      <c r="D1347" s="1" t="s">
        <v>31</v>
      </c>
      <c r="E1347" s="1" t="s">
        <v>18</v>
      </c>
      <c r="F1347" s="1" t="s">
        <v>19</v>
      </c>
      <c r="G1347" s="1" t="s">
        <v>34</v>
      </c>
      <c r="H1347" s="1" t="s">
        <v>21</v>
      </c>
      <c r="I1347" s="1">
        <v>3</v>
      </c>
      <c r="J1347" s="1" t="s">
        <v>22</v>
      </c>
      <c r="K1347" s="1">
        <v>13200.000000000002</v>
      </c>
      <c r="L1347" s="1">
        <v>12000</v>
      </c>
      <c r="M1347" s="1">
        <f>Table1[[#This Row],[Price]]*Table1[[#This Row],[Qty]]</f>
        <v>39600.000000000007</v>
      </c>
      <c r="N1347" s="1">
        <f>Table1[[#This Row],[Cost]]*Table1[[#This Row],[Qty]]</f>
        <v>36000</v>
      </c>
      <c r="O1347" s="1">
        <f>Table1[[#This Row],[Total Sales]]-Table1[[#This Row],[COGS]]</f>
        <v>3600.0000000000073</v>
      </c>
      <c r="P1347" s="7">
        <f t="shared" si="42"/>
        <v>3</v>
      </c>
      <c r="Q1347" s="10">
        <f t="shared" si="43"/>
        <v>2020</v>
      </c>
    </row>
    <row r="1348" spans="1:17" x14ac:dyDescent="0.25">
      <c r="A1348" s="1" t="s">
        <v>2140</v>
      </c>
      <c r="B1348" s="2">
        <v>43978</v>
      </c>
      <c r="C1348" s="1"/>
      <c r="D1348" s="1" t="s">
        <v>31</v>
      </c>
      <c r="E1348" s="1" t="s">
        <v>18</v>
      </c>
      <c r="F1348" s="1" t="s">
        <v>19</v>
      </c>
      <c r="G1348" s="1" t="s">
        <v>20</v>
      </c>
      <c r="H1348" s="1" t="s">
        <v>40</v>
      </c>
      <c r="I1348" s="1">
        <v>2</v>
      </c>
      <c r="J1348" s="1" t="s">
        <v>22</v>
      </c>
      <c r="K1348" s="1">
        <v>22000</v>
      </c>
      <c r="L1348" s="1">
        <v>20000</v>
      </c>
      <c r="M1348" s="1">
        <f>Table1[[#This Row],[Price]]*Table1[[#This Row],[Qty]]</f>
        <v>44000</v>
      </c>
      <c r="N1348" s="1">
        <f>Table1[[#This Row],[Cost]]*Table1[[#This Row],[Qty]]</f>
        <v>40000</v>
      </c>
      <c r="O1348" s="1">
        <f>Table1[[#This Row],[Total Sales]]-Table1[[#This Row],[COGS]]</f>
        <v>4000</v>
      </c>
      <c r="P1348" s="7">
        <f t="shared" si="42"/>
        <v>4</v>
      </c>
      <c r="Q1348" s="10">
        <f t="shared" si="43"/>
        <v>2020</v>
      </c>
    </row>
    <row r="1349" spans="1:17" x14ac:dyDescent="0.25">
      <c r="A1349" s="1" t="s">
        <v>2141</v>
      </c>
      <c r="B1349" s="2">
        <v>43976</v>
      </c>
      <c r="C1349" s="1" t="s">
        <v>1210</v>
      </c>
      <c r="D1349" s="1" t="s">
        <v>17</v>
      </c>
      <c r="E1349" s="1" t="s">
        <v>18</v>
      </c>
      <c r="F1349" s="1" t="s">
        <v>19</v>
      </c>
      <c r="G1349" s="1" t="s">
        <v>27</v>
      </c>
      <c r="H1349" s="1" t="s">
        <v>40</v>
      </c>
      <c r="I1349" s="1">
        <v>2</v>
      </c>
      <c r="J1349" s="1" t="s">
        <v>22</v>
      </c>
      <c r="K1349" s="1">
        <v>7700</v>
      </c>
      <c r="L1349" s="1">
        <v>7000</v>
      </c>
      <c r="M1349" s="1">
        <f>Table1[[#This Row],[Price]]*Table1[[#This Row],[Qty]]</f>
        <v>15400</v>
      </c>
      <c r="N1349" s="1">
        <f>Table1[[#This Row],[Cost]]*Table1[[#This Row],[Qty]]</f>
        <v>14000</v>
      </c>
      <c r="O1349" s="1">
        <f>Table1[[#This Row],[Total Sales]]-Table1[[#This Row],[COGS]]</f>
        <v>1400</v>
      </c>
      <c r="P1349" s="7">
        <f t="shared" si="42"/>
        <v>2</v>
      </c>
      <c r="Q1349" s="10">
        <f t="shared" si="43"/>
        <v>2020</v>
      </c>
    </row>
    <row r="1350" spans="1:17" x14ac:dyDescent="0.25">
      <c r="A1350" s="1" t="s">
        <v>2142</v>
      </c>
      <c r="B1350" s="2">
        <v>43980</v>
      </c>
      <c r="C1350" s="1" t="s">
        <v>1212</v>
      </c>
      <c r="D1350" s="1" t="s">
        <v>31</v>
      </c>
      <c r="E1350" s="1" t="s">
        <v>18</v>
      </c>
      <c r="F1350" s="1" t="s">
        <v>19</v>
      </c>
      <c r="G1350" s="1" t="s">
        <v>34</v>
      </c>
      <c r="H1350" s="1" t="s">
        <v>21</v>
      </c>
      <c r="I1350" s="1">
        <v>3</v>
      </c>
      <c r="J1350" s="1" t="s">
        <v>22</v>
      </c>
      <c r="K1350" s="1">
        <v>22000</v>
      </c>
      <c r="L1350" s="1">
        <v>20000</v>
      </c>
      <c r="M1350" s="1">
        <f>Table1[[#This Row],[Price]]*Table1[[#This Row],[Qty]]</f>
        <v>66000</v>
      </c>
      <c r="N1350" s="1">
        <f>Table1[[#This Row],[Cost]]*Table1[[#This Row],[Qty]]</f>
        <v>60000</v>
      </c>
      <c r="O1350" s="1">
        <f>Table1[[#This Row],[Total Sales]]-Table1[[#This Row],[COGS]]</f>
        <v>6000</v>
      </c>
      <c r="P1350" s="7">
        <f t="shared" si="42"/>
        <v>6</v>
      </c>
      <c r="Q1350" s="10">
        <f t="shared" si="43"/>
        <v>2020</v>
      </c>
    </row>
    <row r="1351" spans="1:17" x14ac:dyDescent="0.25">
      <c r="A1351" s="1" t="s">
        <v>2143</v>
      </c>
      <c r="B1351" s="2">
        <v>43981</v>
      </c>
      <c r="C1351" s="1" t="s">
        <v>1214</v>
      </c>
      <c r="D1351" s="1" t="s">
        <v>31</v>
      </c>
      <c r="E1351" s="1" t="s">
        <v>18</v>
      </c>
      <c r="F1351" s="1" t="s">
        <v>19</v>
      </c>
      <c r="G1351" s="1" t="s">
        <v>20</v>
      </c>
      <c r="H1351" s="1" t="s">
        <v>21</v>
      </c>
      <c r="I1351" s="1">
        <v>1</v>
      </c>
      <c r="J1351" s="1" t="s">
        <v>22</v>
      </c>
      <c r="K1351" s="1">
        <v>44000</v>
      </c>
      <c r="L1351" s="1">
        <v>40000</v>
      </c>
      <c r="M1351" s="1">
        <f>Table1[[#This Row],[Price]]*Table1[[#This Row],[Qty]]</f>
        <v>44000</v>
      </c>
      <c r="N1351" s="1">
        <f>Table1[[#This Row],[Cost]]*Table1[[#This Row],[Qty]]</f>
        <v>40000</v>
      </c>
      <c r="O1351" s="1">
        <f>Table1[[#This Row],[Total Sales]]-Table1[[#This Row],[COGS]]</f>
        <v>4000</v>
      </c>
      <c r="P1351" s="7">
        <f t="shared" si="42"/>
        <v>7</v>
      </c>
      <c r="Q1351" s="10">
        <f t="shared" si="43"/>
        <v>2020</v>
      </c>
    </row>
    <row r="1352" spans="1:17" x14ac:dyDescent="0.25">
      <c r="A1352" s="1" t="s">
        <v>2144</v>
      </c>
      <c r="B1352" s="2">
        <v>43982</v>
      </c>
      <c r="C1352" s="1" t="s">
        <v>1216</v>
      </c>
      <c r="D1352" s="1" t="s">
        <v>31</v>
      </c>
      <c r="E1352" s="1" t="s">
        <v>25</v>
      </c>
      <c r="F1352" s="1" t="s">
        <v>26</v>
      </c>
      <c r="G1352" s="1" t="s">
        <v>27</v>
      </c>
      <c r="H1352" s="1" t="s">
        <v>21</v>
      </c>
      <c r="I1352" s="1">
        <v>2</v>
      </c>
      <c r="J1352" s="1" t="s">
        <v>22</v>
      </c>
      <c r="K1352" s="1">
        <v>19800</v>
      </c>
      <c r="L1352" s="1">
        <v>18000</v>
      </c>
      <c r="M1352" s="1">
        <f>Table1[[#This Row],[Price]]*Table1[[#This Row],[Qty]]</f>
        <v>39600</v>
      </c>
      <c r="N1352" s="1">
        <f>Table1[[#This Row],[Cost]]*Table1[[#This Row],[Qty]]</f>
        <v>36000</v>
      </c>
      <c r="O1352" s="1">
        <f>Table1[[#This Row],[Total Sales]]-Table1[[#This Row],[COGS]]</f>
        <v>3600</v>
      </c>
      <c r="P1352" s="7">
        <f t="shared" si="42"/>
        <v>1</v>
      </c>
      <c r="Q1352" s="10">
        <f t="shared" si="43"/>
        <v>2020</v>
      </c>
    </row>
    <row r="1353" spans="1:17" x14ac:dyDescent="0.25">
      <c r="A1353" s="1" t="s">
        <v>2145</v>
      </c>
      <c r="B1353" s="2">
        <v>43952</v>
      </c>
      <c r="C1353" s="1" t="s">
        <v>1218</v>
      </c>
      <c r="D1353" s="1" t="s">
        <v>31</v>
      </c>
      <c r="E1353" s="1" t="s">
        <v>32</v>
      </c>
      <c r="F1353" s="1" t="s">
        <v>33</v>
      </c>
      <c r="G1353" s="1" t="s">
        <v>34</v>
      </c>
      <c r="H1353" s="1" t="s">
        <v>40</v>
      </c>
      <c r="I1353" s="1">
        <v>2</v>
      </c>
      <c r="J1353" s="1" t="s">
        <v>22</v>
      </c>
      <c r="K1353" s="1">
        <v>9950</v>
      </c>
      <c r="L1353" s="1">
        <v>9000</v>
      </c>
      <c r="M1353" s="1">
        <f>Table1[[#This Row],[Price]]*Table1[[#This Row],[Qty]]</f>
        <v>19900</v>
      </c>
      <c r="N1353" s="1">
        <f>Table1[[#This Row],[Cost]]*Table1[[#This Row],[Qty]]</f>
        <v>18000</v>
      </c>
      <c r="O1353" s="1">
        <f>Table1[[#This Row],[Total Sales]]-Table1[[#This Row],[COGS]]</f>
        <v>1900</v>
      </c>
      <c r="P1353" s="7">
        <f t="shared" si="42"/>
        <v>6</v>
      </c>
      <c r="Q1353" s="10">
        <f t="shared" si="43"/>
        <v>2020</v>
      </c>
    </row>
    <row r="1354" spans="1:17" x14ac:dyDescent="0.25">
      <c r="A1354" s="1" t="s">
        <v>2146</v>
      </c>
      <c r="B1354" s="2">
        <v>43953</v>
      </c>
      <c r="C1354" s="1" t="s">
        <v>1220</v>
      </c>
      <c r="D1354" s="1" t="s">
        <v>31</v>
      </c>
      <c r="E1354" s="1" t="s">
        <v>37</v>
      </c>
      <c r="F1354" s="1" t="s">
        <v>38</v>
      </c>
      <c r="G1354" s="1" t="s">
        <v>20</v>
      </c>
      <c r="H1354" s="1" t="s">
        <v>21</v>
      </c>
      <c r="I1354" s="1">
        <v>2</v>
      </c>
      <c r="J1354" s="1" t="s">
        <v>22</v>
      </c>
      <c r="K1354" s="1">
        <v>7700</v>
      </c>
      <c r="L1354" s="1">
        <v>7000</v>
      </c>
      <c r="M1354" s="1">
        <f>Table1[[#This Row],[Price]]*Table1[[#This Row],[Qty]]</f>
        <v>15400</v>
      </c>
      <c r="N1354" s="1">
        <f>Table1[[#This Row],[Cost]]*Table1[[#This Row],[Qty]]</f>
        <v>14000</v>
      </c>
      <c r="O1354" s="1">
        <f>Table1[[#This Row],[Total Sales]]-Table1[[#This Row],[COGS]]</f>
        <v>1400</v>
      </c>
      <c r="P1354" s="7">
        <f t="shared" si="42"/>
        <v>7</v>
      </c>
      <c r="Q1354" s="10">
        <f t="shared" si="43"/>
        <v>2020</v>
      </c>
    </row>
    <row r="1355" spans="1:17" x14ac:dyDescent="0.25">
      <c r="A1355" s="1" t="s">
        <v>2147</v>
      </c>
      <c r="B1355" s="2">
        <v>43954</v>
      </c>
      <c r="C1355" s="1" t="s">
        <v>1222</v>
      </c>
      <c r="D1355" s="1" t="s">
        <v>31</v>
      </c>
      <c r="E1355" s="1" t="s">
        <v>18</v>
      </c>
      <c r="F1355" s="1" t="s">
        <v>19</v>
      </c>
      <c r="G1355" s="1" t="s">
        <v>27</v>
      </c>
      <c r="H1355" s="1" t="s">
        <v>47</v>
      </c>
      <c r="I1355" s="1">
        <v>4</v>
      </c>
      <c r="J1355" s="1" t="s">
        <v>22</v>
      </c>
      <c r="K1355" s="1">
        <v>11000</v>
      </c>
      <c r="L1355" s="1">
        <v>10000</v>
      </c>
      <c r="M1355" s="1">
        <f>Table1[[#This Row],[Price]]*Table1[[#This Row],[Qty]]</f>
        <v>44000</v>
      </c>
      <c r="N1355" s="1">
        <f>Table1[[#This Row],[Cost]]*Table1[[#This Row],[Qty]]</f>
        <v>40000</v>
      </c>
      <c r="O1355" s="1">
        <f>Table1[[#This Row],[Total Sales]]-Table1[[#This Row],[COGS]]</f>
        <v>4000</v>
      </c>
      <c r="P1355" s="7">
        <f t="shared" si="42"/>
        <v>1</v>
      </c>
      <c r="Q1355" s="10">
        <f t="shared" si="43"/>
        <v>2020</v>
      </c>
    </row>
    <row r="1356" spans="1:17" x14ac:dyDescent="0.25">
      <c r="A1356" s="1" t="s">
        <v>2148</v>
      </c>
      <c r="B1356" s="2">
        <v>43955</v>
      </c>
      <c r="C1356" s="1" t="s">
        <v>1224</v>
      </c>
      <c r="D1356" s="1" t="s">
        <v>31</v>
      </c>
      <c r="E1356" s="1" t="s">
        <v>18</v>
      </c>
      <c r="F1356" s="1" t="s">
        <v>19</v>
      </c>
      <c r="G1356" s="1" t="s">
        <v>34</v>
      </c>
      <c r="H1356" s="1" t="s">
        <v>21</v>
      </c>
      <c r="I1356" s="1">
        <v>1</v>
      </c>
      <c r="J1356" s="1" t="s">
        <v>22</v>
      </c>
      <c r="K1356" s="1">
        <v>13200.000000000002</v>
      </c>
      <c r="L1356" s="1">
        <v>12000</v>
      </c>
      <c r="M1356" s="1">
        <f>Table1[[#This Row],[Price]]*Table1[[#This Row],[Qty]]</f>
        <v>13200.000000000002</v>
      </c>
      <c r="N1356" s="1">
        <f>Table1[[#This Row],[Cost]]*Table1[[#This Row],[Qty]]</f>
        <v>12000</v>
      </c>
      <c r="O1356" s="1">
        <f>Table1[[#This Row],[Total Sales]]-Table1[[#This Row],[COGS]]</f>
        <v>1200.0000000000018</v>
      </c>
      <c r="P1356" s="7">
        <f t="shared" si="42"/>
        <v>2</v>
      </c>
      <c r="Q1356" s="10">
        <f t="shared" si="43"/>
        <v>2020</v>
      </c>
    </row>
    <row r="1357" spans="1:17" x14ac:dyDescent="0.25">
      <c r="A1357" s="1" t="s">
        <v>2149</v>
      </c>
      <c r="B1357" s="2">
        <v>43956</v>
      </c>
      <c r="C1357" s="1" t="s">
        <v>1226</v>
      </c>
      <c r="D1357" s="1" t="s">
        <v>31</v>
      </c>
      <c r="E1357" s="1" t="s">
        <v>25</v>
      </c>
      <c r="F1357" s="1" t="s">
        <v>26</v>
      </c>
      <c r="G1357" s="1" t="s">
        <v>20</v>
      </c>
      <c r="H1357" s="1" t="s">
        <v>21</v>
      </c>
      <c r="I1357" s="1">
        <v>2</v>
      </c>
      <c r="J1357" s="1" t="s">
        <v>22</v>
      </c>
      <c r="K1357" s="1">
        <v>1900</v>
      </c>
      <c r="L1357" s="1">
        <v>1800</v>
      </c>
      <c r="M1357" s="1">
        <f>Table1[[#This Row],[Price]]*Table1[[#This Row],[Qty]]</f>
        <v>3800</v>
      </c>
      <c r="N1357" s="1">
        <f>Table1[[#This Row],[Cost]]*Table1[[#This Row],[Qty]]</f>
        <v>3600</v>
      </c>
      <c r="O1357" s="1">
        <f>Table1[[#This Row],[Total Sales]]-Table1[[#This Row],[COGS]]</f>
        <v>200</v>
      </c>
      <c r="P1357" s="7">
        <f t="shared" si="42"/>
        <v>3</v>
      </c>
      <c r="Q1357" s="10">
        <f t="shared" si="43"/>
        <v>2020</v>
      </c>
    </row>
    <row r="1358" spans="1:17" x14ac:dyDescent="0.25">
      <c r="A1358" s="1" t="s">
        <v>2150</v>
      </c>
      <c r="B1358" s="2">
        <v>43957</v>
      </c>
      <c r="C1358" s="1" t="s">
        <v>1228</v>
      </c>
      <c r="D1358" s="1" t="s">
        <v>31</v>
      </c>
      <c r="E1358" s="1" t="s">
        <v>32</v>
      </c>
      <c r="F1358" s="1" t="s">
        <v>33</v>
      </c>
      <c r="G1358" s="1" t="s">
        <v>27</v>
      </c>
      <c r="H1358" s="1" t="s">
        <v>21</v>
      </c>
      <c r="I1358" s="1">
        <v>2</v>
      </c>
      <c r="J1358" s="1" t="s">
        <v>22</v>
      </c>
      <c r="K1358" s="1">
        <v>200</v>
      </c>
      <c r="L1358" s="1">
        <v>190</v>
      </c>
      <c r="M1358" s="1">
        <f>Table1[[#This Row],[Price]]*Table1[[#This Row],[Qty]]</f>
        <v>400</v>
      </c>
      <c r="N1358" s="1">
        <f>Table1[[#This Row],[Cost]]*Table1[[#This Row],[Qty]]</f>
        <v>380</v>
      </c>
      <c r="O1358" s="1">
        <f>Table1[[#This Row],[Total Sales]]-Table1[[#This Row],[COGS]]</f>
        <v>20</v>
      </c>
      <c r="P1358" s="7">
        <f t="shared" si="42"/>
        <v>4</v>
      </c>
      <c r="Q1358" s="10">
        <f t="shared" si="43"/>
        <v>2020</v>
      </c>
    </row>
    <row r="1359" spans="1:17" x14ac:dyDescent="0.25">
      <c r="A1359" s="1" t="s">
        <v>2151</v>
      </c>
      <c r="B1359" s="2">
        <v>43958</v>
      </c>
      <c r="C1359" s="1" t="s">
        <v>1230</v>
      </c>
      <c r="D1359" s="1" t="s">
        <v>31</v>
      </c>
      <c r="E1359" s="1" t="s">
        <v>37</v>
      </c>
      <c r="F1359" s="1" t="s">
        <v>38</v>
      </c>
      <c r="G1359" s="1" t="s">
        <v>34</v>
      </c>
      <c r="H1359" s="1" t="s">
        <v>40</v>
      </c>
      <c r="I1359" s="1">
        <v>4</v>
      </c>
      <c r="J1359" s="1" t="s">
        <v>22</v>
      </c>
      <c r="K1359" s="1">
        <v>2250</v>
      </c>
      <c r="L1359" s="1">
        <v>2200</v>
      </c>
      <c r="M1359" s="1">
        <f>Table1[[#This Row],[Price]]*Table1[[#This Row],[Qty]]</f>
        <v>9000</v>
      </c>
      <c r="N1359" s="1">
        <f>Table1[[#This Row],[Cost]]*Table1[[#This Row],[Qty]]</f>
        <v>8800</v>
      </c>
      <c r="O1359" s="1">
        <f>Table1[[#This Row],[Total Sales]]-Table1[[#This Row],[COGS]]</f>
        <v>200</v>
      </c>
      <c r="P1359" s="7">
        <f t="shared" si="42"/>
        <v>5</v>
      </c>
      <c r="Q1359" s="10">
        <f t="shared" si="43"/>
        <v>2020</v>
      </c>
    </row>
    <row r="1360" spans="1:17" x14ac:dyDescent="0.25">
      <c r="A1360" s="1" t="s">
        <v>2152</v>
      </c>
      <c r="B1360" s="2">
        <v>43956</v>
      </c>
      <c r="C1360" s="1" t="s">
        <v>1232</v>
      </c>
      <c r="D1360" s="1" t="s">
        <v>31</v>
      </c>
      <c r="E1360" s="1" t="s">
        <v>18</v>
      </c>
      <c r="F1360" s="1" t="s">
        <v>19</v>
      </c>
      <c r="G1360" s="1" t="s">
        <v>20</v>
      </c>
      <c r="H1360" s="1" t="s">
        <v>21</v>
      </c>
      <c r="I1360" s="1">
        <v>1</v>
      </c>
      <c r="J1360" s="1" t="s">
        <v>22</v>
      </c>
      <c r="K1360" s="1">
        <v>100</v>
      </c>
      <c r="L1360" s="1">
        <v>90</v>
      </c>
      <c r="M1360" s="1">
        <f>Table1[[#This Row],[Price]]*Table1[[#This Row],[Qty]]</f>
        <v>100</v>
      </c>
      <c r="N1360" s="1">
        <f>Table1[[#This Row],[Cost]]*Table1[[#This Row],[Qty]]</f>
        <v>90</v>
      </c>
      <c r="O1360" s="1">
        <f>Table1[[#This Row],[Total Sales]]-Table1[[#This Row],[COGS]]</f>
        <v>10</v>
      </c>
      <c r="P1360" s="7">
        <f t="shared" si="42"/>
        <v>3</v>
      </c>
      <c r="Q1360" s="10">
        <f t="shared" si="43"/>
        <v>2020</v>
      </c>
    </row>
    <row r="1361" spans="1:17" x14ac:dyDescent="0.25">
      <c r="A1361" s="1" t="s">
        <v>2153</v>
      </c>
      <c r="B1361" s="2">
        <v>43960</v>
      </c>
      <c r="C1361" s="1" t="s">
        <v>1234</v>
      </c>
      <c r="D1361" s="1" t="s">
        <v>31</v>
      </c>
      <c r="E1361" s="1" t="s">
        <v>18</v>
      </c>
      <c r="F1361" s="1" t="s">
        <v>19</v>
      </c>
      <c r="G1361" s="1" t="s">
        <v>27</v>
      </c>
      <c r="H1361" s="1" t="s">
        <v>40</v>
      </c>
      <c r="I1361" s="1">
        <v>2</v>
      </c>
      <c r="J1361" s="1" t="s">
        <v>22</v>
      </c>
      <c r="K1361" s="1">
        <v>100</v>
      </c>
      <c r="L1361" s="1">
        <v>80</v>
      </c>
      <c r="M1361" s="1">
        <f>Table1[[#This Row],[Price]]*Table1[[#This Row],[Qty]]</f>
        <v>200</v>
      </c>
      <c r="N1361" s="1">
        <f>Table1[[#This Row],[Cost]]*Table1[[#This Row],[Qty]]</f>
        <v>160</v>
      </c>
      <c r="O1361" s="1">
        <f>Table1[[#This Row],[Total Sales]]-Table1[[#This Row],[COGS]]</f>
        <v>40</v>
      </c>
      <c r="P1361" s="7">
        <f t="shared" si="42"/>
        <v>7</v>
      </c>
      <c r="Q1361" s="10">
        <f t="shared" si="43"/>
        <v>2020</v>
      </c>
    </row>
    <row r="1362" spans="1:17" x14ac:dyDescent="0.25">
      <c r="A1362" s="1" t="s">
        <v>2154</v>
      </c>
      <c r="B1362" s="2">
        <v>43961</v>
      </c>
      <c r="C1362" s="1" t="s">
        <v>1236</v>
      </c>
      <c r="D1362" s="1" t="s">
        <v>31</v>
      </c>
      <c r="E1362" s="1" t="s">
        <v>25</v>
      </c>
      <c r="F1362" s="1" t="s">
        <v>26</v>
      </c>
      <c r="G1362" s="1" t="s">
        <v>34</v>
      </c>
      <c r="H1362" s="1" t="s">
        <v>40</v>
      </c>
      <c r="I1362" s="1">
        <v>2</v>
      </c>
      <c r="J1362" s="1" t="s">
        <v>22</v>
      </c>
      <c r="K1362" s="1">
        <v>2000</v>
      </c>
      <c r="L1362" s="1">
        <v>1850</v>
      </c>
      <c r="M1362" s="1">
        <f>Table1[[#This Row],[Price]]*Table1[[#This Row],[Qty]]</f>
        <v>4000</v>
      </c>
      <c r="N1362" s="1">
        <f>Table1[[#This Row],[Cost]]*Table1[[#This Row],[Qty]]</f>
        <v>3700</v>
      </c>
      <c r="O1362" s="1">
        <f>Table1[[#This Row],[Total Sales]]-Table1[[#This Row],[COGS]]</f>
        <v>300</v>
      </c>
      <c r="P1362" s="7">
        <f t="shared" si="42"/>
        <v>1</v>
      </c>
      <c r="Q1362" s="10">
        <f t="shared" si="43"/>
        <v>2020</v>
      </c>
    </row>
    <row r="1363" spans="1:17" x14ac:dyDescent="0.25">
      <c r="A1363" s="1" t="s">
        <v>2155</v>
      </c>
      <c r="B1363" s="2">
        <v>43962</v>
      </c>
      <c r="C1363" s="1" t="s">
        <v>1238</v>
      </c>
      <c r="D1363" s="1" t="s">
        <v>17</v>
      </c>
      <c r="E1363" s="1" t="s">
        <v>32</v>
      </c>
      <c r="F1363" s="1" t="s">
        <v>33</v>
      </c>
      <c r="G1363" s="1" t="s">
        <v>20</v>
      </c>
      <c r="H1363" s="1" t="s">
        <v>21</v>
      </c>
      <c r="I1363" s="1">
        <v>1</v>
      </c>
      <c r="J1363" s="1" t="s">
        <v>22</v>
      </c>
      <c r="K1363" s="1">
        <v>9500</v>
      </c>
      <c r="L1363" s="1">
        <v>8000</v>
      </c>
      <c r="M1363" s="1">
        <f>Table1[[#This Row],[Price]]*Table1[[#This Row],[Qty]]</f>
        <v>9500</v>
      </c>
      <c r="N1363" s="1">
        <f>Table1[[#This Row],[Cost]]*Table1[[#This Row],[Qty]]</f>
        <v>8000</v>
      </c>
      <c r="O1363" s="1">
        <f>Table1[[#This Row],[Total Sales]]-Table1[[#This Row],[COGS]]</f>
        <v>1500</v>
      </c>
      <c r="P1363" s="7">
        <f t="shared" si="42"/>
        <v>2</v>
      </c>
      <c r="Q1363" s="10">
        <f t="shared" si="43"/>
        <v>2020</v>
      </c>
    </row>
    <row r="1364" spans="1:17" x14ac:dyDescent="0.25">
      <c r="A1364" s="1" t="s">
        <v>2156</v>
      </c>
      <c r="B1364" s="2">
        <v>43963</v>
      </c>
      <c r="C1364" s="1" t="s">
        <v>1240</v>
      </c>
      <c r="D1364" s="1" t="s">
        <v>17</v>
      </c>
      <c r="E1364" s="1" t="s">
        <v>37</v>
      </c>
      <c r="F1364" s="1" t="s">
        <v>38</v>
      </c>
      <c r="G1364" s="1" t="s">
        <v>27</v>
      </c>
      <c r="H1364" s="1" t="s">
        <v>40</v>
      </c>
      <c r="I1364" s="1">
        <v>1</v>
      </c>
      <c r="J1364" s="1" t="s">
        <v>22</v>
      </c>
      <c r="K1364" s="1">
        <v>4700</v>
      </c>
      <c r="L1364" s="1">
        <v>4000</v>
      </c>
      <c r="M1364" s="1">
        <f>Table1[[#This Row],[Price]]*Table1[[#This Row],[Qty]]</f>
        <v>4700</v>
      </c>
      <c r="N1364" s="1">
        <f>Table1[[#This Row],[Cost]]*Table1[[#This Row],[Qty]]</f>
        <v>4000</v>
      </c>
      <c r="O1364" s="1">
        <f>Table1[[#This Row],[Total Sales]]-Table1[[#This Row],[COGS]]</f>
        <v>700</v>
      </c>
      <c r="P1364" s="7">
        <f t="shared" si="42"/>
        <v>3</v>
      </c>
      <c r="Q1364" s="10">
        <f t="shared" si="43"/>
        <v>2020</v>
      </c>
    </row>
    <row r="1365" spans="1:17" x14ac:dyDescent="0.25">
      <c r="A1365" s="1" t="s">
        <v>2157</v>
      </c>
      <c r="B1365" s="2">
        <v>43964</v>
      </c>
      <c r="C1365" s="1" t="s">
        <v>1242</v>
      </c>
      <c r="D1365" s="1" t="s">
        <v>17</v>
      </c>
      <c r="E1365" s="1" t="s">
        <v>18</v>
      </c>
      <c r="F1365" s="1" t="s">
        <v>19</v>
      </c>
      <c r="G1365" s="1" t="s">
        <v>34</v>
      </c>
      <c r="H1365" s="1" t="s">
        <v>21</v>
      </c>
      <c r="I1365" s="1">
        <v>2</v>
      </c>
      <c r="J1365" s="1" t="s">
        <v>22</v>
      </c>
      <c r="K1365" s="1">
        <v>400</v>
      </c>
      <c r="L1365" s="1">
        <v>360</v>
      </c>
      <c r="M1365" s="1">
        <f>Table1[[#This Row],[Price]]*Table1[[#This Row],[Qty]]</f>
        <v>800</v>
      </c>
      <c r="N1365" s="1">
        <f>Table1[[#This Row],[Cost]]*Table1[[#This Row],[Qty]]</f>
        <v>720</v>
      </c>
      <c r="O1365" s="1">
        <f>Table1[[#This Row],[Total Sales]]-Table1[[#This Row],[COGS]]</f>
        <v>80</v>
      </c>
      <c r="P1365" s="7">
        <f t="shared" si="42"/>
        <v>4</v>
      </c>
      <c r="Q1365" s="10">
        <f t="shared" si="43"/>
        <v>2020</v>
      </c>
    </row>
    <row r="1366" spans="1:17" x14ac:dyDescent="0.25">
      <c r="A1366" s="1" t="s">
        <v>2158</v>
      </c>
      <c r="B1366" s="2">
        <v>43965</v>
      </c>
      <c r="C1366" s="1" t="s">
        <v>1244</v>
      </c>
      <c r="D1366" s="1" t="s">
        <v>31</v>
      </c>
      <c r="E1366" s="1" t="s">
        <v>18</v>
      </c>
      <c r="F1366" s="1" t="s">
        <v>19</v>
      </c>
      <c r="G1366" s="1" t="s">
        <v>20</v>
      </c>
      <c r="H1366" s="1" t="s">
        <v>21</v>
      </c>
      <c r="I1366" s="1">
        <v>2</v>
      </c>
      <c r="J1366" s="1" t="s">
        <v>22</v>
      </c>
      <c r="K1366" s="1">
        <v>100</v>
      </c>
      <c r="L1366" s="1">
        <v>90</v>
      </c>
      <c r="M1366" s="1">
        <f>Table1[[#This Row],[Price]]*Table1[[#This Row],[Qty]]</f>
        <v>200</v>
      </c>
      <c r="N1366" s="1">
        <f>Table1[[#This Row],[Cost]]*Table1[[#This Row],[Qty]]</f>
        <v>180</v>
      </c>
      <c r="O1366" s="1">
        <f>Table1[[#This Row],[Total Sales]]-Table1[[#This Row],[COGS]]</f>
        <v>20</v>
      </c>
      <c r="P1366" s="7">
        <f t="shared" si="42"/>
        <v>5</v>
      </c>
      <c r="Q1366" s="10">
        <f t="shared" si="43"/>
        <v>2020</v>
      </c>
    </row>
    <row r="1367" spans="1:17" x14ac:dyDescent="0.25">
      <c r="A1367" s="1" t="s">
        <v>2159</v>
      </c>
      <c r="B1367" s="2">
        <v>43952</v>
      </c>
      <c r="C1367" s="1" t="s">
        <v>1246</v>
      </c>
      <c r="D1367" s="1" t="s">
        <v>31</v>
      </c>
      <c r="E1367" s="1" t="s">
        <v>25</v>
      </c>
      <c r="F1367" s="1" t="s">
        <v>26</v>
      </c>
      <c r="G1367" s="1" t="s">
        <v>27</v>
      </c>
      <c r="H1367" s="1" t="s">
        <v>47</v>
      </c>
      <c r="I1367" s="1">
        <v>1</v>
      </c>
      <c r="J1367" s="1" t="s">
        <v>22</v>
      </c>
      <c r="K1367" s="1">
        <v>1600</v>
      </c>
      <c r="L1367" s="1">
        <v>1590</v>
      </c>
      <c r="M1367" s="1">
        <f>Table1[[#This Row],[Price]]*Table1[[#This Row],[Qty]]</f>
        <v>1600</v>
      </c>
      <c r="N1367" s="1">
        <f>Table1[[#This Row],[Cost]]*Table1[[#This Row],[Qty]]</f>
        <v>1590</v>
      </c>
      <c r="O1367" s="1">
        <f>Table1[[#This Row],[Total Sales]]-Table1[[#This Row],[COGS]]</f>
        <v>10</v>
      </c>
      <c r="P1367" s="7">
        <f t="shared" si="42"/>
        <v>6</v>
      </c>
      <c r="Q1367" s="10">
        <f t="shared" si="43"/>
        <v>2020</v>
      </c>
    </row>
    <row r="1368" spans="1:17" x14ac:dyDescent="0.25">
      <c r="A1368" s="1" t="s">
        <v>2160</v>
      </c>
      <c r="B1368" s="2">
        <v>43953</v>
      </c>
      <c r="C1368" s="1" t="s">
        <v>1248</v>
      </c>
      <c r="D1368" s="1" t="s">
        <v>31</v>
      </c>
      <c r="E1368" s="1" t="s">
        <v>32</v>
      </c>
      <c r="F1368" s="1" t="s">
        <v>33</v>
      </c>
      <c r="G1368" s="1" t="s">
        <v>34</v>
      </c>
      <c r="H1368" s="1" t="s">
        <v>21</v>
      </c>
      <c r="I1368" s="1">
        <v>1</v>
      </c>
      <c r="J1368" s="1" t="s">
        <v>22</v>
      </c>
      <c r="K1368" s="1">
        <v>50</v>
      </c>
      <c r="L1368" s="1">
        <v>45</v>
      </c>
      <c r="M1368" s="1">
        <f>Table1[[#This Row],[Price]]*Table1[[#This Row],[Qty]]</f>
        <v>50</v>
      </c>
      <c r="N1368" s="1">
        <f>Table1[[#This Row],[Cost]]*Table1[[#This Row],[Qty]]</f>
        <v>45</v>
      </c>
      <c r="O1368" s="1">
        <f>Table1[[#This Row],[Total Sales]]-Table1[[#This Row],[COGS]]</f>
        <v>5</v>
      </c>
      <c r="P1368" s="7">
        <f t="shared" si="42"/>
        <v>7</v>
      </c>
      <c r="Q1368" s="10">
        <f t="shared" si="43"/>
        <v>2020</v>
      </c>
    </row>
    <row r="1369" spans="1:17" x14ac:dyDescent="0.25">
      <c r="A1369" s="1" t="s">
        <v>2161</v>
      </c>
      <c r="B1369" s="2">
        <v>43954</v>
      </c>
      <c r="C1369" s="1" t="s">
        <v>1250</v>
      </c>
      <c r="D1369" s="1" t="s">
        <v>31</v>
      </c>
      <c r="E1369" s="1" t="s">
        <v>37</v>
      </c>
      <c r="F1369" s="1" t="s">
        <v>38</v>
      </c>
      <c r="G1369" s="1" t="s">
        <v>20</v>
      </c>
      <c r="H1369" s="1" t="s">
        <v>21</v>
      </c>
      <c r="I1369" s="1">
        <v>2</v>
      </c>
      <c r="J1369" s="1" t="s">
        <v>22</v>
      </c>
      <c r="K1369" s="1">
        <v>600</v>
      </c>
      <c r="L1369" s="1">
        <v>450</v>
      </c>
      <c r="M1369" s="1">
        <f>Table1[[#This Row],[Price]]*Table1[[#This Row],[Qty]]</f>
        <v>1200</v>
      </c>
      <c r="N1369" s="1">
        <f>Table1[[#This Row],[Cost]]*Table1[[#This Row],[Qty]]</f>
        <v>900</v>
      </c>
      <c r="O1369" s="1">
        <f>Table1[[#This Row],[Total Sales]]-Table1[[#This Row],[COGS]]</f>
        <v>300</v>
      </c>
      <c r="P1369" s="7">
        <f t="shared" si="42"/>
        <v>1</v>
      </c>
      <c r="Q1369" s="10">
        <f t="shared" si="43"/>
        <v>2020</v>
      </c>
    </row>
    <row r="1370" spans="1:17" x14ac:dyDescent="0.25">
      <c r="A1370" s="1" t="s">
        <v>2162</v>
      </c>
      <c r="B1370" s="2">
        <v>43955</v>
      </c>
      <c r="C1370" s="1" t="s">
        <v>1252</v>
      </c>
      <c r="D1370" s="1" t="s">
        <v>17</v>
      </c>
      <c r="E1370" s="1" t="s">
        <v>18</v>
      </c>
      <c r="F1370" s="1" t="s">
        <v>19</v>
      </c>
      <c r="G1370" s="1" t="s">
        <v>27</v>
      </c>
      <c r="H1370" s="1" t="s">
        <v>21</v>
      </c>
      <c r="I1370" s="1">
        <v>2</v>
      </c>
      <c r="J1370" s="1" t="s">
        <v>22</v>
      </c>
      <c r="K1370" s="1">
        <v>170</v>
      </c>
      <c r="L1370" s="1">
        <v>150</v>
      </c>
      <c r="M1370" s="1">
        <f>Table1[[#This Row],[Price]]*Table1[[#This Row],[Qty]]</f>
        <v>340</v>
      </c>
      <c r="N1370" s="1">
        <f>Table1[[#This Row],[Cost]]*Table1[[#This Row],[Qty]]</f>
        <v>300</v>
      </c>
      <c r="O1370" s="1">
        <f>Table1[[#This Row],[Total Sales]]-Table1[[#This Row],[COGS]]</f>
        <v>40</v>
      </c>
      <c r="P1370" s="7">
        <f t="shared" si="42"/>
        <v>2</v>
      </c>
      <c r="Q1370" s="10">
        <f t="shared" si="43"/>
        <v>2020</v>
      </c>
    </row>
    <row r="1371" spans="1:17" x14ac:dyDescent="0.25">
      <c r="A1371" s="1" t="s">
        <v>2163</v>
      </c>
      <c r="B1371" s="2">
        <v>43956</v>
      </c>
      <c r="C1371" s="1" t="s">
        <v>1254</v>
      </c>
      <c r="D1371" s="1" t="s">
        <v>31</v>
      </c>
      <c r="E1371" s="1" t="s">
        <v>18</v>
      </c>
      <c r="F1371" s="1" t="s">
        <v>19</v>
      </c>
      <c r="G1371" s="1" t="s">
        <v>34</v>
      </c>
      <c r="H1371" s="1" t="s">
        <v>21</v>
      </c>
      <c r="I1371" s="1">
        <v>1</v>
      </c>
      <c r="J1371" s="1" t="s">
        <v>22</v>
      </c>
      <c r="K1371" s="1">
        <v>25</v>
      </c>
      <c r="L1371" s="1">
        <v>20</v>
      </c>
      <c r="M1371" s="1">
        <f>Table1[[#This Row],[Price]]*Table1[[#This Row],[Qty]]</f>
        <v>25</v>
      </c>
      <c r="N1371" s="1">
        <f>Table1[[#This Row],[Cost]]*Table1[[#This Row],[Qty]]</f>
        <v>20</v>
      </c>
      <c r="O1371" s="1">
        <f>Table1[[#This Row],[Total Sales]]-Table1[[#This Row],[COGS]]</f>
        <v>5</v>
      </c>
      <c r="P1371" s="7">
        <f t="shared" si="42"/>
        <v>3</v>
      </c>
      <c r="Q1371" s="10">
        <f t="shared" si="43"/>
        <v>2020</v>
      </c>
    </row>
    <row r="1372" spans="1:17" x14ac:dyDescent="0.25">
      <c r="A1372" s="1" t="s">
        <v>2164</v>
      </c>
      <c r="B1372" s="2">
        <v>43957</v>
      </c>
      <c r="C1372" s="1" t="s">
        <v>1256</v>
      </c>
      <c r="D1372" s="1" t="s">
        <v>31</v>
      </c>
      <c r="E1372" s="1" t="s">
        <v>25</v>
      </c>
      <c r="F1372" s="1" t="s">
        <v>26</v>
      </c>
      <c r="G1372" s="1" t="s">
        <v>20</v>
      </c>
      <c r="H1372" s="1" t="s">
        <v>40</v>
      </c>
      <c r="I1372" s="1">
        <v>1</v>
      </c>
      <c r="J1372" s="1" t="s">
        <v>22</v>
      </c>
      <c r="K1372" s="1">
        <v>6700</v>
      </c>
      <c r="L1372" s="1">
        <v>5002</v>
      </c>
      <c r="M1372" s="1">
        <f>Table1[[#This Row],[Price]]*Table1[[#This Row],[Qty]]</f>
        <v>6700</v>
      </c>
      <c r="N1372" s="1">
        <f>Table1[[#This Row],[Cost]]*Table1[[#This Row],[Qty]]</f>
        <v>5002</v>
      </c>
      <c r="O1372" s="1">
        <f>Table1[[#This Row],[Total Sales]]-Table1[[#This Row],[COGS]]</f>
        <v>1698</v>
      </c>
      <c r="P1372" s="7">
        <f t="shared" si="42"/>
        <v>4</v>
      </c>
      <c r="Q1372" s="10">
        <f t="shared" si="43"/>
        <v>2020</v>
      </c>
    </row>
    <row r="1373" spans="1:17" x14ac:dyDescent="0.25">
      <c r="A1373" s="1" t="s">
        <v>2165</v>
      </c>
      <c r="B1373" s="2">
        <v>43958</v>
      </c>
      <c r="C1373" s="1" t="s">
        <v>1258</v>
      </c>
      <c r="D1373" s="1" t="s">
        <v>31</v>
      </c>
      <c r="E1373" s="1" t="s">
        <v>32</v>
      </c>
      <c r="F1373" s="1" t="s">
        <v>33</v>
      </c>
      <c r="G1373" s="1" t="s">
        <v>27</v>
      </c>
      <c r="H1373" s="1" t="s">
        <v>21</v>
      </c>
      <c r="I1373" s="1">
        <v>2</v>
      </c>
      <c r="J1373" s="1" t="s">
        <v>22</v>
      </c>
      <c r="K1373" s="1">
        <v>6700</v>
      </c>
      <c r="L1373" s="1">
        <v>5000</v>
      </c>
      <c r="M1373" s="1">
        <f>Table1[[#This Row],[Price]]*Table1[[#This Row],[Qty]]</f>
        <v>13400</v>
      </c>
      <c r="N1373" s="1">
        <f>Table1[[#This Row],[Cost]]*Table1[[#This Row],[Qty]]</f>
        <v>10000</v>
      </c>
      <c r="O1373" s="1">
        <f>Table1[[#This Row],[Total Sales]]-Table1[[#This Row],[COGS]]</f>
        <v>3400</v>
      </c>
      <c r="P1373" s="7">
        <f t="shared" si="42"/>
        <v>5</v>
      </c>
      <c r="Q1373" s="10">
        <f t="shared" si="43"/>
        <v>2020</v>
      </c>
    </row>
    <row r="1374" spans="1:17" x14ac:dyDescent="0.25">
      <c r="A1374" s="1" t="s">
        <v>2166</v>
      </c>
      <c r="B1374" s="2">
        <v>43956</v>
      </c>
      <c r="C1374" s="1" t="s">
        <v>1260</v>
      </c>
      <c r="D1374" s="1" t="s">
        <v>31</v>
      </c>
      <c r="E1374" s="1" t="s">
        <v>37</v>
      </c>
      <c r="F1374" s="1" t="s">
        <v>38</v>
      </c>
      <c r="G1374" s="1" t="s">
        <v>34</v>
      </c>
      <c r="H1374" s="1" t="s">
        <v>47</v>
      </c>
      <c r="I1374" s="1">
        <v>2</v>
      </c>
      <c r="J1374" s="1" t="s">
        <v>22</v>
      </c>
      <c r="K1374" s="1">
        <v>6700</v>
      </c>
      <c r="L1374" s="1">
        <v>5001</v>
      </c>
      <c r="M1374" s="1">
        <f>Table1[[#This Row],[Price]]*Table1[[#This Row],[Qty]]</f>
        <v>13400</v>
      </c>
      <c r="N1374" s="1">
        <f>Table1[[#This Row],[Cost]]*Table1[[#This Row],[Qty]]</f>
        <v>10002</v>
      </c>
      <c r="O1374" s="1">
        <f>Table1[[#This Row],[Total Sales]]-Table1[[#This Row],[COGS]]</f>
        <v>3398</v>
      </c>
      <c r="P1374" s="7">
        <f t="shared" si="42"/>
        <v>3</v>
      </c>
      <c r="Q1374" s="10">
        <f t="shared" si="43"/>
        <v>2020</v>
      </c>
    </row>
    <row r="1375" spans="1:17" x14ac:dyDescent="0.25">
      <c r="A1375" s="1" t="s">
        <v>2167</v>
      </c>
      <c r="B1375" s="2">
        <v>43960</v>
      </c>
      <c r="C1375" s="1" t="s">
        <v>1262</v>
      </c>
      <c r="D1375" s="1" t="s">
        <v>31</v>
      </c>
      <c r="E1375" s="1" t="s">
        <v>18</v>
      </c>
      <c r="F1375" s="1" t="s">
        <v>19</v>
      </c>
      <c r="G1375" s="1" t="s">
        <v>20</v>
      </c>
      <c r="H1375" s="1" t="s">
        <v>21</v>
      </c>
      <c r="I1375" s="1">
        <v>1</v>
      </c>
      <c r="J1375" s="1" t="s">
        <v>22</v>
      </c>
      <c r="K1375" s="1">
        <v>6700</v>
      </c>
      <c r="L1375" s="1">
        <v>5002</v>
      </c>
      <c r="M1375" s="1">
        <f>Table1[[#This Row],[Price]]*Table1[[#This Row],[Qty]]</f>
        <v>6700</v>
      </c>
      <c r="N1375" s="1">
        <f>Table1[[#This Row],[Cost]]*Table1[[#This Row],[Qty]]</f>
        <v>5002</v>
      </c>
      <c r="O1375" s="1">
        <f>Table1[[#This Row],[Total Sales]]-Table1[[#This Row],[COGS]]</f>
        <v>1698</v>
      </c>
      <c r="P1375" s="7">
        <f t="shared" si="42"/>
        <v>7</v>
      </c>
      <c r="Q1375" s="10">
        <f t="shared" si="43"/>
        <v>2020</v>
      </c>
    </row>
    <row r="1376" spans="1:17" x14ac:dyDescent="0.25">
      <c r="A1376" s="1" t="s">
        <v>2168</v>
      </c>
      <c r="B1376" s="2">
        <v>43961</v>
      </c>
      <c r="C1376" s="1" t="s">
        <v>1264</v>
      </c>
      <c r="D1376" s="1" t="s">
        <v>31</v>
      </c>
      <c r="E1376" s="1" t="s">
        <v>18</v>
      </c>
      <c r="F1376" s="1" t="s">
        <v>19</v>
      </c>
      <c r="G1376" s="1" t="s">
        <v>27</v>
      </c>
      <c r="H1376" s="1" t="s">
        <v>21</v>
      </c>
      <c r="I1376" s="1">
        <v>1</v>
      </c>
      <c r="J1376" s="1" t="s">
        <v>22</v>
      </c>
      <c r="K1376" s="1">
        <v>6700</v>
      </c>
      <c r="L1376" s="1">
        <v>5000</v>
      </c>
      <c r="M1376" s="1">
        <f>Table1[[#This Row],[Price]]*Table1[[#This Row],[Qty]]</f>
        <v>6700</v>
      </c>
      <c r="N1376" s="1">
        <f>Table1[[#This Row],[Cost]]*Table1[[#This Row],[Qty]]</f>
        <v>5000</v>
      </c>
      <c r="O1376" s="1">
        <f>Table1[[#This Row],[Total Sales]]-Table1[[#This Row],[COGS]]</f>
        <v>1700</v>
      </c>
      <c r="P1376" s="7">
        <f t="shared" si="42"/>
        <v>1</v>
      </c>
      <c r="Q1376" s="10">
        <f t="shared" si="43"/>
        <v>2020</v>
      </c>
    </row>
    <row r="1377" spans="1:17" x14ac:dyDescent="0.25">
      <c r="A1377" s="1" t="s">
        <v>2169</v>
      </c>
      <c r="B1377" s="2">
        <v>43962</v>
      </c>
      <c r="C1377" s="1" t="s">
        <v>1266</v>
      </c>
      <c r="D1377" s="1" t="s">
        <v>31</v>
      </c>
      <c r="E1377" s="1" t="s">
        <v>25</v>
      </c>
      <c r="F1377" s="1" t="s">
        <v>26</v>
      </c>
      <c r="G1377" s="1" t="s">
        <v>34</v>
      </c>
      <c r="H1377" s="1" t="s">
        <v>21</v>
      </c>
      <c r="I1377" s="1">
        <v>2</v>
      </c>
      <c r="J1377" s="1" t="s">
        <v>22</v>
      </c>
      <c r="K1377" s="1">
        <v>6700</v>
      </c>
      <c r="L1377" s="1">
        <v>5001</v>
      </c>
      <c r="M1377" s="1">
        <f>Table1[[#This Row],[Price]]*Table1[[#This Row],[Qty]]</f>
        <v>13400</v>
      </c>
      <c r="N1377" s="1">
        <f>Table1[[#This Row],[Cost]]*Table1[[#This Row],[Qty]]</f>
        <v>10002</v>
      </c>
      <c r="O1377" s="1">
        <f>Table1[[#This Row],[Total Sales]]-Table1[[#This Row],[COGS]]</f>
        <v>3398</v>
      </c>
      <c r="P1377" s="7">
        <f t="shared" si="42"/>
        <v>2</v>
      </c>
      <c r="Q1377" s="10">
        <f t="shared" si="43"/>
        <v>2020</v>
      </c>
    </row>
    <row r="1378" spans="1:17" x14ac:dyDescent="0.25">
      <c r="A1378" s="1" t="s">
        <v>2170</v>
      </c>
      <c r="B1378" s="2">
        <v>43963</v>
      </c>
      <c r="C1378" s="1" t="s">
        <v>1268</v>
      </c>
      <c r="D1378" s="1" t="s">
        <v>31</v>
      </c>
      <c r="E1378" s="1" t="s">
        <v>32</v>
      </c>
      <c r="F1378" s="1" t="s">
        <v>33</v>
      </c>
      <c r="G1378" s="1" t="s">
        <v>20</v>
      </c>
      <c r="H1378" s="1" t="s">
        <v>21</v>
      </c>
      <c r="I1378" s="1">
        <v>2</v>
      </c>
      <c r="J1378" s="1" t="s">
        <v>22</v>
      </c>
      <c r="K1378" s="1">
        <v>6700</v>
      </c>
      <c r="L1378" s="1">
        <v>5002</v>
      </c>
      <c r="M1378" s="1">
        <f>Table1[[#This Row],[Price]]*Table1[[#This Row],[Qty]]</f>
        <v>13400</v>
      </c>
      <c r="N1378" s="1">
        <f>Table1[[#This Row],[Cost]]*Table1[[#This Row],[Qty]]</f>
        <v>10004</v>
      </c>
      <c r="O1378" s="1">
        <f>Table1[[#This Row],[Total Sales]]-Table1[[#This Row],[COGS]]</f>
        <v>3396</v>
      </c>
      <c r="P1378" s="7">
        <f t="shared" si="42"/>
        <v>3</v>
      </c>
      <c r="Q1378" s="10">
        <f t="shared" si="43"/>
        <v>2020</v>
      </c>
    </row>
    <row r="1379" spans="1:17" x14ac:dyDescent="0.25">
      <c r="A1379" s="1" t="s">
        <v>2171</v>
      </c>
      <c r="B1379" s="2">
        <v>43964</v>
      </c>
      <c r="C1379" s="1" t="s">
        <v>1270</v>
      </c>
      <c r="D1379" s="1" t="s">
        <v>31</v>
      </c>
      <c r="E1379" s="1" t="s">
        <v>37</v>
      </c>
      <c r="F1379" s="1" t="s">
        <v>38</v>
      </c>
      <c r="G1379" s="1" t="s">
        <v>27</v>
      </c>
      <c r="H1379" s="1" t="s">
        <v>40</v>
      </c>
      <c r="I1379" s="1">
        <v>1</v>
      </c>
      <c r="J1379" s="1" t="s">
        <v>22</v>
      </c>
      <c r="K1379" s="1">
        <v>22000</v>
      </c>
      <c r="L1379" s="1">
        <v>20000</v>
      </c>
      <c r="M1379" s="1">
        <f>Table1[[#This Row],[Price]]*Table1[[#This Row],[Qty]]</f>
        <v>22000</v>
      </c>
      <c r="N1379" s="1">
        <f>Table1[[#This Row],[Cost]]*Table1[[#This Row],[Qty]]</f>
        <v>20000</v>
      </c>
      <c r="O1379" s="1">
        <f>Table1[[#This Row],[Total Sales]]-Table1[[#This Row],[COGS]]</f>
        <v>2000</v>
      </c>
      <c r="P1379" s="7">
        <f t="shared" si="42"/>
        <v>4</v>
      </c>
      <c r="Q1379" s="10">
        <f t="shared" si="43"/>
        <v>2020</v>
      </c>
    </row>
    <row r="1380" spans="1:17" x14ac:dyDescent="0.25">
      <c r="A1380" s="1" t="s">
        <v>2172</v>
      </c>
      <c r="B1380" s="2">
        <v>43965</v>
      </c>
      <c r="C1380" s="1" t="s">
        <v>1272</v>
      </c>
      <c r="D1380" s="1" t="s">
        <v>31</v>
      </c>
      <c r="E1380" s="1" t="s">
        <v>18</v>
      </c>
      <c r="F1380" s="1" t="s">
        <v>19</v>
      </c>
      <c r="G1380" s="1" t="s">
        <v>34</v>
      </c>
      <c r="H1380" s="1" t="s">
        <v>47</v>
      </c>
      <c r="I1380" s="1">
        <v>1</v>
      </c>
      <c r="J1380" s="1" t="s">
        <v>28</v>
      </c>
      <c r="K1380" s="1">
        <v>11000</v>
      </c>
      <c r="L1380" s="1">
        <v>10000</v>
      </c>
      <c r="M1380" s="1">
        <f>Table1[[#This Row],[Price]]*Table1[[#This Row],[Qty]]</f>
        <v>11000</v>
      </c>
      <c r="N1380" s="1">
        <f>Table1[[#This Row],[Cost]]*Table1[[#This Row],[Qty]]</f>
        <v>10000</v>
      </c>
      <c r="O1380" s="1">
        <f>Table1[[#This Row],[Total Sales]]-Table1[[#This Row],[COGS]]</f>
        <v>1000</v>
      </c>
      <c r="P1380" s="7">
        <f t="shared" si="42"/>
        <v>5</v>
      </c>
      <c r="Q1380" s="10">
        <f t="shared" si="43"/>
        <v>2020</v>
      </c>
    </row>
    <row r="1381" spans="1:17" x14ac:dyDescent="0.25">
      <c r="A1381" s="1" t="s">
        <v>2173</v>
      </c>
      <c r="B1381" s="2">
        <v>43966</v>
      </c>
      <c r="C1381" s="1" t="s">
        <v>1274</v>
      </c>
      <c r="D1381" s="1" t="s">
        <v>31</v>
      </c>
      <c r="E1381" s="1" t="s">
        <v>18</v>
      </c>
      <c r="F1381" s="1" t="s">
        <v>19</v>
      </c>
      <c r="G1381" s="1" t="s">
        <v>20</v>
      </c>
      <c r="H1381" s="1" t="s">
        <v>21</v>
      </c>
      <c r="I1381" s="1">
        <v>1</v>
      </c>
      <c r="J1381" s="1" t="s">
        <v>22</v>
      </c>
      <c r="K1381" s="1">
        <v>8500</v>
      </c>
      <c r="L1381" s="1">
        <v>7600</v>
      </c>
      <c r="M1381" s="1">
        <f>Table1[[#This Row],[Price]]*Table1[[#This Row],[Qty]]</f>
        <v>8500</v>
      </c>
      <c r="N1381" s="1">
        <f>Table1[[#This Row],[Cost]]*Table1[[#This Row],[Qty]]</f>
        <v>7600</v>
      </c>
      <c r="O1381" s="1">
        <f>Table1[[#This Row],[Total Sales]]-Table1[[#This Row],[COGS]]</f>
        <v>900</v>
      </c>
      <c r="P1381" s="7">
        <f t="shared" si="42"/>
        <v>6</v>
      </c>
      <c r="Q1381" s="10">
        <f t="shared" si="43"/>
        <v>2020</v>
      </c>
    </row>
    <row r="1382" spans="1:17" x14ac:dyDescent="0.25">
      <c r="A1382" s="1" t="s">
        <v>2174</v>
      </c>
      <c r="B1382" s="2">
        <v>43967</v>
      </c>
      <c r="C1382" s="1" t="s">
        <v>1276</v>
      </c>
      <c r="D1382" s="1" t="s">
        <v>31</v>
      </c>
      <c r="E1382" s="1" t="s">
        <v>25</v>
      </c>
      <c r="F1382" s="1" t="s">
        <v>26</v>
      </c>
      <c r="G1382" s="1" t="s">
        <v>27</v>
      </c>
      <c r="H1382" s="1" t="s">
        <v>21</v>
      </c>
      <c r="I1382" s="1">
        <v>2</v>
      </c>
      <c r="J1382" s="1" t="s">
        <v>28</v>
      </c>
      <c r="K1382" s="1">
        <v>8500</v>
      </c>
      <c r="L1382" s="1">
        <v>7600</v>
      </c>
      <c r="M1382" s="1">
        <f>Table1[[#This Row],[Price]]*Table1[[#This Row],[Qty]]</f>
        <v>17000</v>
      </c>
      <c r="N1382" s="1">
        <f>Table1[[#This Row],[Cost]]*Table1[[#This Row],[Qty]]</f>
        <v>15200</v>
      </c>
      <c r="O1382" s="1">
        <f>Table1[[#This Row],[Total Sales]]-Table1[[#This Row],[COGS]]</f>
        <v>1800</v>
      </c>
      <c r="P1382" s="7">
        <f t="shared" si="42"/>
        <v>7</v>
      </c>
      <c r="Q1382" s="10">
        <f t="shared" si="43"/>
        <v>2020</v>
      </c>
    </row>
    <row r="1383" spans="1:17" x14ac:dyDescent="0.25">
      <c r="A1383" s="1" t="s">
        <v>2175</v>
      </c>
      <c r="B1383" s="2">
        <v>43968</v>
      </c>
      <c r="C1383" s="1" t="s">
        <v>1278</v>
      </c>
      <c r="D1383" s="1" t="s">
        <v>31</v>
      </c>
      <c r="E1383" s="1" t="s">
        <v>32</v>
      </c>
      <c r="F1383" s="1" t="s">
        <v>33</v>
      </c>
      <c r="G1383" s="1" t="s">
        <v>34</v>
      </c>
      <c r="H1383" s="1" t="s">
        <v>40</v>
      </c>
      <c r="I1383" s="1">
        <v>3</v>
      </c>
      <c r="J1383" s="1" t="s">
        <v>22</v>
      </c>
      <c r="K1383" s="1">
        <v>13200.000000000002</v>
      </c>
      <c r="L1383" s="1">
        <v>12000</v>
      </c>
      <c r="M1383" s="1">
        <f>Table1[[#This Row],[Price]]*Table1[[#This Row],[Qty]]</f>
        <v>39600.000000000007</v>
      </c>
      <c r="N1383" s="1">
        <f>Table1[[#This Row],[Cost]]*Table1[[#This Row],[Qty]]</f>
        <v>36000</v>
      </c>
      <c r="O1383" s="1">
        <f>Table1[[#This Row],[Total Sales]]-Table1[[#This Row],[COGS]]</f>
        <v>3600.0000000000073</v>
      </c>
      <c r="P1383" s="7">
        <f t="shared" si="42"/>
        <v>1</v>
      </c>
      <c r="Q1383" s="10">
        <f t="shared" si="43"/>
        <v>2020</v>
      </c>
    </row>
    <row r="1384" spans="1:17" x14ac:dyDescent="0.25">
      <c r="A1384" s="1" t="s">
        <v>2176</v>
      </c>
      <c r="B1384" s="2">
        <v>43966</v>
      </c>
      <c r="C1384" s="1" t="s">
        <v>1280</v>
      </c>
      <c r="D1384" s="1" t="s">
        <v>17</v>
      </c>
      <c r="E1384" s="1" t="s">
        <v>37</v>
      </c>
      <c r="F1384" s="1" t="s">
        <v>38</v>
      </c>
      <c r="G1384" s="1" t="s">
        <v>20</v>
      </c>
      <c r="H1384" s="1" t="s">
        <v>21</v>
      </c>
      <c r="I1384" s="1">
        <v>2</v>
      </c>
      <c r="J1384" s="1" t="s">
        <v>22</v>
      </c>
      <c r="K1384" s="1">
        <v>22000</v>
      </c>
      <c r="L1384" s="1">
        <v>20000</v>
      </c>
      <c r="M1384" s="1">
        <f>Table1[[#This Row],[Price]]*Table1[[#This Row],[Qty]]</f>
        <v>44000</v>
      </c>
      <c r="N1384" s="1">
        <f>Table1[[#This Row],[Cost]]*Table1[[#This Row],[Qty]]</f>
        <v>40000</v>
      </c>
      <c r="O1384" s="1">
        <f>Table1[[#This Row],[Total Sales]]-Table1[[#This Row],[COGS]]</f>
        <v>4000</v>
      </c>
      <c r="P1384" s="7">
        <f t="shared" si="42"/>
        <v>6</v>
      </c>
      <c r="Q1384" s="10">
        <f t="shared" si="43"/>
        <v>2020</v>
      </c>
    </row>
    <row r="1385" spans="1:17" x14ac:dyDescent="0.25">
      <c r="A1385" s="1" t="s">
        <v>2177</v>
      </c>
      <c r="B1385" s="2">
        <v>43970</v>
      </c>
      <c r="C1385" s="1"/>
      <c r="D1385" s="1" t="s">
        <v>17</v>
      </c>
      <c r="E1385" s="1" t="s">
        <v>18</v>
      </c>
      <c r="F1385" s="1" t="s">
        <v>19</v>
      </c>
      <c r="G1385" s="1" t="s">
        <v>27</v>
      </c>
      <c r="H1385" s="1" t="s">
        <v>21</v>
      </c>
      <c r="I1385" s="1">
        <v>2</v>
      </c>
      <c r="J1385" s="1" t="s">
        <v>22</v>
      </c>
      <c r="K1385" s="1">
        <v>7700</v>
      </c>
      <c r="L1385" s="1">
        <v>7000</v>
      </c>
      <c r="M1385" s="1">
        <f>Table1[[#This Row],[Price]]*Table1[[#This Row],[Qty]]</f>
        <v>15400</v>
      </c>
      <c r="N1385" s="1">
        <f>Table1[[#This Row],[Cost]]*Table1[[#This Row],[Qty]]</f>
        <v>14000</v>
      </c>
      <c r="O1385" s="1">
        <f>Table1[[#This Row],[Total Sales]]-Table1[[#This Row],[COGS]]</f>
        <v>1400</v>
      </c>
      <c r="P1385" s="7">
        <f t="shared" si="42"/>
        <v>3</v>
      </c>
      <c r="Q1385" s="10">
        <f t="shared" si="43"/>
        <v>2020</v>
      </c>
    </row>
    <row r="1386" spans="1:17" x14ac:dyDescent="0.25">
      <c r="A1386" s="1" t="s">
        <v>2178</v>
      </c>
      <c r="B1386" s="2">
        <v>43971</v>
      </c>
      <c r="C1386" s="1" t="s">
        <v>1283</v>
      </c>
      <c r="D1386" s="1" t="s">
        <v>17</v>
      </c>
      <c r="E1386" s="1" t="s">
        <v>18</v>
      </c>
      <c r="F1386" s="1" t="s">
        <v>19</v>
      </c>
      <c r="G1386" s="1" t="s">
        <v>34</v>
      </c>
      <c r="H1386" s="1" t="s">
        <v>47</v>
      </c>
      <c r="I1386" s="1">
        <v>3</v>
      </c>
      <c r="J1386" s="1" t="s">
        <v>22</v>
      </c>
      <c r="K1386" s="1">
        <v>22000</v>
      </c>
      <c r="L1386" s="1">
        <v>20000</v>
      </c>
      <c r="M1386" s="1">
        <f>Table1[[#This Row],[Price]]*Table1[[#This Row],[Qty]]</f>
        <v>66000</v>
      </c>
      <c r="N1386" s="1">
        <f>Table1[[#This Row],[Cost]]*Table1[[#This Row],[Qty]]</f>
        <v>60000</v>
      </c>
      <c r="O1386" s="1">
        <f>Table1[[#This Row],[Total Sales]]-Table1[[#This Row],[COGS]]</f>
        <v>6000</v>
      </c>
      <c r="P1386" s="7">
        <f t="shared" si="42"/>
        <v>4</v>
      </c>
      <c r="Q1386" s="10">
        <f t="shared" si="43"/>
        <v>2020</v>
      </c>
    </row>
    <row r="1387" spans="1:17" x14ac:dyDescent="0.25">
      <c r="A1387" s="1" t="s">
        <v>2179</v>
      </c>
      <c r="B1387" s="2">
        <v>43972</v>
      </c>
      <c r="C1387" s="1" t="s">
        <v>1285</v>
      </c>
      <c r="D1387" s="1" t="s">
        <v>31</v>
      </c>
      <c r="E1387" s="1" t="s">
        <v>25</v>
      </c>
      <c r="F1387" s="1" t="s">
        <v>26</v>
      </c>
      <c r="G1387" s="1" t="s">
        <v>20</v>
      </c>
      <c r="H1387" s="1" t="s">
        <v>21</v>
      </c>
      <c r="I1387" s="1">
        <v>1</v>
      </c>
      <c r="J1387" s="1" t="s">
        <v>22</v>
      </c>
      <c r="K1387" s="1">
        <v>44000</v>
      </c>
      <c r="L1387" s="1">
        <v>40000</v>
      </c>
      <c r="M1387" s="1">
        <f>Table1[[#This Row],[Price]]*Table1[[#This Row],[Qty]]</f>
        <v>44000</v>
      </c>
      <c r="N1387" s="1">
        <f>Table1[[#This Row],[Cost]]*Table1[[#This Row],[Qty]]</f>
        <v>40000</v>
      </c>
      <c r="O1387" s="1">
        <f>Table1[[#This Row],[Total Sales]]-Table1[[#This Row],[COGS]]</f>
        <v>4000</v>
      </c>
      <c r="P1387" s="7">
        <f t="shared" si="42"/>
        <v>5</v>
      </c>
      <c r="Q1387" s="10">
        <f t="shared" si="43"/>
        <v>2020</v>
      </c>
    </row>
    <row r="1388" spans="1:17" x14ac:dyDescent="0.25">
      <c r="A1388" s="1" t="s">
        <v>2180</v>
      </c>
      <c r="B1388" s="2">
        <v>43973</v>
      </c>
      <c r="C1388" s="1" t="s">
        <v>1287</v>
      </c>
      <c r="D1388" s="1" t="s">
        <v>31</v>
      </c>
      <c r="E1388" s="1" t="s">
        <v>32</v>
      </c>
      <c r="F1388" s="1" t="s">
        <v>33</v>
      </c>
      <c r="G1388" s="1" t="s">
        <v>27</v>
      </c>
      <c r="H1388" s="1" t="s">
        <v>21</v>
      </c>
      <c r="I1388" s="1">
        <v>2</v>
      </c>
      <c r="J1388" s="1" t="s">
        <v>22</v>
      </c>
      <c r="K1388" s="1">
        <v>19800</v>
      </c>
      <c r="L1388" s="1">
        <v>18000</v>
      </c>
      <c r="M1388" s="1">
        <f>Table1[[#This Row],[Price]]*Table1[[#This Row],[Qty]]</f>
        <v>39600</v>
      </c>
      <c r="N1388" s="1">
        <f>Table1[[#This Row],[Cost]]*Table1[[#This Row],[Qty]]</f>
        <v>36000</v>
      </c>
      <c r="O1388" s="1">
        <f>Table1[[#This Row],[Total Sales]]-Table1[[#This Row],[COGS]]</f>
        <v>3600</v>
      </c>
      <c r="P1388" s="7">
        <f t="shared" si="42"/>
        <v>6</v>
      </c>
      <c r="Q1388" s="10">
        <f t="shared" si="43"/>
        <v>2020</v>
      </c>
    </row>
    <row r="1389" spans="1:17" x14ac:dyDescent="0.25">
      <c r="A1389" s="1" t="s">
        <v>2181</v>
      </c>
      <c r="B1389" s="2">
        <v>43974</v>
      </c>
      <c r="C1389" s="1" t="s">
        <v>1289</v>
      </c>
      <c r="D1389" s="1" t="s">
        <v>31</v>
      </c>
      <c r="E1389" s="1" t="s">
        <v>37</v>
      </c>
      <c r="F1389" s="1" t="s">
        <v>38</v>
      </c>
      <c r="G1389" s="1" t="s">
        <v>34</v>
      </c>
      <c r="H1389" s="1" t="s">
        <v>21</v>
      </c>
      <c r="I1389" s="1">
        <v>2</v>
      </c>
      <c r="J1389" s="1" t="s">
        <v>22</v>
      </c>
      <c r="K1389" s="1">
        <v>9950</v>
      </c>
      <c r="L1389" s="1">
        <v>9000</v>
      </c>
      <c r="M1389" s="1">
        <f>Table1[[#This Row],[Price]]*Table1[[#This Row],[Qty]]</f>
        <v>19900</v>
      </c>
      <c r="N1389" s="1">
        <f>Table1[[#This Row],[Cost]]*Table1[[#This Row],[Qty]]</f>
        <v>18000</v>
      </c>
      <c r="O1389" s="1">
        <f>Table1[[#This Row],[Total Sales]]-Table1[[#This Row],[COGS]]</f>
        <v>1900</v>
      </c>
      <c r="P1389" s="7">
        <f t="shared" si="42"/>
        <v>7</v>
      </c>
      <c r="Q1389" s="10">
        <f t="shared" si="43"/>
        <v>2020</v>
      </c>
    </row>
    <row r="1390" spans="1:17" x14ac:dyDescent="0.25">
      <c r="A1390" s="1" t="s">
        <v>2182</v>
      </c>
      <c r="B1390" s="2">
        <v>43975</v>
      </c>
      <c r="C1390" s="1" t="s">
        <v>1291</v>
      </c>
      <c r="D1390" s="1" t="s">
        <v>31</v>
      </c>
      <c r="E1390" s="1" t="s">
        <v>18</v>
      </c>
      <c r="F1390" s="1" t="s">
        <v>19</v>
      </c>
      <c r="G1390" s="1" t="s">
        <v>20</v>
      </c>
      <c r="H1390" s="1" t="s">
        <v>21</v>
      </c>
      <c r="I1390" s="1">
        <v>2</v>
      </c>
      <c r="J1390" s="1" t="s">
        <v>22</v>
      </c>
      <c r="K1390" s="1">
        <v>7700</v>
      </c>
      <c r="L1390" s="1">
        <v>7000</v>
      </c>
      <c r="M1390" s="1">
        <f>Table1[[#This Row],[Price]]*Table1[[#This Row],[Qty]]</f>
        <v>15400</v>
      </c>
      <c r="N1390" s="1">
        <f>Table1[[#This Row],[Cost]]*Table1[[#This Row],[Qty]]</f>
        <v>14000</v>
      </c>
      <c r="O1390" s="1">
        <f>Table1[[#This Row],[Total Sales]]-Table1[[#This Row],[COGS]]</f>
        <v>1400</v>
      </c>
      <c r="P1390" s="7">
        <f t="shared" si="42"/>
        <v>1</v>
      </c>
      <c r="Q1390" s="10">
        <f t="shared" si="43"/>
        <v>2020</v>
      </c>
    </row>
    <row r="1391" spans="1:17" x14ac:dyDescent="0.25">
      <c r="A1391" s="1" t="s">
        <v>2183</v>
      </c>
      <c r="B1391" s="2">
        <v>43976</v>
      </c>
      <c r="C1391" s="1" t="s">
        <v>1293</v>
      </c>
      <c r="D1391" s="1" t="s">
        <v>17</v>
      </c>
      <c r="E1391" s="1" t="s">
        <v>18</v>
      </c>
      <c r="F1391" s="1" t="s">
        <v>19</v>
      </c>
      <c r="G1391" s="1" t="s">
        <v>27</v>
      </c>
      <c r="H1391" s="1" t="s">
        <v>40</v>
      </c>
      <c r="I1391" s="1">
        <v>4</v>
      </c>
      <c r="J1391" s="1" t="s">
        <v>22</v>
      </c>
      <c r="K1391" s="1">
        <v>11000</v>
      </c>
      <c r="L1391" s="1">
        <v>10000</v>
      </c>
      <c r="M1391" s="1">
        <f>Table1[[#This Row],[Price]]*Table1[[#This Row],[Qty]]</f>
        <v>44000</v>
      </c>
      <c r="N1391" s="1">
        <f>Table1[[#This Row],[Cost]]*Table1[[#This Row],[Qty]]</f>
        <v>40000</v>
      </c>
      <c r="O1391" s="1">
        <f>Table1[[#This Row],[Total Sales]]-Table1[[#This Row],[COGS]]</f>
        <v>4000</v>
      </c>
      <c r="P1391" s="7">
        <f t="shared" si="42"/>
        <v>2</v>
      </c>
      <c r="Q1391" s="10">
        <f t="shared" si="43"/>
        <v>2020</v>
      </c>
    </row>
    <row r="1392" spans="1:17" x14ac:dyDescent="0.25">
      <c r="A1392" s="1" t="s">
        <v>2184</v>
      </c>
      <c r="B1392" s="2">
        <v>43977</v>
      </c>
      <c r="C1392" s="1" t="s">
        <v>1295</v>
      </c>
      <c r="D1392" s="1" t="s">
        <v>31</v>
      </c>
      <c r="E1392" s="1" t="s">
        <v>25</v>
      </c>
      <c r="F1392" s="1" t="s">
        <v>26</v>
      </c>
      <c r="G1392" s="1" t="s">
        <v>34</v>
      </c>
      <c r="H1392" s="1" t="s">
        <v>21</v>
      </c>
      <c r="I1392" s="1">
        <v>1</v>
      </c>
      <c r="J1392" s="1" t="s">
        <v>22</v>
      </c>
      <c r="K1392" s="1">
        <v>13200.000000000002</v>
      </c>
      <c r="L1392" s="1">
        <v>12000</v>
      </c>
      <c r="M1392" s="1">
        <f>Table1[[#This Row],[Price]]*Table1[[#This Row],[Qty]]</f>
        <v>13200.000000000002</v>
      </c>
      <c r="N1392" s="1">
        <f>Table1[[#This Row],[Cost]]*Table1[[#This Row],[Qty]]</f>
        <v>12000</v>
      </c>
      <c r="O1392" s="1">
        <f>Table1[[#This Row],[Total Sales]]-Table1[[#This Row],[COGS]]</f>
        <v>1200.0000000000018</v>
      </c>
      <c r="P1392" s="7">
        <f t="shared" si="42"/>
        <v>3</v>
      </c>
      <c r="Q1392" s="10">
        <f t="shared" si="43"/>
        <v>2020</v>
      </c>
    </row>
    <row r="1393" spans="1:17" x14ac:dyDescent="0.25">
      <c r="A1393" s="1" t="s">
        <v>2185</v>
      </c>
      <c r="B1393" s="2">
        <v>43978</v>
      </c>
      <c r="C1393" s="1" t="s">
        <v>1297</v>
      </c>
      <c r="D1393" s="1" t="s">
        <v>31</v>
      </c>
      <c r="E1393" s="1" t="s">
        <v>32</v>
      </c>
      <c r="F1393" s="1" t="s">
        <v>33</v>
      </c>
      <c r="G1393" s="1" t="s">
        <v>20</v>
      </c>
      <c r="H1393" s="1" t="s">
        <v>47</v>
      </c>
      <c r="I1393" s="1">
        <v>2</v>
      </c>
      <c r="J1393" s="1" t="s">
        <v>22</v>
      </c>
      <c r="K1393" s="1">
        <v>9950</v>
      </c>
      <c r="L1393" s="1">
        <v>9000</v>
      </c>
      <c r="M1393" s="1">
        <f>Table1[[#This Row],[Price]]*Table1[[#This Row],[Qty]]</f>
        <v>19900</v>
      </c>
      <c r="N1393" s="1">
        <f>Table1[[#This Row],[Cost]]*Table1[[#This Row],[Qty]]</f>
        <v>18000</v>
      </c>
      <c r="O1393" s="1">
        <f>Table1[[#This Row],[Total Sales]]-Table1[[#This Row],[COGS]]</f>
        <v>1900</v>
      </c>
      <c r="P1393" s="7">
        <f t="shared" si="42"/>
        <v>4</v>
      </c>
      <c r="Q1393" s="10">
        <f t="shared" si="43"/>
        <v>2020</v>
      </c>
    </row>
    <row r="1394" spans="1:17" x14ac:dyDescent="0.25">
      <c r="A1394" s="1" t="s">
        <v>2186</v>
      </c>
      <c r="B1394" s="2">
        <v>43976</v>
      </c>
      <c r="C1394" s="1" t="s">
        <v>1299</v>
      </c>
      <c r="D1394" s="1" t="s">
        <v>31</v>
      </c>
      <c r="E1394" s="1" t="s">
        <v>37</v>
      </c>
      <c r="F1394" s="1" t="s">
        <v>38</v>
      </c>
      <c r="G1394" s="1" t="s">
        <v>27</v>
      </c>
      <c r="H1394" s="1" t="s">
        <v>21</v>
      </c>
      <c r="I1394" s="1">
        <v>2</v>
      </c>
      <c r="J1394" s="1" t="s">
        <v>22</v>
      </c>
      <c r="K1394" s="1">
        <v>7700</v>
      </c>
      <c r="L1394" s="1">
        <v>7000</v>
      </c>
      <c r="M1394" s="1">
        <f>Table1[[#This Row],[Price]]*Table1[[#This Row],[Qty]]</f>
        <v>15400</v>
      </c>
      <c r="N1394" s="1">
        <f>Table1[[#This Row],[Cost]]*Table1[[#This Row],[Qty]]</f>
        <v>14000</v>
      </c>
      <c r="O1394" s="1">
        <f>Table1[[#This Row],[Total Sales]]-Table1[[#This Row],[COGS]]</f>
        <v>1400</v>
      </c>
      <c r="P1394" s="7">
        <f t="shared" si="42"/>
        <v>2</v>
      </c>
      <c r="Q1394" s="10">
        <f t="shared" si="43"/>
        <v>2020</v>
      </c>
    </row>
    <row r="1395" spans="1:17" x14ac:dyDescent="0.25">
      <c r="A1395" s="1" t="s">
        <v>2187</v>
      </c>
      <c r="B1395" s="2">
        <v>43980</v>
      </c>
      <c r="C1395" s="1" t="s">
        <v>1301</v>
      </c>
      <c r="D1395" s="1" t="s">
        <v>31</v>
      </c>
      <c r="E1395" s="1" t="s">
        <v>18</v>
      </c>
      <c r="F1395" s="1" t="s">
        <v>19</v>
      </c>
      <c r="G1395" s="1" t="s">
        <v>34</v>
      </c>
      <c r="H1395" s="1" t="s">
        <v>40</v>
      </c>
      <c r="I1395" s="1">
        <v>4</v>
      </c>
      <c r="J1395" s="1" t="s">
        <v>22</v>
      </c>
      <c r="K1395" s="1">
        <v>11000</v>
      </c>
      <c r="L1395" s="1">
        <v>10000</v>
      </c>
      <c r="M1395" s="1">
        <f>Table1[[#This Row],[Price]]*Table1[[#This Row],[Qty]]</f>
        <v>44000</v>
      </c>
      <c r="N1395" s="1">
        <f>Table1[[#This Row],[Cost]]*Table1[[#This Row],[Qty]]</f>
        <v>40000</v>
      </c>
      <c r="O1395" s="1">
        <f>Table1[[#This Row],[Total Sales]]-Table1[[#This Row],[COGS]]</f>
        <v>4000</v>
      </c>
      <c r="P1395" s="7">
        <f t="shared" si="42"/>
        <v>6</v>
      </c>
      <c r="Q1395" s="10">
        <f t="shared" si="43"/>
        <v>2020</v>
      </c>
    </row>
    <row r="1396" spans="1:17" x14ac:dyDescent="0.25">
      <c r="A1396" s="1" t="s">
        <v>2188</v>
      </c>
      <c r="B1396" s="2">
        <v>43981</v>
      </c>
      <c r="C1396" s="1" t="s">
        <v>1303</v>
      </c>
      <c r="D1396" s="1" t="s">
        <v>31</v>
      </c>
      <c r="E1396" s="1" t="s">
        <v>18</v>
      </c>
      <c r="F1396" s="1" t="s">
        <v>19</v>
      </c>
      <c r="G1396" s="1" t="s">
        <v>20</v>
      </c>
      <c r="H1396" s="1" t="s">
        <v>21</v>
      </c>
      <c r="I1396" s="1">
        <v>1</v>
      </c>
      <c r="J1396" s="1" t="s">
        <v>22</v>
      </c>
      <c r="K1396" s="1">
        <v>13200.000000000002</v>
      </c>
      <c r="L1396" s="1">
        <v>12000</v>
      </c>
      <c r="M1396" s="1">
        <f>Table1[[#This Row],[Price]]*Table1[[#This Row],[Qty]]</f>
        <v>13200.000000000002</v>
      </c>
      <c r="N1396" s="1">
        <f>Table1[[#This Row],[Cost]]*Table1[[#This Row],[Qty]]</f>
        <v>12000</v>
      </c>
      <c r="O1396" s="1">
        <f>Table1[[#This Row],[Total Sales]]-Table1[[#This Row],[COGS]]</f>
        <v>1200.0000000000018</v>
      </c>
      <c r="P1396" s="7">
        <f t="shared" si="42"/>
        <v>7</v>
      </c>
      <c r="Q1396" s="10">
        <f t="shared" si="43"/>
        <v>2020</v>
      </c>
    </row>
    <row r="1397" spans="1:17" x14ac:dyDescent="0.25">
      <c r="A1397" s="1" t="s">
        <v>2189</v>
      </c>
      <c r="B1397" s="2">
        <v>43982</v>
      </c>
      <c r="C1397" s="1" t="s">
        <v>1305</v>
      </c>
      <c r="D1397" s="1" t="s">
        <v>31</v>
      </c>
      <c r="E1397" s="1" t="s">
        <v>25</v>
      </c>
      <c r="F1397" s="1" t="s">
        <v>26</v>
      </c>
      <c r="G1397" s="1" t="s">
        <v>27</v>
      </c>
      <c r="H1397" s="1" t="s">
        <v>21</v>
      </c>
      <c r="I1397" s="1">
        <v>2</v>
      </c>
      <c r="J1397" s="1" t="s">
        <v>22</v>
      </c>
      <c r="K1397" s="1">
        <v>9950</v>
      </c>
      <c r="L1397" s="1">
        <v>9000</v>
      </c>
      <c r="M1397" s="1">
        <f>Table1[[#This Row],[Price]]*Table1[[#This Row],[Qty]]</f>
        <v>19900</v>
      </c>
      <c r="N1397" s="1">
        <f>Table1[[#This Row],[Cost]]*Table1[[#This Row],[Qty]]</f>
        <v>18000</v>
      </c>
      <c r="O1397" s="1">
        <f>Table1[[#This Row],[Total Sales]]-Table1[[#This Row],[COGS]]</f>
        <v>1900</v>
      </c>
      <c r="P1397" s="7">
        <f t="shared" si="42"/>
        <v>1</v>
      </c>
      <c r="Q1397" s="10">
        <f t="shared" si="43"/>
        <v>2020</v>
      </c>
    </row>
    <row r="1398" spans="1:17" x14ac:dyDescent="0.25">
      <c r="A1398" s="1" t="s">
        <v>2190</v>
      </c>
      <c r="B1398" s="2">
        <v>43952</v>
      </c>
      <c r="C1398" s="1" t="s">
        <v>1307</v>
      </c>
      <c r="D1398" s="1" t="s">
        <v>31</v>
      </c>
      <c r="E1398" s="1" t="s">
        <v>32</v>
      </c>
      <c r="F1398" s="1" t="s">
        <v>33</v>
      </c>
      <c r="G1398" s="1" t="s">
        <v>34</v>
      </c>
      <c r="H1398" s="1" t="s">
        <v>21</v>
      </c>
      <c r="I1398" s="1">
        <v>2</v>
      </c>
      <c r="J1398" s="1" t="s">
        <v>22</v>
      </c>
      <c r="K1398" s="1">
        <v>7700</v>
      </c>
      <c r="L1398" s="1">
        <v>7000</v>
      </c>
      <c r="M1398" s="1">
        <f>Table1[[#This Row],[Price]]*Table1[[#This Row],[Qty]]</f>
        <v>15400</v>
      </c>
      <c r="N1398" s="1">
        <f>Table1[[#This Row],[Cost]]*Table1[[#This Row],[Qty]]</f>
        <v>14000</v>
      </c>
      <c r="O1398" s="1">
        <f>Table1[[#This Row],[Total Sales]]-Table1[[#This Row],[COGS]]</f>
        <v>1400</v>
      </c>
      <c r="P1398" s="7">
        <f t="shared" si="42"/>
        <v>6</v>
      </c>
      <c r="Q1398" s="10">
        <f t="shared" si="43"/>
        <v>2020</v>
      </c>
    </row>
    <row r="1399" spans="1:17" x14ac:dyDescent="0.25">
      <c r="A1399" s="1" t="s">
        <v>2191</v>
      </c>
      <c r="B1399" s="2">
        <v>43953</v>
      </c>
      <c r="C1399" s="1" t="s">
        <v>1309</v>
      </c>
      <c r="D1399" s="1" t="s">
        <v>31</v>
      </c>
      <c r="E1399" s="1" t="s">
        <v>37</v>
      </c>
      <c r="F1399" s="1" t="s">
        <v>38</v>
      </c>
      <c r="G1399" s="1" t="s">
        <v>20</v>
      </c>
      <c r="H1399" s="1" t="s">
        <v>40</v>
      </c>
      <c r="I1399" s="1">
        <v>1</v>
      </c>
      <c r="J1399" s="1" t="s">
        <v>22</v>
      </c>
      <c r="K1399" s="1">
        <v>11000</v>
      </c>
      <c r="L1399" s="1">
        <v>10000</v>
      </c>
      <c r="M1399" s="1">
        <f>Table1[[#This Row],[Price]]*Table1[[#This Row],[Qty]]</f>
        <v>11000</v>
      </c>
      <c r="N1399" s="1">
        <f>Table1[[#This Row],[Cost]]*Table1[[#This Row],[Qty]]</f>
        <v>10000</v>
      </c>
      <c r="O1399" s="1">
        <f>Table1[[#This Row],[Total Sales]]-Table1[[#This Row],[COGS]]</f>
        <v>1000</v>
      </c>
      <c r="P1399" s="7">
        <f t="shared" si="42"/>
        <v>7</v>
      </c>
      <c r="Q1399" s="10">
        <f t="shared" si="43"/>
        <v>2020</v>
      </c>
    </row>
    <row r="1400" spans="1:17" x14ac:dyDescent="0.25">
      <c r="A1400" s="1" t="s">
        <v>2192</v>
      </c>
      <c r="B1400" s="2">
        <v>43954</v>
      </c>
      <c r="C1400" s="1" t="s">
        <v>1311</v>
      </c>
      <c r="D1400" s="1" t="s">
        <v>31</v>
      </c>
      <c r="E1400" s="1" t="s">
        <v>18</v>
      </c>
      <c r="F1400" s="1" t="s">
        <v>19</v>
      </c>
      <c r="G1400" s="1" t="s">
        <v>27</v>
      </c>
      <c r="H1400" s="1" t="s">
        <v>21</v>
      </c>
      <c r="I1400" s="1">
        <v>1</v>
      </c>
      <c r="J1400" s="1" t="s">
        <v>22</v>
      </c>
      <c r="K1400" s="1">
        <v>7700.0000000000009</v>
      </c>
      <c r="L1400" s="1">
        <v>7000</v>
      </c>
      <c r="M1400" s="1">
        <f>Table1[[#This Row],[Price]]*Table1[[#This Row],[Qty]]</f>
        <v>7700.0000000000009</v>
      </c>
      <c r="N1400" s="1">
        <f>Table1[[#This Row],[Cost]]*Table1[[#This Row],[Qty]]</f>
        <v>7000</v>
      </c>
      <c r="O1400" s="1">
        <f>Table1[[#This Row],[Total Sales]]-Table1[[#This Row],[COGS]]</f>
        <v>700.00000000000091</v>
      </c>
      <c r="P1400" s="7">
        <f t="shared" si="42"/>
        <v>1</v>
      </c>
      <c r="Q1400" s="10">
        <f t="shared" si="43"/>
        <v>2020</v>
      </c>
    </row>
    <row r="1401" spans="1:17" x14ac:dyDescent="0.25">
      <c r="A1401" s="1" t="s">
        <v>2193</v>
      </c>
      <c r="B1401" s="2">
        <v>43955</v>
      </c>
      <c r="C1401" s="1" t="s">
        <v>1313</v>
      </c>
      <c r="D1401" s="1" t="s">
        <v>31</v>
      </c>
      <c r="E1401" s="1" t="s">
        <v>18</v>
      </c>
      <c r="F1401" s="1" t="s">
        <v>19</v>
      </c>
      <c r="G1401" s="1" t="s">
        <v>34</v>
      </c>
      <c r="H1401" s="1" t="s">
        <v>40</v>
      </c>
      <c r="I1401" s="1">
        <v>2</v>
      </c>
      <c r="J1401" s="1" t="s">
        <v>22</v>
      </c>
      <c r="K1401" s="1">
        <v>9950</v>
      </c>
      <c r="L1401" s="1">
        <v>9000</v>
      </c>
      <c r="M1401" s="1">
        <f>Table1[[#This Row],[Price]]*Table1[[#This Row],[Qty]]</f>
        <v>19900</v>
      </c>
      <c r="N1401" s="1">
        <f>Table1[[#This Row],[Cost]]*Table1[[#This Row],[Qty]]</f>
        <v>18000</v>
      </c>
      <c r="O1401" s="1">
        <f>Table1[[#This Row],[Total Sales]]-Table1[[#This Row],[COGS]]</f>
        <v>1900</v>
      </c>
      <c r="P1401" s="7">
        <f t="shared" si="42"/>
        <v>2</v>
      </c>
      <c r="Q1401" s="10">
        <f t="shared" si="43"/>
        <v>2020</v>
      </c>
    </row>
    <row r="1402" spans="1:17" x14ac:dyDescent="0.25">
      <c r="A1402" s="1" t="s">
        <v>2194</v>
      </c>
      <c r="B1402" s="2">
        <v>43956</v>
      </c>
      <c r="C1402" s="1" t="s">
        <v>1315</v>
      </c>
      <c r="D1402" s="1" t="s">
        <v>31</v>
      </c>
      <c r="E1402" s="1" t="s">
        <v>25</v>
      </c>
      <c r="F1402" s="1" t="s">
        <v>26</v>
      </c>
      <c r="G1402" s="1" t="s">
        <v>20</v>
      </c>
      <c r="H1402" s="1" t="s">
        <v>40</v>
      </c>
      <c r="I1402" s="1">
        <v>2</v>
      </c>
      <c r="J1402" s="1" t="s">
        <v>22</v>
      </c>
      <c r="K1402" s="1">
        <v>19800</v>
      </c>
      <c r="L1402" s="1">
        <v>18000</v>
      </c>
      <c r="M1402" s="1">
        <f>Table1[[#This Row],[Price]]*Table1[[#This Row],[Qty]]</f>
        <v>39600</v>
      </c>
      <c r="N1402" s="1">
        <f>Table1[[#This Row],[Cost]]*Table1[[#This Row],[Qty]]</f>
        <v>36000</v>
      </c>
      <c r="O1402" s="1">
        <f>Table1[[#This Row],[Total Sales]]-Table1[[#This Row],[COGS]]</f>
        <v>3600</v>
      </c>
      <c r="P1402" s="7">
        <f t="shared" si="42"/>
        <v>3</v>
      </c>
      <c r="Q1402" s="10">
        <f t="shared" si="43"/>
        <v>2020</v>
      </c>
    </row>
    <row r="1403" spans="1:17" x14ac:dyDescent="0.25">
      <c r="A1403" s="1" t="s">
        <v>2195</v>
      </c>
      <c r="B1403" s="2">
        <v>43957</v>
      </c>
      <c r="C1403" s="1" t="s">
        <v>1317</v>
      </c>
      <c r="D1403" s="1" t="s">
        <v>31</v>
      </c>
      <c r="E1403" s="1" t="s">
        <v>32</v>
      </c>
      <c r="F1403" s="1" t="s">
        <v>33</v>
      </c>
      <c r="G1403" s="1" t="s">
        <v>27</v>
      </c>
      <c r="H1403" s="1" t="s">
        <v>21</v>
      </c>
      <c r="I1403" s="1">
        <v>1</v>
      </c>
      <c r="J1403" s="1" t="s">
        <v>22</v>
      </c>
      <c r="K1403" s="1">
        <v>44000</v>
      </c>
      <c r="L1403" s="1">
        <v>40000</v>
      </c>
      <c r="M1403" s="1">
        <f>Table1[[#This Row],[Price]]*Table1[[#This Row],[Qty]]</f>
        <v>44000</v>
      </c>
      <c r="N1403" s="1">
        <f>Table1[[#This Row],[Cost]]*Table1[[#This Row],[Qty]]</f>
        <v>40000</v>
      </c>
      <c r="O1403" s="1">
        <f>Table1[[#This Row],[Total Sales]]-Table1[[#This Row],[COGS]]</f>
        <v>4000</v>
      </c>
      <c r="P1403" s="7">
        <f t="shared" si="42"/>
        <v>4</v>
      </c>
      <c r="Q1403" s="10">
        <f t="shared" si="43"/>
        <v>2020</v>
      </c>
    </row>
    <row r="1404" spans="1:17" x14ac:dyDescent="0.25">
      <c r="A1404" s="1" t="s">
        <v>2196</v>
      </c>
      <c r="B1404" s="2">
        <v>43958</v>
      </c>
      <c r="C1404" s="1" t="s">
        <v>1319</v>
      </c>
      <c r="D1404" s="1" t="s">
        <v>31</v>
      </c>
      <c r="E1404" s="1" t="s">
        <v>37</v>
      </c>
      <c r="F1404" s="1" t="s">
        <v>38</v>
      </c>
      <c r="G1404" s="1" t="s">
        <v>34</v>
      </c>
      <c r="H1404" s="1" t="s">
        <v>21</v>
      </c>
      <c r="I1404" s="1">
        <v>1</v>
      </c>
      <c r="J1404" s="1" t="s">
        <v>22</v>
      </c>
      <c r="K1404" s="1">
        <v>22000</v>
      </c>
      <c r="L1404" s="1">
        <v>20000</v>
      </c>
      <c r="M1404" s="1">
        <f>Table1[[#This Row],[Price]]*Table1[[#This Row],[Qty]]</f>
        <v>22000</v>
      </c>
      <c r="N1404" s="1">
        <f>Table1[[#This Row],[Cost]]*Table1[[#This Row],[Qty]]</f>
        <v>20000</v>
      </c>
      <c r="O1404" s="1">
        <f>Table1[[#This Row],[Total Sales]]-Table1[[#This Row],[COGS]]</f>
        <v>2000</v>
      </c>
      <c r="P1404" s="7">
        <f t="shared" si="42"/>
        <v>5</v>
      </c>
      <c r="Q1404" s="10">
        <f t="shared" si="43"/>
        <v>2020</v>
      </c>
    </row>
    <row r="1405" spans="1:17" x14ac:dyDescent="0.25">
      <c r="A1405" s="1" t="s">
        <v>2197</v>
      </c>
      <c r="B1405" s="2">
        <v>43956</v>
      </c>
      <c r="C1405" s="1" t="s">
        <v>1321</v>
      </c>
      <c r="D1405" s="1" t="s">
        <v>17</v>
      </c>
      <c r="E1405" s="1" t="s">
        <v>18</v>
      </c>
      <c r="F1405" s="1" t="s">
        <v>19</v>
      </c>
      <c r="G1405" s="1" t="s">
        <v>20</v>
      </c>
      <c r="H1405" s="1" t="s">
        <v>47</v>
      </c>
      <c r="I1405" s="1">
        <v>2</v>
      </c>
      <c r="J1405" s="1" t="s">
        <v>22</v>
      </c>
      <c r="K1405" s="1">
        <v>13000</v>
      </c>
      <c r="L1405" s="1">
        <v>12000</v>
      </c>
      <c r="M1405" s="1">
        <f>Table1[[#This Row],[Price]]*Table1[[#This Row],[Qty]]</f>
        <v>26000</v>
      </c>
      <c r="N1405" s="1">
        <f>Table1[[#This Row],[Cost]]*Table1[[#This Row],[Qty]]</f>
        <v>24000</v>
      </c>
      <c r="O1405" s="1">
        <f>Table1[[#This Row],[Total Sales]]-Table1[[#This Row],[COGS]]</f>
        <v>2000</v>
      </c>
      <c r="P1405" s="7">
        <f t="shared" si="42"/>
        <v>3</v>
      </c>
      <c r="Q1405" s="10">
        <f t="shared" si="43"/>
        <v>2020</v>
      </c>
    </row>
    <row r="1406" spans="1:17" x14ac:dyDescent="0.25">
      <c r="A1406" s="1" t="s">
        <v>2198</v>
      </c>
      <c r="B1406" s="2">
        <v>43960</v>
      </c>
      <c r="C1406" s="1" t="s">
        <v>1323</v>
      </c>
      <c r="D1406" s="1" t="s">
        <v>17</v>
      </c>
      <c r="E1406" s="1" t="s">
        <v>18</v>
      </c>
      <c r="F1406" s="1" t="s">
        <v>19</v>
      </c>
      <c r="G1406" s="1" t="s">
        <v>27</v>
      </c>
      <c r="H1406" s="1" t="s">
        <v>21</v>
      </c>
      <c r="I1406" s="1">
        <v>2</v>
      </c>
      <c r="J1406" s="1" t="s">
        <v>22</v>
      </c>
      <c r="K1406" s="1">
        <v>6700</v>
      </c>
      <c r="L1406" s="1">
        <v>5000</v>
      </c>
      <c r="M1406" s="1">
        <f>Table1[[#This Row],[Price]]*Table1[[#This Row],[Qty]]</f>
        <v>13400</v>
      </c>
      <c r="N1406" s="1">
        <f>Table1[[#This Row],[Cost]]*Table1[[#This Row],[Qty]]</f>
        <v>10000</v>
      </c>
      <c r="O1406" s="1">
        <f>Table1[[#This Row],[Total Sales]]-Table1[[#This Row],[COGS]]</f>
        <v>3400</v>
      </c>
      <c r="P1406" s="7">
        <f t="shared" si="42"/>
        <v>7</v>
      </c>
      <c r="Q1406" s="10">
        <f t="shared" si="43"/>
        <v>2020</v>
      </c>
    </row>
    <row r="1407" spans="1:17" x14ac:dyDescent="0.25">
      <c r="A1407" s="1" t="s">
        <v>2199</v>
      </c>
      <c r="B1407" s="2">
        <v>43961</v>
      </c>
      <c r="C1407" s="1" t="s">
        <v>1325</v>
      </c>
      <c r="D1407" s="1" t="s">
        <v>17</v>
      </c>
      <c r="E1407" s="1" t="s">
        <v>25</v>
      </c>
      <c r="F1407" s="1" t="s">
        <v>26</v>
      </c>
      <c r="G1407" s="1" t="s">
        <v>34</v>
      </c>
      <c r="H1407" s="1" t="s">
        <v>21</v>
      </c>
      <c r="I1407" s="1">
        <v>1</v>
      </c>
      <c r="J1407" s="1" t="s">
        <v>22</v>
      </c>
      <c r="K1407" s="1">
        <v>6700</v>
      </c>
      <c r="L1407" s="1">
        <v>5001</v>
      </c>
      <c r="M1407" s="1">
        <f>Table1[[#This Row],[Price]]*Table1[[#This Row],[Qty]]</f>
        <v>6700</v>
      </c>
      <c r="N1407" s="1">
        <f>Table1[[#This Row],[Cost]]*Table1[[#This Row],[Qty]]</f>
        <v>5001</v>
      </c>
      <c r="O1407" s="1">
        <f>Table1[[#This Row],[Total Sales]]-Table1[[#This Row],[COGS]]</f>
        <v>1699</v>
      </c>
      <c r="P1407" s="7">
        <f t="shared" si="42"/>
        <v>1</v>
      </c>
      <c r="Q1407" s="10">
        <f t="shared" si="43"/>
        <v>2020</v>
      </c>
    </row>
    <row r="1408" spans="1:17" x14ac:dyDescent="0.25">
      <c r="A1408" s="1" t="s">
        <v>2200</v>
      </c>
      <c r="B1408" s="2">
        <v>43962</v>
      </c>
      <c r="C1408" s="1"/>
      <c r="D1408" s="1" t="s">
        <v>31</v>
      </c>
      <c r="E1408" s="1" t="s">
        <v>32</v>
      </c>
      <c r="F1408" s="1" t="s">
        <v>33</v>
      </c>
      <c r="G1408" s="1" t="s">
        <v>20</v>
      </c>
      <c r="H1408" s="1" t="s">
        <v>21</v>
      </c>
      <c r="I1408" s="1">
        <v>1</v>
      </c>
      <c r="J1408" s="1" t="s">
        <v>22</v>
      </c>
      <c r="K1408" s="1">
        <v>6700</v>
      </c>
      <c r="L1408" s="1">
        <v>5002</v>
      </c>
      <c r="M1408" s="1">
        <f>Table1[[#This Row],[Price]]*Table1[[#This Row],[Qty]]</f>
        <v>6700</v>
      </c>
      <c r="N1408" s="1">
        <f>Table1[[#This Row],[Cost]]*Table1[[#This Row],[Qty]]</f>
        <v>5002</v>
      </c>
      <c r="O1408" s="1">
        <f>Table1[[#This Row],[Total Sales]]-Table1[[#This Row],[COGS]]</f>
        <v>1698</v>
      </c>
      <c r="P1408" s="7">
        <f t="shared" si="42"/>
        <v>2</v>
      </c>
      <c r="Q1408" s="10">
        <f t="shared" si="43"/>
        <v>2020</v>
      </c>
    </row>
    <row r="1409" spans="1:17" x14ac:dyDescent="0.25">
      <c r="A1409" s="1" t="s">
        <v>2201</v>
      </c>
      <c r="B1409" s="2">
        <v>43963</v>
      </c>
      <c r="C1409" s="1" t="s">
        <v>1328</v>
      </c>
      <c r="D1409" s="1" t="s">
        <v>31</v>
      </c>
      <c r="E1409" s="1" t="s">
        <v>37</v>
      </c>
      <c r="F1409" s="1" t="s">
        <v>38</v>
      </c>
      <c r="G1409" s="1" t="s">
        <v>27</v>
      </c>
      <c r="H1409" s="1" t="s">
        <v>21</v>
      </c>
      <c r="I1409" s="1">
        <v>2</v>
      </c>
      <c r="J1409" s="1" t="s">
        <v>22</v>
      </c>
      <c r="K1409" s="1">
        <v>6700</v>
      </c>
      <c r="L1409" s="1">
        <v>5000</v>
      </c>
      <c r="M1409" s="1">
        <f>Table1[[#This Row],[Price]]*Table1[[#This Row],[Qty]]</f>
        <v>13400</v>
      </c>
      <c r="N1409" s="1">
        <f>Table1[[#This Row],[Cost]]*Table1[[#This Row],[Qty]]</f>
        <v>10000</v>
      </c>
      <c r="O1409" s="1">
        <f>Table1[[#This Row],[Total Sales]]-Table1[[#This Row],[COGS]]</f>
        <v>3400</v>
      </c>
      <c r="P1409" s="7">
        <f t="shared" si="42"/>
        <v>3</v>
      </c>
      <c r="Q1409" s="10">
        <f t="shared" si="43"/>
        <v>2020</v>
      </c>
    </row>
    <row r="1410" spans="1:17" x14ac:dyDescent="0.25">
      <c r="A1410" s="1" t="s">
        <v>2202</v>
      </c>
      <c r="B1410" s="2">
        <v>43964</v>
      </c>
      <c r="C1410" s="1" t="s">
        <v>1330</v>
      </c>
      <c r="D1410" s="1" t="s">
        <v>31</v>
      </c>
      <c r="E1410" s="1" t="s">
        <v>18</v>
      </c>
      <c r="F1410" s="1" t="s">
        <v>19</v>
      </c>
      <c r="G1410" s="1" t="s">
        <v>34</v>
      </c>
      <c r="H1410" s="1" t="s">
        <v>40</v>
      </c>
      <c r="I1410" s="1">
        <v>2</v>
      </c>
      <c r="J1410" s="1" t="s">
        <v>22</v>
      </c>
      <c r="K1410" s="1">
        <v>6700</v>
      </c>
      <c r="L1410" s="1">
        <v>5001</v>
      </c>
      <c r="M1410" s="1">
        <f>Table1[[#This Row],[Price]]*Table1[[#This Row],[Qty]]</f>
        <v>13400</v>
      </c>
      <c r="N1410" s="1">
        <f>Table1[[#This Row],[Cost]]*Table1[[#This Row],[Qty]]</f>
        <v>10002</v>
      </c>
      <c r="O1410" s="1">
        <f>Table1[[#This Row],[Total Sales]]-Table1[[#This Row],[COGS]]</f>
        <v>3398</v>
      </c>
      <c r="P1410" s="7">
        <f t="shared" ref="P1410:P1473" si="44">WEEKDAY(B:B)</f>
        <v>4</v>
      </c>
      <c r="Q1410" s="10">
        <f t="shared" ref="Q1410:Q1473" si="45">YEAR(B:B)</f>
        <v>2020</v>
      </c>
    </row>
    <row r="1411" spans="1:17" x14ac:dyDescent="0.25">
      <c r="A1411" s="1" t="s">
        <v>2203</v>
      </c>
      <c r="B1411" s="2">
        <v>43965</v>
      </c>
      <c r="C1411" s="1" t="s">
        <v>1332</v>
      </c>
      <c r="D1411" s="1" t="s">
        <v>31</v>
      </c>
      <c r="E1411" s="1" t="s">
        <v>18</v>
      </c>
      <c r="F1411" s="1" t="s">
        <v>19</v>
      </c>
      <c r="G1411" s="1" t="s">
        <v>20</v>
      </c>
      <c r="H1411" s="1" t="s">
        <v>21</v>
      </c>
      <c r="I1411" s="1">
        <v>1</v>
      </c>
      <c r="J1411" s="1" t="s">
        <v>22</v>
      </c>
      <c r="K1411" s="1">
        <v>6700</v>
      </c>
      <c r="L1411" s="1">
        <v>5002</v>
      </c>
      <c r="M1411" s="1">
        <f>Table1[[#This Row],[Price]]*Table1[[#This Row],[Qty]]</f>
        <v>6700</v>
      </c>
      <c r="N1411" s="1">
        <f>Table1[[#This Row],[Cost]]*Table1[[#This Row],[Qty]]</f>
        <v>5002</v>
      </c>
      <c r="O1411" s="1">
        <f>Table1[[#This Row],[Total Sales]]-Table1[[#This Row],[COGS]]</f>
        <v>1698</v>
      </c>
      <c r="P1411" s="7">
        <f t="shared" si="44"/>
        <v>5</v>
      </c>
      <c r="Q1411" s="10">
        <f t="shared" si="45"/>
        <v>2020</v>
      </c>
    </row>
    <row r="1412" spans="1:17" x14ac:dyDescent="0.25">
      <c r="A1412" s="1" t="s">
        <v>2204</v>
      </c>
      <c r="B1412" s="2">
        <v>43966</v>
      </c>
      <c r="C1412" s="1" t="s">
        <v>1334</v>
      </c>
      <c r="D1412" s="1" t="s">
        <v>17</v>
      </c>
      <c r="E1412" s="1" t="s">
        <v>25</v>
      </c>
      <c r="F1412" s="1" t="s">
        <v>26</v>
      </c>
      <c r="G1412" s="1" t="s">
        <v>27</v>
      </c>
      <c r="H1412" s="1" t="s">
        <v>47</v>
      </c>
      <c r="I1412" s="1">
        <v>4</v>
      </c>
      <c r="J1412" s="1" t="s">
        <v>22</v>
      </c>
      <c r="K1412" s="1">
        <v>6700</v>
      </c>
      <c r="L1412" s="1">
        <v>5000</v>
      </c>
      <c r="M1412" s="1">
        <f>Table1[[#This Row],[Price]]*Table1[[#This Row],[Qty]]</f>
        <v>26800</v>
      </c>
      <c r="N1412" s="1">
        <f>Table1[[#This Row],[Cost]]*Table1[[#This Row],[Qty]]</f>
        <v>20000</v>
      </c>
      <c r="O1412" s="1">
        <f>Table1[[#This Row],[Total Sales]]-Table1[[#This Row],[COGS]]</f>
        <v>6800</v>
      </c>
      <c r="P1412" s="7">
        <f t="shared" si="44"/>
        <v>6</v>
      </c>
      <c r="Q1412" s="10">
        <f t="shared" si="45"/>
        <v>2020</v>
      </c>
    </row>
    <row r="1413" spans="1:17" x14ac:dyDescent="0.25">
      <c r="A1413" s="1" t="s">
        <v>2205</v>
      </c>
      <c r="B1413" s="2">
        <v>43967</v>
      </c>
      <c r="C1413" s="1" t="s">
        <v>1336</v>
      </c>
      <c r="D1413" s="1" t="s">
        <v>31</v>
      </c>
      <c r="E1413" s="1" t="s">
        <v>18</v>
      </c>
      <c r="F1413" s="1" t="s">
        <v>19</v>
      </c>
      <c r="G1413" s="1" t="s">
        <v>34</v>
      </c>
      <c r="H1413" s="1" t="s">
        <v>40</v>
      </c>
      <c r="I1413" s="1">
        <v>4</v>
      </c>
      <c r="J1413" s="1" t="s">
        <v>22</v>
      </c>
      <c r="K1413" s="1">
        <v>6700</v>
      </c>
      <c r="L1413" s="1">
        <v>5000</v>
      </c>
      <c r="M1413" s="1">
        <f>Table1[[#This Row],[Price]]*Table1[[#This Row],[Qty]]</f>
        <v>26800</v>
      </c>
      <c r="N1413" s="1">
        <f>Table1[[#This Row],[Cost]]*Table1[[#This Row],[Qty]]</f>
        <v>20000</v>
      </c>
      <c r="O1413" s="1">
        <f>Table1[[#This Row],[Total Sales]]-Table1[[#This Row],[COGS]]</f>
        <v>6800</v>
      </c>
      <c r="P1413" s="7">
        <f t="shared" si="44"/>
        <v>7</v>
      </c>
      <c r="Q1413" s="10">
        <f t="shared" si="45"/>
        <v>2020</v>
      </c>
    </row>
    <row r="1414" spans="1:17" x14ac:dyDescent="0.25">
      <c r="A1414" s="1" t="s">
        <v>2206</v>
      </c>
      <c r="B1414" s="2">
        <v>43968</v>
      </c>
      <c r="C1414" s="1" t="s">
        <v>1338</v>
      </c>
      <c r="D1414" s="1" t="s">
        <v>31</v>
      </c>
      <c r="E1414" s="1" t="s">
        <v>25</v>
      </c>
      <c r="F1414" s="1" t="s">
        <v>26</v>
      </c>
      <c r="G1414" s="1" t="s">
        <v>20</v>
      </c>
      <c r="H1414" s="1" t="s">
        <v>21</v>
      </c>
      <c r="I1414" s="1">
        <v>4</v>
      </c>
      <c r="J1414" s="1" t="s">
        <v>22</v>
      </c>
      <c r="K1414" s="1">
        <v>6700</v>
      </c>
      <c r="L1414" s="1">
        <v>5000</v>
      </c>
      <c r="M1414" s="1">
        <f>Table1[[#This Row],[Price]]*Table1[[#This Row],[Qty]]</f>
        <v>26800</v>
      </c>
      <c r="N1414" s="1">
        <f>Table1[[#This Row],[Cost]]*Table1[[#This Row],[Qty]]</f>
        <v>20000</v>
      </c>
      <c r="O1414" s="1">
        <f>Table1[[#This Row],[Total Sales]]-Table1[[#This Row],[COGS]]</f>
        <v>6800</v>
      </c>
      <c r="P1414" s="7">
        <f t="shared" si="44"/>
        <v>1</v>
      </c>
      <c r="Q1414" s="10">
        <f t="shared" si="45"/>
        <v>2020</v>
      </c>
    </row>
    <row r="1415" spans="1:17" x14ac:dyDescent="0.25">
      <c r="A1415" s="1" t="s">
        <v>2207</v>
      </c>
      <c r="B1415" s="2">
        <v>43966</v>
      </c>
      <c r="C1415" s="1" t="s">
        <v>1340</v>
      </c>
      <c r="D1415" s="1" t="s">
        <v>17</v>
      </c>
      <c r="E1415" s="1" t="s">
        <v>32</v>
      </c>
      <c r="F1415" s="1" t="s">
        <v>33</v>
      </c>
      <c r="G1415" s="1" t="s">
        <v>27</v>
      </c>
      <c r="H1415" s="1" t="s">
        <v>21</v>
      </c>
      <c r="I1415" s="1">
        <v>4</v>
      </c>
      <c r="J1415" s="1" t="s">
        <v>22</v>
      </c>
      <c r="K1415" s="1">
        <v>6700</v>
      </c>
      <c r="L1415" s="1">
        <v>5000</v>
      </c>
      <c r="M1415" s="1">
        <f>Table1[[#This Row],[Price]]*Table1[[#This Row],[Qty]]</f>
        <v>26800</v>
      </c>
      <c r="N1415" s="1">
        <f>Table1[[#This Row],[Cost]]*Table1[[#This Row],[Qty]]</f>
        <v>20000</v>
      </c>
      <c r="O1415" s="1">
        <f>Table1[[#This Row],[Total Sales]]-Table1[[#This Row],[COGS]]</f>
        <v>6800</v>
      </c>
      <c r="P1415" s="7">
        <f t="shared" si="44"/>
        <v>6</v>
      </c>
      <c r="Q1415" s="10">
        <f t="shared" si="45"/>
        <v>2020</v>
      </c>
    </row>
    <row r="1416" spans="1:17" x14ac:dyDescent="0.25">
      <c r="A1416" s="1" t="s">
        <v>2208</v>
      </c>
      <c r="B1416" s="2">
        <v>43970</v>
      </c>
      <c r="C1416" s="1" t="s">
        <v>1342</v>
      </c>
      <c r="D1416" s="1" t="s">
        <v>31</v>
      </c>
      <c r="E1416" s="1" t="s">
        <v>37</v>
      </c>
      <c r="F1416" s="1" t="s">
        <v>38</v>
      </c>
      <c r="G1416" s="1" t="s">
        <v>34</v>
      </c>
      <c r="H1416" s="1" t="s">
        <v>47</v>
      </c>
      <c r="I1416" s="1">
        <v>4</v>
      </c>
      <c r="J1416" s="1" t="s">
        <v>22</v>
      </c>
      <c r="K1416" s="1">
        <v>6700</v>
      </c>
      <c r="L1416" s="1">
        <v>5000</v>
      </c>
      <c r="M1416" s="1">
        <f>Table1[[#This Row],[Price]]*Table1[[#This Row],[Qty]]</f>
        <v>26800</v>
      </c>
      <c r="N1416" s="1">
        <f>Table1[[#This Row],[Cost]]*Table1[[#This Row],[Qty]]</f>
        <v>20000</v>
      </c>
      <c r="O1416" s="1">
        <f>Table1[[#This Row],[Total Sales]]-Table1[[#This Row],[COGS]]</f>
        <v>6800</v>
      </c>
      <c r="P1416" s="7">
        <f t="shared" si="44"/>
        <v>3</v>
      </c>
      <c r="Q1416" s="10">
        <f t="shared" si="45"/>
        <v>2020</v>
      </c>
    </row>
    <row r="1417" spans="1:17" x14ac:dyDescent="0.25">
      <c r="A1417" s="1" t="s">
        <v>2209</v>
      </c>
      <c r="B1417" s="2">
        <v>43971</v>
      </c>
      <c r="C1417" s="1" t="s">
        <v>1344</v>
      </c>
      <c r="D1417" s="1" t="s">
        <v>31</v>
      </c>
      <c r="E1417" s="1" t="s">
        <v>18</v>
      </c>
      <c r="F1417" s="1" t="s">
        <v>19</v>
      </c>
      <c r="G1417" s="1" t="s">
        <v>20</v>
      </c>
      <c r="H1417" s="1" t="s">
        <v>21</v>
      </c>
      <c r="I1417" s="1">
        <v>4</v>
      </c>
      <c r="J1417" s="1" t="s">
        <v>22</v>
      </c>
      <c r="K1417" s="1">
        <v>6700</v>
      </c>
      <c r="L1417" s="1">
        <v>5000</v>
      </c>
      <c r="M1417" s="1">
        <f>Table1[[#This Row],[Price]]*Table1[[#This Row],[Qty]]</f>
        <v>26800</v>
      </c>
      <c r="N1417" s="1">
        <f>Table1[[#This Row],[Cost]]*Table1[[#This Row],[Qty]]</f>
        <v>20000</v>
      </c>
      <c r="O1417" s="1">
        <f>Table1[[#This Row],[Total Sales]]-Table1[[#This Row],[COGS]]</f>
        <v>6800</v>
      </c>
      <c r="P1417" s="7">
        <f t="shared" si="44"/>
        <v>4</v>
      </c>
      <c r="Q1417" s="10">
        <f t="shared" si="45"/>
        <v>2020</v>
      </c>
    </row>
    <row r="1418" spans="1:17" x14ac:dyDescent="0.25">
      <c r="A1418" s="1" t="s">
        <v>2210</v>
      </c>
      <c r="B1418" s="2">
        <v>43972</v>
      </c>
      <c r="C1418" s="1" t="s">
        <v>1346</v>
      </c>
      <c r="D1418" s="1" t="s">
        <v>31</v>
      </c>
      <c r="E1418" s="1" t="s">
        <v>18</v>
      </c>
      <c r="F1418" s="1" t="s">
        <v>19</v>
      </c>
      <c r="G1418" s="1" t="s">
        <v>34</v>
      </c>
      <c r="H1418" s="1" t="s">
        <v>40</v>
      </c>
      <c r="I1418" s="1">
        <v>4</v>
      </c>
      <c r="J1418" s="1" t="s">
        <v>22</v>
      </c>
      <c r="K1418" s="1">
        <v>200</v>
      </c>
      <c r="L1418" s="1">
        <v>190</v>
      </c>
      <c r="M1418" s="1">
        <f>Table1[[#This Row],[Price]]*Table1[[#This Row],[Qty]]</f>
        <v>800</v>
      </c>
      <c r="N1418" s="1">
        <f>Table1[[#This Row],[Cost]]*Table1[[#This Row],[Qty]]</f>
        <v>760</v>
      </c>
      <c r="O1418" s="1">
        <f>Table1[[#This Row],[Total Sales]]-Table1[[#This Row],[COGS]]</f>
        <v>40</v>
      </c>
      <c r="P1418" s="7">
        <f t="shared" si="44"/>
        <v>5</v>
      </c>
      <c r="Q1418" s="10">
        <f t="shared" si="45"/>
        <v>2020</v>
      </c>
    </row>
    <row r="1419" spans="1:17" x14ac:dyDescent="0.25">
      <c r="A1419" s="1" t="s">
        <v>2211</v>
      </c>
      <c r="B1419" s="2">
        <v>43973</v>
      </c>
      <c r="C1419" s="1" t="s">
        <v>1348</v>
      </c>
      <c r="D1419" s="1" t="s">
        <v>31</v>
      </c>
      <c r="E1419" s="1" t="s">
        <v>25</v>
      </c>
      <c r="F1419" s="1" t="s">
        <v>26</v>
      </c>
      <c r="G1419" s="1" t="s">
        <v>20</v>
      </c>
      <c r="H1419" s="1" t="s">
        <v>21</v>
      </c>
      <c r="I1419" s="1">
        <v>1</v>
      </c>
      <c r="J1419" s="1" t="s">
        <v>22</v>
      </c>
      <c r="K1419" s="1">
        <v>2250</v>
      </c>
      <c r="L1419" s="1">
        <v>2200</v>
      </c>
      <c r="M1419" s="1">
        <f>Table1[[#This Row],[Price]]*Table1[[#This Row],[Qty]]</f>
        <v>2250</v>
      </c>
      <c r="N1419" s="1">
        <f>Table1[[#This Row],[Cost]]*Table1[[#This Row],[Qty]]</f>
        <v>2200</v>
      </c>
      <c r="O1419" s="1">
        <f>Table1[[#This Row],[Total Sales]]-Table1[[#This Row],[COGS]]</f>
        <v>50</v>
      </c>
      <c r="P1419" s="7">
        <f t="shared" si="44"/>
        <v>6</v>
      </c>
      <c r="Q1419" s="10">
        <f t="shared" si="45"/>
        <v>2020</v>
      </c>
    </row>
    <row r="1420" spans="1:17" x14ac:dyDescent="0.25">
      <c r="A1420" s="1" t="s">
        <v>2212</v>
      </c>
      <c r="B1420" s="2">
        <v>43974</v>
      </c>
      <c r="C1420" s="1" t="s">
        <v>1350</v>
      </c>
      <c r="D1420" s="1" t="s">
        <v>17</v>
      </c>
      <c r="E1420" s="1" t="s">
        <v>32</v>
      </c>
      <c r="F1420" s="1" t="s">
        <v>33</v>
      </c>
      <c r="G1420" s="1" t="s">
        <v>27</v>
      </c>
      <c r="H1420" s="1" t="s">
        <v>21</v>
      </c>
      <c r="I1420" s="1">
        <v>1</v>
      </c>
      <c r="J1420" s="1" t="s">
        <v>22</v>
      </c>
      <c r="K1420" s="1">
        <v>100</v>
      </c>
      <c r="L1420" s="1">
        <v>90</v>
      </c>
      <c r="M1420" s="1">
        <f>Table1[[#This Row],[Price]]*Table1[[#This Row],[Qty]]</f>
        <v>100</v>
      </c>
      <c r="N1420" s="1">
        <f>Table1[[#This Row],[Cost]]*Table1[[#This Row],[Qty]]</f>
        <v>90</v>
      </c>
      <c r="O1420" s="1">
        <f>Table1[[#This Row],[Total Sales]]-Table1[[#This Row],[COGS]]</f>
        <v>10</v>
      </c>
      <c r="P1420" s="7">
        <f t="shared" si="44"/>
        <v>7</v>
      </c>
      <c r="Q1420" s="10">
        <f t="shared" si="45"/>
        <v>2020</v>
      </c>
    </row>
    <row r="1421" spans="1:17" x14ac:dyDescent="0.25">
      <c r="A1421" s="1" t="s">
        <v>2213</v>
      </c>
      <c r="B1421" s="2">
        <v>43975</v>
      </c>
      <c r="C1421" s="1" t="s">
        <v>1352</v>
      </c>
      <c r="D1421" s="1" t="s">
        <v>31</v>
      </c>
      <c r="E1421" s="1" t="s">
        <v>37</v>
      </c>
      <c r="F1421" s="1" t="s">
        <v>38</v>
      </c>
      <c r="G1421" s="1" t="s">
        <v>34</v>
      </c>
      <c r="H1421" s="1" t="s">
        <v>47</v>
      </c>
      <c r="I1421" s="1">
        <v>2</v>
      </c>
      <c r="J1421" s="1" t="s">
        <v>22</v>
      </c>
      <c r="K1421" s="1">
        <v>100</v>
      </c>
      <c r="L1421" s="1">
        <v>80</v>
      </c>
      <c r="M1421" s="1">
        <f>Table1[[#This Row],[Price]]*Table1[[#This Row],[Qty]]</f>
        <v>200</v>
      </c>
      <c r="N1421" s="1">
        <f>Table1[[#This Row],[Cost]]*Table1[[#This Row],[Qty]]</f>
        <v>160</v>
      </c>
      <c r="O1421" s="1">
        <f>Table1[[#This Row],[Total Sales]]-Table1[[#This Row],[COGS]]</f>
        <v>40</v>
      </c>
      <c r="P1421" s="7">
        <f t="shared" si="44"/>
        <v>1</v>
      </c>
      <c r="Q1421" s="10">
        <f t="shared" si="45"/>
        <v>2020</v>
      </c>
    </row>
    <row r="1422" spans="1:17" x14ac:dyDescent="0.25">
      <c r="A1422" s="1" t="s">
        <v>2214</v>
      </c>
      <c r="B1422" s="2">
        <v>43976</v>
      </c>
      <c r="C1422" s="1" t="s">
        <v>1354</v>
      </c>
      <c r="D1422" s="1" t="s">
        <v>31</v>
      </c>
      <c r="E1422" s="1" t="s">
        <v>18</v>
      </c>
      <c r="F1422" s="1" t="s">
        <v>19</v>
      </c>
      <c r="G1422" s="1" t="s">
        <v>20</v>
      </c>
      <c r="H1422" s="1" t="s">
        <v>21</v>
      </c>
      <c r="I1422" s="1">
        <v>2</v>
      </c>
      <c r="J1422" s="1" t="s">
        <v>22</v>
      </c>
      <c r="K1422" s="1">
        <v>2000</v>
      </c>
      <c r="L1422" s="1">
        <v>1850</v>
      </c>
      <c r="M1422" s="1">
        <f>Table1[[#This Row],[Price]]*Table1[[#This Row],[Qty]]</f>
        <v>4000</v>
      </c>
      <c r="N1422" s="1">
        <f>Table1[[#This Row],[Cost]]*Table1[[#This Row],[Qty]]</f>
        <v>3700</v>
      </c>
      <c r="O1422" s="1">
        <f>Table1[[#This Row],[Total Sales]]-Table1[[#This Row],[COGS]]</f>
        <v>300</v>
      </c>
      <c r="P1422" s="7">
        <f t="shared" si="44"/>
        <v>2</v>
      </c>
      <c r="Q1422" s="10">
        <f t="shared" si="45"/>
        <v>2020</v>
      </c>
    </row>
    <row r="1423" spans="1:17" x14ac:dyDescent="0.25">
      <c r="A1423" s="1" t="s">
        <v>2215</v>
      </c>
      <c r="B1423" s="2">
        <v>43977</v>
      </c>
      <c r="C1423" s="1" t="s">
        <v>1356</v>
      </c>
      <c r="D1423" s="1" t="s">
        <v>31</v>
      </c>
      <c r="E1423" s="1" t="s">
        <v>18</v>
      </c>
      <c r="F1423" s="1" t="s">
        <v>19</v>
      </c>
      <c r="G1423" s="1" t="s">
        <v>27</v>
      </c>
      <c r="H1423" s="1" t="s">
        <v>21</v>
      </c>
      <c r="I1423" s="1">
        <v>1</v>
      </c>
      <c r="J1423" s="1" t="s">
        <v>22</v>
      </c>
      <c r="K1423" s="1">
        <v>9500</v>
      </c>
      <c r="L1423" s="1">
        <v>8000</v>
      </c>
      <c r="M1423" s="1">
        <f>Table1[[#This Row],[Price]]*Table1[[#This Row],[Qty]]</f>
        <v>9500</v>
      </c>
      <c r="N1423" s="1">
        <f>Table1[[#This Row],[Cost]]*Table1[[#This Row],[Qty]]</f>
        <v>8000</v>
      </c>
      <c r="O1423" s="1">
        <f>Table1[[#This Row],[Total Sales]]-Table1[[#This Row],[COGS]]</f>
        <v>1500</v>
      </c>
      <c r="P1423" s="7">
        <f t="shared" si="44"/>
        <v>3</v>
      </c>
      <c r="Q1423" s="10">
        <f t="shared" si="45"/>
        <v>2020</v>
      </c>
    </row>
    <row r="1424" spans="1:17" x14ac:dyDescent="0.25">
      <c r="A1424" s="1" t="s">
        <v>2216</v>
      </c>
      <c r="B1424" s="2">
        <v>43978</v>
      </c>
      <c r="C1424" s="1" t="s">
        <v>1358</v>
      </c>
      <c r="D1424" s="1" t="s">
        <v>31</v>
      </c>
      <c r="E1424" s="1" t="s">
        <v>25</v>
      </c>
      <c r="F1424" s="1" t="s">
        <v>26</v>
      </c>
      <c r="G1424" s="1" t="s">
        <v>34</v>
      </c>
      <c r="H1424" s="1" t="s">
        <v>21</v>
      </c>
      <c r="I1424" s="1">
        <v>1</v>
      </c>
      <c r="J1424" s="1" t="s">
        <v>22</v>
      </c>
      <c r="K1424" s="1">
        <v>4700</v>
      </c>
      <c r="L1424" s="1">
        <v>4000</v>
      </c>
      <c r="M1424" s="1">
        <f>Table1[[#This Row],[Price]]*Table1[[#This Row],[Qty]]</f>
        <v>4700</v>
      </c>
      <c r="N1424" s="1">
        <f>Table1[[#This Row],[Cost]]*Table1[[#This Row],[Qty]]</f>
        <v>4000</v>
      </c>
      <c r="O1424" s="1">
        <f>Table1[[#This Row],[Total Sales]]-Table1[[#This Row],[COGS]]</f>
        <v>700</v>
      </c>
      <c r="P1424" s="7">
        <f t="shared" si="44"/>
        <v>4</v>
      </c>
      <c r="Q1424" s="10">
        <f t="shared" si="45"/>
        <v>2020</v>
      </c>
    </row>
    <row r="1425" spans="1:17" x14ac:dyDescent="0.25">
      <c r="A1425" s="1" t="s">
        <v>2217</v>
      </c>
      <c r="B1425" s="2">
        <v>43976</v>
      </c>
      <c r="C1425" s="1" t="s">
        <v>1360</v>
      </c>
      <c r="D1425" s="1" t="s">
        <v>31</v>
      </c>
      <c r="E1425" s="1" t="s">
        <v>32</v>
      </c>
      <c r="F1425" s="1" t="s">
        <v>33</v>
      </c>
      <c r="G1425" s="1" t="s">
        <v>20</v>
      </c>
      <c r="H1425" s="1" t="s">
        <v>21</v>
      </c>
      <c r="I1425" s="1">
        <v>2</v>
      </c>
      <c r="J1425" s="1" t="s">
        <v>22</v>
      </c>
      <c r="K1425" s="1">
        <v>400</v>
      </c>
      <c r="L1425" s="1">
        <v>360</v>
      </c>
      <c r="M1425" s="1">
        <f>Table1[[#This Row],[Price]]*Table1[[#This Row],[Qty]]</f>
        <v>800</v>
      </c>
      <c r="N1425" s="1">
        <f>Table1[[#This Row],[Cost]]*Table1[[#This Row],[Qty]]</f>
        <v>720</v>
      </c>
      <c r="O1425" s="1">
        <f>Table1[[#This Row],[Total Sales]]-Table1[[#This Row],[COGS]]</f>
        <v>80</v>
      </c>
      <c r="P1425" s="7">
        <f t="shared" si="44"/>
        <v>2</v>
      </c>
      <c r="Q1425" s="10">
        <f t="shared" si="45"/>
        <v>2020</v>
      </c>
    </row>
    <row r="1426" spans="1:17" x14ac:dyDescent="0.25">
      <c r="A1426" s="1" t="s">
        <v>2218</v>
      </c>
      <c r="B1426" s="2">
        <v>43980</v>
      </c>
      <c r="C1426" s="1" t="s">
        <v>1362</v>
      </c>
      <c r="D1426" s="1" t="s">
        <v>31</v>
      </c>
      <c r="E1426" s="1" t="s">
        <v>37</v>
      </c>
      <c r="F1426" s="1" t="s">
        <v>38</v>
      </c>
      <c r="G1426" s="1" t="s">
        <v>27</v>
      </c>
      <c r="H1426" s="1" t="s">
        <v>40</v>
      </c>
      <c r="I1426" s="1">
        <v>2</v>
      </c>
      <c r="J1426" s="1" t="s">
        <v>22</v>
      </c>
      <c r="K1426" s="1">
        <v>100</v>
      </c>
      <c r="L1426" s="1">
        <v>90</v>
      </c>
      <c r="M1426" s="1">
        <f>Table1[[#This Row],[Price]]*Table1[[#This Row],[Qty]]</f>
        <v>200</v>
      </c>
      <c r="N1426" s="1">
        <f>Table1[[#This Row],[Cost]]*Table1[[#This Row],[Qty]]</f>
        <v>180</v>
      </c>
      <c r="O1426" s="1">
        <f>Table1[[#This Row],[Total Sales]]-Table1[[#This Row],[COGS]]</f>
        <v>20</v>
      </c>
      <c r="P1426" s="7">
        <f t="shared" si="44"/>
        <v>6</v>
      </c>
      <c r="Q1426" s="10">
        <f t="shared" si="45"/>
        <v>2020</v>
      </c>
    </row>
    <row r="1427" spans="1:17" x14ac:dyDescent="0.25">
      <c r="A1427" s="1" t="s">
        <v>2219</v>
      </c>
      <c r="B1427" s="2">
        <v>43981</v>
      </c>
      <c r="C1427" s="1" t="s">
        <v>1364</v>
      </c>
      <c r="D1427" s="1" t="s">
        <v>31</v>
      </c>
      <c r="E1427" s="1" t="s">
        <v>18</v>
      </c>
      <c r="F1427" s="1" t="s">
        <v>19</v>
      </c>
      <c r="G1427" s="1" t="s">
        <v>34</v>
      </c>
      <c r="H1427" s="1" t="s">
        <v>21</v>
      </c>
      <c r="I1427" s="1">
        <v>1</v>
      </c>
      <c r="J1427" s="1" t="s">
        <v>22</v>
      </c>
      <c r="K1427" s="1">
        <v>1600</v>
      </c>
      <c r="L1427" s="1">
        <v>1590</v>
      </c>
      <c r="M1427" s="1">
        <f>Table1[[#This Row],[Price]]*Table1[[#This Row],[Qty]]</f>
        <v>1600</v>
      </c>
      <c r="N1427" s="1">
        <f>Table1[[#This Row],[Cost]]*Table1[[#This Row],[Qty]]</f>
        <v>1590</v>
      </c>
      <c r="O1427" s="1">
        <f>Table1[[#This Row],[Total Sales]]-Table1[[#This Row],[COGS]]</f>
        <v>10</v>
      </c>
      <c r="P1427" s="7">
        <f t="shared" si="44"/>
        <v>7</v>
      </c>
      <c r="Q1427" s="10">
        <f t="shared" si="45"/>
        <v>2020</v>
      </c>
    </row>
    <row r="1428" spans="1:17" x14ac:dyDescent="0.25">
      <c r="A1428" s="1" t="s">
        <v>2220</v>
      </c>
      <c r="B1428" s="2">
        <v>43982</v>
      </c>
      <c r="C1428" s="1" t="s">
        <v>1366</v>
      </c>
      <c r="D1428" s="1" t="s">
        <v>31</v>
      </c>
      <c r="E1428" s="1" t="s">
        <v>18</v>
      </c>
      <c r="F1428" s="1" t="s">
        <v>19</v>
      </c>
      <c r="G1428" s="1" t="s">
        <v>20</v>
      </c>
      <c r="H1428" s="1" t="s">
        <v>21</v>
      </c>
      <c r="I1428" s="1">
        <v>1</v>
      </c>
      <c r="J1428" s="1" t="s">
        <v>22</v>
      </c>
      <c r="K1428" s="1">
        <v>50</v>
      </c>
      <c r="L1428" s="1">
        <v>45</v>
      </c>
      <c r="M1428" s="1">
        <f>Table1[[#This Row],[Price]]*Table1[[#This Row],[Qty]]</f>
        <v>50</v>
      </c>
      <c r="N1428" s="1">
        <f>Table1[[#This Row],[Cost]]*Table1[[#This Row],[Qty]]</f>
        <v>45</v>
      </c>
      <c r="O1428" s="1">
        <f>Table1[[#This Row],[Total Sales]]-Table1[[#This Row],[COGS]]</f>
        <v>5</v>
      </c>
      <c r="P1428" s="7">
        <f t="shared" si="44"/>
        <v>1</v>
      </c>
      <c r="Q1428" s="10">
        <f t="shared" si="45"/>
        <v>2020</v>
      </c>
    </row>
    <row r="1429" spans="1:17" x14ac:dyDescent="0.25">
      <c r="A1429" s="1" t="s">
        <v>2221</v>
      </c>
      <c r="B1429" s="2">
        <v>43952</v>
      </c>
      <c r="C1429" s="1" t="s">
        <v>1368</v>
      </c>
      <c r="D1429" s="1" t="s">
        <v>31</v>
      </c>
      <c r="E1429" s="1" t="s">
        <v>18</v>
      </c>
      <c r="F1429" s="1" t="s">
        <v>19</v>
      </c>
      <c r="G1429" s="1" t="s">
        <v>27</v>
      </c>
      <c r="H1429" s="1" t="s">
        <v>21</v>
      </c>
      <c r="I1429" s="1">
        <v>2</v>
      </c>
      <c r="J1429" s="1" t="s">
        <v>22</v>
      </c>
      <c r="K1429" s="1">
        <v>600</v>
      </c>
      <c r="L1429" s="1">
        <v>450</v>
      </c>
      <c r="M1429" s="1">
        <f>Table1[[#This Row],[Price]]*Table1[[#This Row],[Qty]]</f>
        <v>1200</v>
      </c>
      <c r="N1429" s="1">
        <f>Table1[[#This Row],[Cost]]*Table1[[#This Row],[Qty]]</f>
        <v>900</v>
      </c>
      <c r="O1429" s="1">
        <f>Table1[[#This Row],[Total Sales]]-Table1[[#This Row],[COGS]]</f>
        <v>300</v>
      </c>
      <c r="P1429" s="7">
        <f t="shared" si="44"/>
        <v>6</v>
      </c>
      <c r="Q1429" s="10">
        <f t="shared" si="45"/>
        <v>2020</v>
      </c>
    </row>
    <row r="1430" spans="1:17" x14ac:dyDescent="0.25">
      <c r="A1430" s="1" t="s">
        <v>2222</v>
      </c>
      <c r="B1430" s="2">
        <v>43953</v>
      </c>
      <c r="C1430" s="1" t="s">
        <v>1370</v>
      </c>
      <c r="D1430" s="1" t="s">
        <v>31</v>
      </c>
      <c r="E1430" s="1" t="s">
        <v>18</v>
      </c>
      <c r="F1430" s="1" t="s">
        <v>19</v>
      </c>
      <c r="G1430" s="1" t="s">
        <v>34</v>
      </c>
      <c r="H1430" s="1" t="s">
        <v>21</v>
      </c>
      <c r="I1430" s="1">
        <v>2</v>
      </c>
      <c r="J1430" s="1" t="s">
        <v>22</v>
      </c>
      <c r="K1430" s="1">
        <v>170</v>
      </c>
      <c r="L1430" s="1">
        <v>150</v>
      </c>
      <c r="M1430" s="1">
        <f>Table1[[#This Row],[Price]]*Table1[[#This Row],[Qty]]</f>
        <v>340</v>
      </c>
      <c r="N1430" s="1">
        <f>Table1[[#This Row],[Cost]]*Table1[[#This Row],[Qty]]</f>
        <v>300</v>
      </c>
      <c r="O1430" s="1">
        <f>Table1[[#This Row],[Total Sales]]-Table1[[#This Row],[COGS]]</f>
        <v>40</v>
      </c>
      <c r="P1430" s="7">
        <f t="shared" si="44"/>
        <v>7</v>
      </c>
      <c r="Q1430" s="10">
        <f t="shared" si="45"/>
        <v>2020</v>
      </c>
    </row>
    <row r="1431" spans="1:17" x14ac:dyDescent="0.25">
      <c r="A1431" s="1" t="s">
        <v>2223</v>
      </c>
      <c r="B1431" s="2">
        <v>43954</v>
      </c>
      <c r="C1431" s="1" t="s">
        <v>1372</v>
      </c>
      <c r="D1431" s="1" t="s">
        <v>31</v>
      </c>
      <c r="E1431" s="1" t="s">
        <v>18</v>
      </c>
      <c r="F1431" s="1" t="s">
        <v>19</v>
      </c>
      <c r="G1431" s="1" t="s">
        <v>20</v>
      </c>
      <c r="H1431" s="1" t="s">
        <v>40</v>
      </c>
      <c r="I1431" s="1">
        <v>1</v>
      </c>
      <c r="J1431" s="1" t="s">
        <v>22</v>
      </c>
      <c r="K1431" s="1">
        <v>25</v>
      </c>
      <c r="L1431" s="1">
        <v>20</v>
      </c>
      <c r="M1431" s="1">
        <f>Table1[[#This Row],[Price]]*Table1[[#This Row],[Qty]]</f>
        <v>25</v>
      </c>
      <c r="N1431" s="1">
        <f>Table1[[#This Row],[Cost]]*Table1[[#This Row],[Qty]]</f>
        <v>20</v>
      </c>
      <c r="O1431" s="1">
        <f>Table1[[#This Row],[Total Sales]]-Table1[[#This Row],[COGS]]</f>
        <v>5</v>
      </c>
      <c r="P1431" s="7">
        <f t="shared" si="44"/>
        <v>1</v>
      </c>
      <c r="Q1431" s="10">
        <f t="shared" si="45"/>
        <v>2020</v>
      </c>
    </row>
    <row r="1432" spans="1:17" x14ac:dyDescent="0.25">
      <c r="A1432" s="1" t="s">
        <v>2224</v>
      </c>
      <c r="B1432" s="2">
        <v>43955</v>
      </c>
      <c r="C1432" s="1" t="s">
        <v>1374</v>
      </c>
      <c r="D1432" s="1" t="s">
        <v>31</v>
      </c>
      <c r="E1432" s="1" t="s">
        <v>18</v>
      </c>
      <c r="F1432" s="1" t="s">
        <v>19</v>
      </c>
      <c r="G1432" s="1" t="s">
        <v>27</v>
      </c>
      <c r="H1432" s="1" t="s">
        <v>60</v>
      </c>
      <c r="I1432" s="1">
        <v>1</v>
      </c>
      <c r="J1432" s="1" t="s">
        <v>22</v>
      </c>
      <c r="K1432" s="1">
        <v>6700</v>
      </c>
      <c r="L1432" s="1">
        <v>5000</v>
      </c>
      <c r="M1432" s="1">
        <f>Table1[[#This Row],[Price]]*Table1[[#This Row],[Qty]]</f>
        <v>6700</v>
      </c>
      <c r="N1432" s="1">
        <f>Table1[[#This Row],[Cost]]*Table1[[#This Row],[Qty]]</f>
        <v>5000</v>
      </c>
      <c r="O1432" s="1">
        <f>Table1[[#This Row],[Total Sales]]-Table1[[#This Row],[COGS]]</f>
        <v>1700</v>
      </c>
      <c r="P1432" s="7">
        <f t="shared" si="44"/>
        <v>2</v>
      </c>
      <c r="Q1432" s="10">
        <f t="shared" si="45"/>
        <v>2020</v>
      </c>
    </row>
    <row r="1433" spans="1:17" x14ac:dyDescent="0.25">
      <c r="A1433" s="1" t="s">
        <v>2225</v>
      </c>
      <c r="B1433" s="2">
        <v>43956</v>
      </c>
      <c r="C1433" s="1" t="s">
        <v>1376</v>
      </c>
      <c r="D1433" s="1" t="s">
        <v>31</v>
      </c>
      <c r="E1433" s="1" t="s">
        <v>18</v>
      </c>
      <c r="F1433" s="1" t="s">
        <v>19</v>
      </c>
      <c r="G1433" s="1" t="s">
        <v>34</v>
      </c>
      <c r="H1433" s="1" t="s">
        <v>47</v>
      </c>
      <c r="I1433" s="1">
        <v>2</v>
      </c>
      <c r="J1433" s="1" t="s">
        <v>22</v>
      </c>
      <c r="K1433" s="1">
        <v>6700</v>
      </c>
      <c r="L1433" s="1">
        <v>5001</v>
      </c>
      <c r="M1433" s="1">
        <f>Table1[[#This Row],[Price]]*Table1[[#This Row],[Qty]]</f>
        <v>13400</v>
      </c>
      <c r="N1433" s="1">
        <f>Table1[[#This Row],[Cost]]*Table1[[#This Row],[Qty]]</f>
        <v>10002</v>
      </c>
      <c r="O1433" s="1">
        <f>Table1[[#This Row],[Total Sales]]-Table1[[#This Row],[COGS]]</f>
        <v>3398</v>
      </c>
      <c r="P1433" s="7">
        <f t="shared" si="44"/>
        <v>3</v>
      </c>
      <c r="Q1433" s="10">
        <f t="shared" si="45"/>
        <v>2020</v>
      </c>
    </row>
    <row r="1434" spans="1:17" x14ac:dyDescent="0.25">
      <c r="A1434" s="1" t="s">
        <v>2226</v>
      </c>
      <c r="B1434" s="2">
        <v>43957</v>
      </c>
      <c r="C1434" s="1" t="s">
        <v>1378</v>
      </c>
      <c r="D1434" s="1" t="s">
        <v>17</v>
      </c>
      <c r="E1434" s="1" t="s">
        <v>18</v>
      </c>
      <c r="F1434" s="1" t="s">
        <v>19</v>
      </c>
      <c r="G1434" s="1" t="s">
        <v>20</v>
      </c>
      <c r="H1434" s="1" t="s">
        <v>47</v>
      </c>
      <c r="I1434" s="1">
        <v>2</v>
      </c>
      <c r="J1434" s="1" t="s">
        <v>22</v>
      </c>
      <c r="K1434" s="1">
        <v>6700</v>
      </c>
      <c r="L1434" s="1">
        <v>5002</v>
      </c>
      <c r="M1434" s="1">
        <f>Table1[[#This Row],[Price]]*Table1[[#This Row],[Qty]]</f>
        <v>13400</v>
      </c>
      <c r="N1434" s="1">
        <f>Table1[[#This Row],[Cost]]*Table1[[#This Row],[Qty]]</f>
        <v>10004</v>
      </c>
      <c r="O1434" s="1">
        <f>Table1[[#This Row],[Total Sales]]-Table1[[#This Row],[COGS]]</f>
        <v>3396</v>
      </c>
      <c r="P1434" s="7">
        <f t="shared" si="44"/>
        <v>4</v>
      </c>
      <c r="Q1434" s="10">
        <f t="shared" si="45"/>
        <v>2020</v>
      </c>
    </row>
    <row r="1435" spans="1:17" x14ac:dyDescent="0.25">
      <c r="A1435" s="1" t="s">
        <v>2227</v>
      </c>
      <c r="B1435" s="2">
        <v>43958</v>
      </c>
      <c r="C1435" s="1" t="s">
        <v>1380</v>
      </c>
      <c r="D1435" s="1" t="s">
        <v>17</v>
      </c>
      <c r="E1435" s="1" t="s">
        <v>18</v>
      </c>
      <c r="F1435" s="1" t="s">
        <v>19</v>
      </c>
      <c r="G1435" s="1" t="s">
        <v>27</v>
      </c>
      <c r="H1435" s="1" t="s">
        <v>21</v>
      </c>
      <c r="I1435" s="1">
        <v>1</v>
      </c>
      <c r="J1435" s="1" t="s">
        <v>22</v>
      </c>
      <c r="K1435" s="1">
        <v>22000</v>
      </c>
      <c r="L1435" s="1">
        <v>20000</v>
      </c>
      <c r="M1435" s="1">
        <f>Table1[[#This Row],[Price]]*Table1[[#This Row],[Qty]]</f>
        <v>22000</v>
      </c>
      <c r="N1435" s="1">
        <f>Table1[[#This Row],[Cost]]*Table1[[#This Row],[Qty]]</f>
        <v>20000</v>
      </c>
      <c r="O1435" s="1">
        <f>Table1[[#This Row],[Total Sales]]-Table1[[#This Row],[COGS]]</f>
        <v>2000</v>
      </c>
      <c r="P1435" s="7">
        <f t="shared" si="44"/>
        <v>5</v>
      </c>
      <c r="Q1435" s="10">
        <f t="shared" si="45"/>
        <v>2020</v>
      </c>
    </row>
    <row r="1436" spans="1:17" x14ac:dyDescent="0.25">
      <c r="A1436" s="1" t="s">
        <v>2228</v>
      </c>
      <c r="B1436" s="2">
        <v>43956</v>
      </c>
      <c r="C1436" s="1" t="s">
        <v>1382</v>
      </c>
      <c r="D1436" s="1" t="s">
        <v>17</v>
      </c>
      <c r="E1436" s="1" t="s">
        <v>18</v>
      </c>
      <c r="F1436" s="1" t="s">
        <v>19</v>
      </c>
      <c r="G1436" s="1" t="s">
        <v>34</v>
      </c>
      <c r="H1436" s="1" t="s">
        <v>21</v>
      </c>
      <c r="I1436" s="1">
        <v>1</v>
      </c>
      <c r="J1436" s="1" t="s">
        <v>28</v>
      </c>
      <c r="K1436" s="1">
        <v>11000</v>
      </c>
      <c r="L1436" s="1">
        <v>10000</v>
      </c>
      <c r="M1436" s="1">
        <f>Table1[[#This Row],[Price]]*Table1[[#This Row],[Qty]]</f>
        <v>11000</v>
      </c>
      <c r="N1436" s="1">
        <f>Table1[[#This Row],[Cost]]*Table1[[#This Row],[Qty]]</f>
        <v>10000</v>
      </c>
      <c r="O1436" s="1">
        <f>Table1[[#This Row],[Total Sales]]-Table1[[#This Row],[COGS]]</f>
        <v>1000</v>
      </c>
      <c r="P1436" s="7">
        <f t="shared" si="44"/>
        <v>3</v>
      </c>
      <c r="Q1436" s="10">
        <f t="shared" si="45"/>
        <v>2020</v>
      </c>
    </row>
    <row r="1437" spans="1:17" x14ac:dyDescent="0.25">
      <c r="A1437" s="1" t="s">
        <v>2229</v>
      </c>
      <c r="B1437" s="2">
        <v>43960</v>
      </c>
      <c r="C1437" s="1" t="s">
        <v>1384</v>
      </c>
      <c r="D1437" s="1" t="s">
        <v>31</v>
      </c>
      <c r="E1437" s="1" t="s">
        <v>18</v>
      </c>
      <c r="F1437" s="1" t="s">
        <v>19</v>
      </c>
      <c r="G1437" s="1" t="s">
        <v>20</v>
      </c>
      <c r="H1437" s="1" t="s">
        <v>40</v>
      </c>
      <c r="I1437" s="1">
        <v>1</v>
      </c>
      <c r="J1437" s="1" t="s">
        <v>22</v>
      </c>
      <c r="K1437" s="1">
        <v>8500</v>
      </c>
      <c r="L1437" s="1">
        <v>7600</v>
      </c>
      <c r="M1437" s="1">
        <f>Table1[[#This Row],[Price]]*Table1[[#This Row],[Qty]]</f>
        <v>8500</v>
      </c>
      <c r="N1437" s="1">
        <f>Table1[[#This Row],[Cost]]*Table1[[#This Row],[Qty]]</f>
        <v>7600</v>
      </c>
      <c r="O1437" s="1">
        <f>Table1[[#This Row],[Total Sales]]-Table1[[#This Row],[COGS]]</f>
        <v>900</v>
      </c>
      <c r="P1437" s="7">
        <f t="shared" si="44"/>
        <v>7</v>
      </c>
      <c r="Q1437" s="10">
        <f t="shared" si="45"/>
        <v>2020</v>
      </c>
    </row>
    <row r="1438" spans="1:17" x14ac:dyDescent="0.25">
      <c r="A1438" s="1" t="s">
        <v>2230</v>
      </c>
      <c r="B1438" s="2">
        <v>43961</v>
      </c>
      <c r="C1438" s="1" t="s">
        <v>1386</v>
      </c>
      <c r="D1438" s="1" t="s">
        <v>31</v>
      </c>
      <c r="E1438" s="1" t="s">
        <v>18</v>
      </c>
      <c r="F1438" s="1" t="s">
        <v>19</v>
      </c>
      <c r="G1438" s="1" t="s">
        <v>27</v>
      </c>
      <c r="H1438" s="1" t="s">
        <v>47</v>
      </c>
      <c r="I1438" s="1">
        <v>2</v>
      </c>
      <c r="J1438" s="1" t="s">
        <v>22</v>
      </c>
      <c r="K1438" s="1">
        <v>8500</v>
      </c>
      <c r="L1438" s="1">
        <v>7600</v>
      </c>
      <c r="M1438" s="1">
        <f>Table1[[#This Row],[Price]]*Table1[[#This Row],[Qty]]</f>
        <v>17000</v>
      </c>
      <c r="N1438" s="1">
        <f>Table1[[#This Row],[Cost]]*Table1[[#This Row],[Qty]]</f>
        <v>15200</v>
      </c>
      <c r="O1438" s="1">
        <f>Table1[[#This Row],[Total Sales]]-Table1[[#This Row],[COGS]]</f>
        <v>1800</v>
      </c>
      <c r="P1438" s="7">
        <f t="shared" si="44"/>
        <v>1</v>
      </c>
      <c r="Q1438" s="10">
        <f t="shared" si="45"/>
        <v>2020</v>
      </c>
    </row>
    <row r="1439" spans="1:17" x14ac:dyDescent="0.25">
      <c r="A1439" s="1" t="s">
        <v>2231</v>
      </c>
      <c r="B1439" s="2">
        <v>43962</v>
      </c>
      <c r="C1439" s="1" t="s">
        <v>1388</v>
      </c>
      <c r="D1439" s="1" t="s">
        <v>31</v>
      </c>
      <c r="E1439" s="1" t="s">
        <v>18</v>
      </c>
      <c r="F1439" s="1" t="s">
        <v>19</v>
      </c>
      <c r="G1439" s="1" t="s">
        <v>34</v>
      </c>
      <c r="H1439" s="1" t="s">
        <v>21</v>
      </c>
      <c r="I1439" s="1">
        <v>3</v>
      </c>
      <c r="J1439" s="1" t="s">
        <v>22</v>
      </c>
      <c r="K1439" s="1">
        <v>13200.000000000002</v>
      </c>
      <c r="L1439" s="1">
        <v>12000</v>
      </c>
      <c r="M1439" s="1">
        <f>Table1[[#This Row],[Price]]*Table1[[#This Row],[Qty]]</f>
        <v>39600.000000000007</v>
      </c>
      <c r="N1439" s="1">
        <f>Table1[[#This Row],[Cost]]*Table1[[#This Row],[Qty]]</f>
        <v>36000</v>
      </c>
      <c r="O1439" s="1">
        <f>Table1[[#This Row],[Total Sales]]-Table1[[#This Row],[COGS]]</f>
        <v>3600.0000000000073</v>
      </c>
      <c r="P1439" s="7">
        <f t="shared" si="44"/>
        <v>2</v>
      </c>
      <c r="Q1439" s="10">
        <f t="shared" si="45"/>
        <v>2020</v>
      </c>
    </row>
    <row r="1440" spans="1:17" x14ac:dyDescent="0.25">
      <c r="A1440" s="1" t="s">
        <v>2232</v>
      </c>
      <c r="B1440" s="2">
        <v>43963</v>
      </c>
      <c r="C1440" s="1" t="s">
        <v>1390</v>
      </c>
      <c r="D1440" s="1" t="s">
        <v>31</v>
      </c>
      <c r="E1440" s="1" t="s">
        <v>18</v>
      </c>
      <c r="F1440" s="1" t="s">
        <v>19</v>
      </c>
      <c r="G1440" s="1" t="s">
        <v>20</v>
      </c>
      <c r="H1440" s="1" t="s">
        <v>40</v>
      </c>
      <c r="I1440" s="1">
        <v>2</v>
      </c>
      <c r="J1440" s="1" t="s">
        <v>22</v>
      </c>
      <c r="K1440" s="1">
        <v>22000</v>
      </c>
      <c r="L1440" s="1">
        <v>20000</v>
      </c>
      <c r="M1440" s="1">
        <f>Table1[[#This Row],[Price]]*Table1[[#This Row],[Qty]]</f>
        <v>44000</v>
      </c>
      <c r="N1440" s="1">
        <f>Table1[[#This Row],[Cost]]*Table1[[#This Row],[Qty]]</f>
        <v>40000</v>
      </c>
      <c r="O1440" s="1">
        <f>Table1[[#This Row],[Total Sales]]-Table1[[#This Row],[COGS]]</f>
        <v>4000</v>
      </c>
      <c r="P1440" s="7">
        <f t="shared" si="44"/>
        <v>3</v>
      </c>
      <c r="Q1440" s="10">
        <f t="shared" si="45"/>
        <v>2020</v>
      </c>
    </row>
    <row r="1441" spans="1:17" x14ac:dyDescent="0.25">
      <c r="A1441" s="1" t="s">
        <v>2233</v>
      </c>
      <c r="B1441" s="2">
        <v>43964</v>
      </c>
      <c r="C1441" s="1" t="s">
        <v>1392</v>
      </c>
      <c r="D1441" s="1" t="s">
        <v>17</v>
      </c>
      <c r="E1441" s="1" t="s">
        <v>18</v>
      </c>
      <c r="F1441" s="1" t="s">
        <v>19</v>
      </c>
      <c r="G1441" s="1" t="s">
        <v>27</v>
      </c>
      <c r="H1441" s="1" t="s">
        <v>40</v>
      </c>
      <c r="I1441" s="1">
        <v>2</v>
      </c>
      <c r="J1441" s="1" t="s">
        <v>22</v>
      </c>
      <c r="K1441" s="1">
        <v>7700</v>
      </c>
      <c r="L1441" s="1">
        <v>7000</v>
      </c>
      <c r="M1441" s="1">
        <f>Table1[[#This Row],[Price]]*Table1[[#This Row],[Qty]]</f>
        <v>15400</v>
      </c>
      <c r="N1441" s="1">
        <f>Table1[[#This Row],[Cost]]*Table1[[#This Row],[Qty]]</f>
        <v>14000</v>
      </c>
      <c r="O1441" s="1">
        <f>Table1[[#This Row],[Total Sales]]-Table1[[#This Row],[COGS]]</f>
        <v>1400</v>
      </c>
      <c r="P1441" s="7">
        <f t="shared" si="44"/>
        <v>4</v>
      </c>
      <c r="Q1441" s="10">
        <f t="shared" si="45"/>
        <v>2020</v>
      </c>
    </row>
    <row r="1442" spans="1:17" x14ac:dyDescent="0.25">
      <c r="A1442" s="1" t="s">
        <v>2234</v>
      </c>
      <c r="B1442" s="2">
        <v>43965</v>
      </c>
      <c r="C1442" s="1" t="s">
        <v>1394</v>
      </c>
      <c r="D1442" s="1" t="s">
        <v>31</v>
      </c>
      <c r="E1442" s="1" t="s">
        <v>18</v>
      </c>
      <c r="F1442" s="1" t="s">
        <v>19</v>
      </c>
      <c r="G1442" s="1" t="s">
        <v>34</v>
      </c>
      <c r="H1442" s="1" t="s">
        <v>21</v>
      </c>
      <c r="I1442" s="1">
        <v>3</v>
      </c>
      <c r="J1442" s="1" t="s">
        <v>22</v>
      </c>
      <c r="K1442" s="1">
        <v>22000</v>
      </c>
      <c r="L1442" s="1">
        <v>20000</v>
      </c>
      <c r="M1442" s="1">
        <f>Table1[[#This Row],[Price]]*Table1[[#This Row],[Qty]]</f>
        <v>66000</v>
      </c>
      <c r="N1442" s="1">
        <f>Table1[[#This Row],[Cost]]*Table1[[#This Row],[Qty]]</f>
        <v>60000</v>
      </c>
      <c r="O1442" s="1">
        <f>Table1[[#This Row],[Total Sales]]-Table1[[#This Row],[COGS]]</f>
        <v>6000</v>
      </c>
      <c r="P1442" s="7">
        <f t="shared" si="44"/>
        <v>5</v>
      </c>
      <c r="Q1442" s="10">
        <f t="shared" si="45"/>
        <v>2020</v>
      </c>
    </row>
    <row r="1443" spans="1:17" x14ac:dyDescent="0.25">
      <c r="A1443" s="1" t="s">
        <v>2235</v>
      </c>
      <c r="B1443" s="2">
        <v>43966</v>
      </c>
      <c r="C1443" s="1" t="s">
        <v>1396</v>
      </c>
      <c r="D1443" s="1" t="s">
        <v>31</v>
      </c>
      <c r="E1443" s="1" t="s">
        <v>18</v>
      </c>
      <c r="F1443" s="1" t="s">
        <v>19</v>
      </c>
      <c r="G1443" s="1" t="s">
        <v>20</v>
      </c>
      <c r="H1443" s="1" t="s">
        <v>21</v>
      </c>
      <c r="I1443" s="1">
        <v>1</v>
      </c>
      <c r="J1443" s="1" t="s">
        <v>22</v>
      </c>
      <c r="K1443" s="1">
        <v>44000</v>
      </c>
      <c r="L1443" s="1">
        <v>40000</v>
      </c>
      <c r="M1443" s="1">
        <f>Table1[[#This Row],[Price]]*Table1[[#This Row],[Qty]]</f>
        <v>44000</v>
      </c>
      <c r="N1443" s="1">
        <f>Table1[[#This Row],[Cost]]*Table1[[#This Row],[Qty]]</f>
        <v>40000</v>
      </c>
      <c r="O1443" s="1">
        <f>Table1[[#This Row],[Total Sales]]-Table1[[#This Row],[COGS]]</f>
        <v>4000</v>
      </c>
      <c r="P1443" s="7">
        <f t="shared" si="44"/>
        <v>6</v>
      </c>
      <c r="Q1443" s="10">
        <f t="shared" si="45"/>
        <v>2020</v>
      </c>
    </row>
    <row r="1444" spans="1:17" x14ac:dyDescent="0.25">
      <c r="A1444" s="1" t="s">
        <v>2236</v>
      </c>
      <c r="B1444" s="2">
        <v>43967</v>
      </c>
      <c r="C1444" s="1" t="s">
        <v>1398</v>
      </c>
      <c r="D1444" s="1" t="s">
        <v>31</v>
      </c>
      <c r="E1444" s="1" t="s">
        <v>25</v>
      </c>
      <c r="F1444" s="1" t="s">
        <v>26</v>
      </c>
      <c r="G1444" s="1" t="s">
        <v>27</v>
      </c>
      <c r="H1444" s="1" t="s">
        <v>21</v>
      </c>
      <c r="I1444" s="1">
        <v>2</v>
      </c>
      <c r="J1444" s="1" t="s">
        <v>22</v>
      </c>
      <c r="K1444" s="1">
        <v>19800</v>
      </c>
      <c r="L1444" s="1">
        <v>18000</v>
      </c>
      <c r="M1444" s="1">
        <f>Table1[[#This Row],[Price]]*Table1[[#This Row],[Qty]]</f>
        <v>39600</v>
      </c>
      <c r="N1444" s="1">
        <f>Table1[[#This Row],[Cost]]*Table1[[#This Row],[Qty]]</f>
        <v>36000</v>
      </c>
      <c r="O1444" s="1">
        <f>Table1[[#This Row],[Total Sales]]-Table1[[#This Row],[COGS]]</f>
        <v>3600</v>
      </c>
      <c r="P1444" s="7">
        <f t="shared" si="44"/>
        <v>7</v>
      </c>
      <c r="Q1444" s="10">
        <f t="shared" si="45"/>
        <v>2020</v>
      </c>
    </row>
    <row r="1445" spans="1:17" x14ac:dyDescent="0.25">
      <c r="A1445" s="1" t="s">
        <v>2237</v>
      </c>
      <c r="B1445" s="2">
        <v>43968</v>
      </c>
      <c r="C1445" s="1" t="s">
        <v>1400</v>
      </c>
      <c r="D1445" s="1" t="s">
        <v>31</v>
      </c>
      <c r="E1445" s="1" t="s">
        <v>32</v>
      </c>
      <c r="F1445" s="1" t="s">
        <v>33</v>
      </c>
      <c r="G1445" s="1" t="s">
        <v>34</v>
      </c>
      <c r="H1445" s="1" t="s">
        <v>40</v>
      </c>
      <c r="I1445" s="1">
        <v>2</v>
      </c>
      <c r="J1445" s="1" t="s">
        <v>22</v>
      </c>
      <c r="K1445" s="1">
        <v>9950</v>
      </c>
      <c r="L1445" s="1">
        <v>9000</v>
      </c>
      <c r="M1445" s="1">
        <f>Table1[[#This Row],[Price]]*Table1[[#This Row],[Qty]]</f>
        <v>19900</v>
      </c>
      <c r="N1445" s="1">
        <f>Table1[[#This Row],[Cost]]*Table1[[#This Row],[Qty]]</f>
        <v>18000</v>
      </c>
      <c r="O1445" s="1">
        <f>Table1[[#This Row],[Total Sales]]-Table1[[#This Row],[COGS]]</f>
        <v>1900</v>
      </c>
      <c r="P1445" s="7">
        <f t="shared" si="44"/>
        <v>1</v>
      </c>
      <c r="Q1445" s="10">
        <f t="shared" si="45"/>
        <v>2020</v>
      </c>
    </row>
    <row r="1446" spans="1:17" x14ac:dyDescent="0.25">
      <c r="A1446" s="1" t="s">
        <v>2238</v>
      </c>
      <c r="B1446" s="2">
        <v>43966</v>
      </c>
      <c r="C1446" s="1" t="s">
        <v>1402</v>
      </c>
      <c r="D1446" s="1" t="s">
        <v>31</v>
      </c>
      <c r="E1446" s="1" t="s">
        <v>37</v>
      </c>
      <c r="F1446" s="1" t="s">
        <v>38</v>
      </c>
      <c r="G1446" s="1" t="s">
        <v>20</v>
      </c>
      <c r="H1446" s="1" t="s">
        <v>21</v>
      </c>
      <c r="I1446" s="1">
        <v>2</v>
      </c>
      <c r="J1446" s="1" t="s">
        <v>22</v>
      </c>
      <c r="K1446" s="1">
        <v>7700</v>
      </c>
      <c r="L1446" s="1">
        <v>7000</v>
      </c>
      <c r="M1446" s="1">
        <f>Table1[[#This Row],[Price]]*Table1[[#This Row],[Qty]]</f>
        <v>15400</v>
      </c>
      <c r="N1446" s="1">
        <f>Table1[[#This Row],[Cost]]*Table1[[#This Row],[Qty]]</f>
        <v>14000</v>
      </c>
      <c r="O1446" s="1">
        <f>Table1[[#This Row],[Total Sales]]-Table1[[#This Row],[COGS]]</f>
        <v>1400</v>
      </c>
      <c r="P1446" s="7">
        <f t="shared" si="44"/>
        <v>6</v>
      </c>
      <c r="Q1446" s="10">
        <f t="shared" si="45"/>
        <v>2020</v>
      </c>
    </row>
    <row r="1447" spans="1:17" x14ac:dyDescent="0.25">
      <c r="A1447" s="1" t="s">
        <v>2239</v>
      </c>
      <c r="B1447" s="2">
        <v>43970</v>
      </c>
      <c r="C1447" s="1" t="s">
        <v>1404</v>
      </c>
      <c r="D1447" s="1" t="s">
        <v>31</v>
      </c>
      <c r="E1447" s="1" t="s">
        <v>18</v>
      </c>
      <c r="F1447" s="1" t="s">
        <v>19</v>
      </c>
      <c r="G1447" s="1" t="s">
        <v>27</v>
      </c>
      <c r="H1447" s="1" t="s">
        <v>47</v>
      </c>
      <c r="I1447" s="1">
        <v>4</v>
      </c>
      <c r="J1447" s="1" t="s">
        <v>22</v>
      </c>
      <c r="K1447" s="1">
        <v>11000</v>
      </c>
      <c r="L1447" s="1">
        <v>10000</v>
      </c>
      <c r="M1447" s="1">
        <f>Table1[[#This Row],[Price]]*Table1[[#This Row],[Qty]]</f>
        <v>44000</v>
      </c>
      <c r="N1447" s="1">
        <f>Table1[[#This Row],[Cost]]*Table1[[#This Row],[Qty]]</f>
        <v>40000</v>
      </c>
      <c r="O1447" s="1">
        <f>Table1[[#This Row],[Total Sales]]-Table1[[#This Row],[COGS]]</f>
        <v>4000</v>
      </c>
      <c r="P1447" s="7">
        <f t="shared" si="44"/>
        <v>3</v>
      </c>
      <c r="Q1447" s="10">
        <f t="shared" si="45"/>
        <v>2020</v>
      </c>
    </row>
    <row r="1448" spans="1:17" x14ac:dyDescent="0.25">
      <c r="A1448" s="1" t="s">
        <v>2240</v>
      </c>
      <c r="B1448" s="2">
        <v>43971</v>
      </c>
      <c r="C1448" s="1" t="s">
        <v>1406</v>
      </c>
      <c r="D1448" s="1" t="s">
        <v>31</v>
      </c>
      <c r="E1448" s="1" t="s">
        <v>18</v>
      </c>
      <c r="F1448" s="1" t="s">
        <v>19</v>
      </c>
      <c r="G1448" s="1" t="s">
        <v>34</v>
      </c>
      <c r="H1448" s="1" t="s">
        <v>21</v>
      </c>
      <c r="I1448" s="1">
        <v>1</v>
      </c>
      <c r="J1448" s="1" t="s">
        <v>22</v>
      </c>
      <c r="K1448" s="1">
        <v>13200.000000000002</v>
      </c>
      <c r="L1448" s="1">
        <v>12000</v>
      </c>
      <c r="M1448" s="1">
        <f>Table1[[#This Row],[Price]]*Table1[[#This Row],[Qty]]</f>
        <v>13200.000000000002</v>
      </c>
      <c r="N1448" s="1">
        <f>Table1[[#This Row],[Cost]]*Table1[[#This Row],[Qty]]</f>
        <v>12000</v>
      </c>
      <c r="O1448" s="1">
        <f>Table1[[#This Row],[Total Sales]]-Table1[[#This Row],[COGS]]</f>
        <v>1200.0000000000018</v>
      </c>
      <c r="P1448" s="7">
        <f t="shared" si="44"/>
        <v>4</v>
      </c>
      <c r="Q1448" s="10">
        <f t="shared" si="45"/>
        <v>2020</v>
      </c>
    </row>
    <row r="1449" spans="1:17" x14ac:dyDescent="0.25">
      <c r="A1449" s="1" t="s">
        <v>2241</v>
      </c>
      <c r="B1449" s="2">
        <v>43972</v>
      </c>
      <c r="C1449" s="1" t="s">
        <v>1408</v>
      </c>
      <c r="D1449" s="1" t="s">
        <v>31</v>
      </c>
      <c r="E1449" s="1" t="s">
        <v>25</v>
      </c>
      <c r="F1449" s="1" t="s">
        <v>26</v>
      </c>
      <c r="G1449" s="1" t="s">
        <v>20</v>
      </c>
      <c r="H1449" s="1" t="s">
        <v>21</v>
      </c>
      <c r="I1449" s="1">
        <v>2</v>
      </c>
      <c r="J1449" s="1" t="s">
        <v>22</v>
      </c>
      <c r="K1449" s="1">
        <v>1900</v>
      </c>
      <c r="L1449" s="1">
        <v>1800</v>
      </c>
      <c r="M1449" s="1">
        <f>Table1[[#This Row],[Price]]*Table1[[#This Row],[Qty]]</f>
        <v>3800</v>
      </c>
      <c r="N1449" s="1">
        <f>Table1[[#This Row],[Cost]]*Table1[[#This Row],[Qty]]</f>
        <v>3600</v>
      </c>
      <c r="O1449" s="1">
        <f>Table1[[#This Row],[Total Sales]]-Table1[[#This Row],[COGS]]</f>
        <v>200</v>
      </c>
      <c r="P1449" s="7">
        <f t="shared" si="44"/>
        <v>5</v>
      </c>
      <c r="Q1449" s="10">
        <f t="shared" si="45"/>
        <v>2020</v>
      </c>
    </row>
    <row r="1450" spans="1:17" x14ac:dyDescent="0.25">
      <c r="A1450" s="1" t="s">
        <v>2242</v>
      </c>
      <c r="B1450" s="2">
        <v>43973</v>
      </c>
      <c r="C1450" s="1" t="s">
        <v>1410</v>
      </c>
      <c r="D1450" s="1" t="s">
        <v>31</v>
      </c>
      <c r="E1450" s="1" t="s">
        <v>32</v>
      </c>
      <c r="F1450" s="1" t="s">
        <v>33</v>
      </c>
      <c r="G1450" s="1" t="s">
        <v>27</v>
      </c>
      <c r="H1450" s="1" t="s">
        <v>21</v>
      </c>
      <c r="I1450" s="1">
        <v>2</v>
      </c>
      <c r="J1450" s="1" t="s">
        <v>22</v>
      </c>
      <c r="K1450" s="1">
        <v>200</v>
      </c>
      <c r="L1450" s="1">
        <v>190</v>
      </c>
      <c r="M1450" s="1">
        <f>Table1[[#This Row],[Price]]*Table1[[#This Row],[Qty]]</f>
        <v>400</v>
      </c>
      <c r="N1450" s="1">
        <f>Table1[[#This Row],[Cost]]*Table1[[#This Row],[Qty]]</f>
        <v>380</v>
      </c>
      <c r="O1450" s="1">
        <f>Table1[[#This Row],[Total Sales]]-Table1[[#This Row],[COGS]]</f>
        <v>20</v>
      </c>
      <c r="P1450" s="7">
        <f t="shared" si="44"/>
        <v>6</v>
      </c>
      <c r="Q1450" s="10">
        <f t="shared" si="45"/>
        <v>2020</v>
      </c>
    </row>
    <row r="1451" spans="1:17" x14ac:dyDescent="0.25">
      <c r="A1451" s="1" t="s">
        <v>2243</v>
      </c>
      <c r="B1451" s="2">
        <v>43974</v>
      </c>
      <c r="C1451" s="1" t="s">
        <v>1412</v>
      </c>
      <c r="D1451" s="1" t="s">
        <v>31</v>
      </c>
      <c r="E1451" s="1" t="s">
        <v>37</v>
      </c>
      <c r="F1451" s="1" t="s">
        <v>38</v>
      </c>
      <c r="G1451" s="1" t="s">
        <v>34</v>
      </c>
      <c r="H1451" s="1" t="s">
        <v>40</v>
      </c>
      <c r="I1451" s="1">
        <v>4</v>
      </c>
      <c r="J1451" s="1" t="s">
        <v>22</v>
      </c>
      <c r="K1451" s="1">
        <v>2250</v>
      </c>
      <c r="L1451" s="1">
        <v>2200</v>
      </c>
      <c r="M1451" s="1">
        <f>Table1[[#This Row],[Price]]*Table1[[#This Row],[Qty]]</f>
        <v>9000</v>
      </c>
      <c r="N1451" s="1">
        <f>Table1[[#This Row],[Cost]]*Table1[[#This Row],[Qty]]</f>
        <v>8800</v>
      </c>
      <c r="O1451" s="1">
        <f>Table1[[#This Row],[Total Sales]]-Table1[[#This Row],[COGS]]</f>
        <v>200</v>
      </c>
      <c r="P1451" s="7">
        <f t="shared" si="44"/>
        <v>7</v>
      </c>
      <c r="Q1451" s="10">
        <f t="shared" si="45"/>
        <v>2020</v>
      </c>
    </row>
    <row r="1452" spans="1:17" x14ac:dyDescent="0.25">
      <c r="A1452" s="1" t="s">
        <v>2244</v>
      </c>
      <c r="B1452" s="2">
        <v>43975</v>
      </c>
      <c r="C1452" s="1" t="s">
        <v>1414</v>
      </c>
      <c r="D1452" s="1" t="s">
        <v>31</v>
      </c>
      <c r="E1452" s="1" t="s">
        <v>18</v>
      </c>
      <c r="F1452" s="1" t="s">
        <v>19</v>
      </c>
      <c r="G1452" s="1" t="s">
        <v>20</v>
      </c>
      <c r="H1452" s="1" t="s">
        <v>21</v>
      </c>
      <c r="I1452" s="1">
        <v>1</v>
      </c>
      <c r="J1452" s="1" t="s">
        <v>22</v>
      </c>
      <c r="K1452" s="1">
        <v>100</v>
      </c>
      <c r="L1452" s="1">
        <v>90</v>
      </c>
      <c r="M1452" s="1">
        <f>Table1[[#This Row],[Price]]*Table1[[#This Row],[Qty]]</f>
        <v>100</v>
      </c>
      <c r="N1452" s="1">
        <f>Table1[[#This Row],[Cost]]*Table1[[#This Row],[Qty]]</f>
        <v>90</v>
      </c>
      <c r="O1452" s="1">
        <f>Table1[[#This Row],[Total Sales]]-Table1[[#This Row],[COGS]]</f>
        <v>10</v>
      </c>
      <c r="P1452" s="7">
        <f t="shared" si="44"/>
        <v>1</v>
      </c>
      <c r="Q1452" s="10">
        <f t="shared" si="45"/>
        <v>2020</v>
      </c>
    </row>
    <row r="1453" spans="1:17" x14ac:dyDescent="0.25">
      <c r="A1453" s="1" t="s">
        <v>2245</v>
      </c>
      <c r="B1453" s="2">
        <v>43976</v>
      </c>
      <c r="C1453" s="1" t="s">
        <v>1416</v>
      </c>
      <c r="D1453" s="1" t="s">
        <v>31</v>
      </c>
      <c r="E1453" s="1" t="s">
        <v>18</v>
      </c>
      <c r="F1453" s="1" t="s">
        <v>19</v>
      </c>
      <c r="G1453" s="1" t="s">
        <v>27</v>
      </c>
      <c r="H1453" s="1" t="s">
        <v>40</v>
      </c>
      <c r="I1453" s="1">
        <v>2</v>
      </c>
      <c r="J1453" s="1" t="s">
        <v>22</v>
      </c>
      <c r="K1453" s="1">
        <v>100</v>
      </c>
      <c r="L1453" s="1">
        <v>80</v>
      </c>
      <c r="M1453" s="1">
        <f>Table1[[#This Row],[Price]]*Table1[[#This Row],[Qty]]</f>
        <v>200</v>
      </c>
      <c r="N1453" s="1">
        <f>Table1[[#This Row],[Cost]]*Table1[[#This Row],[Qty]]</f>
        <v>160</v>
      </c>
      <c r="O1453" s="1">
        <f>Table1[[#This Row],[Total Sales]]-Table1[[#This Row],[COGS]]</f>
        <v>40</v>
      </c>
      <c r="P1453" s="7">
        <f t="shared" si="44"/>
        <v>2</v>
      </c>
      <c r="Q1453" s="10">
        <f t="shared" si="45"/>
        <v>2020</v>
      </c>
    </row>
    <row r="1454" spans="1:17" x14ac:dyDescent="0.25">
      <c r="A1454" s="1" t="s">
        <v>2246</v>
      </c>
      <c r="B1454" s="2">
        <v>43977</v>
      </c>
      <c r="C1454" s="1" t="s">
        <v>1418</v>
      </c>
      <c r="D1454" s="1" t="s">
        <v>31</v>
      </c>
      <c r="E1454" s="1" t="s">
        <v>25</v>
      </c>
      <c r="F1454" s="1" t="s">
        <v>26</v>
      </c>
      <c r="G1454" s="1" t="s">
        <v>34</v>
      </c>
      <c r="H1454" s="1" t="s">
        <v>40</v>
      </c>
      <c r="I1454" s="1">
        <v>2</v>
      </c>
      <c r="J1454" s="1" t="s">
        <v>22</v>
      </c>
      <c r="K1454" s="1">
        <v>2000</v>
      </c>
      <c r="L1454" s="1">
        <v>1850</v>
      </c>
      <c r="M1454" s="1">
        <f>Table1[[#This Row],[Price]]*Table1[[#This Row],[Qty]]</f>
        <v>4000</v>
      </c>
      <c r="N1454" s="1">
        <f>Table1[[#This Row],[Cost]]*Table1[[#This Row],[Qty]]</f>
        <v>3700</v>
      </c>
      <c r="O1454" s="1">
        <f>Table1[[#This Row],[Total Sales]]-Table1[[#This Row],[COGS]]</f>
        <v>300</v>
      </c>
      <c r="P1454" s="7">
        <f t="shared" si="44"/>
        <v>3</v>
      </c>
      <c r="Q1454" s="10">
        <f t="shared" si="45"/>
        <v>2020</v>
      </c>
    </row>
    <row r="1455" spans="1:17" x14ac:dyDescent="0.25">
      <c r="A1455" s="1" t="s">
        <v>2247</v>
      </c>
      <c r="B1455" s="2">
        <v>43978</v>
      </c>
      <c r="C1455" s="1" t="s">
        <v>1420</v>
      </c>
      <c r="D1455" s="1" t="s">
        <v>17</v>
      </c>
      <c r="E1455" s="1" t="s">
        <v>32</v>
      </c>
      <c r="F1455" s="1" t="s">
        <v>33</v>
      </c>
      <c r="G1455" s="1" t="s">
        <v>20</v>
      </c>
      <c r="H1455" s="1" t="s">
        <v>21</v>
      </c>
      <c r="I1455" s="1">
        <v>1</v>
      </c>
      <c r="J1455" s="1" t="s">
        <v>22</v>
      </c>
      <c r="K1455" s="1">
        <v>9500</v>
      </c>
      <c r="L1455" s="1">
        <v>8000</v>
      </c>
      <c r="M1455" s="1">
        <f>Table1[[#This Row],[Price]]*Table1[[#This Row],[Qty]]</f>
        <v>9500</v>
      </c>
      <c r="N1455" s="1">
        <f>Table1[[#This Row],[Cost]]*Table1[[#This Row],[Qty]]</f>
        <v>8000</v>
      </c>
      <c r="O1455" s="1">
        <f>Table1[[#This Row],[Total Sales]]-Table1[[#This Row],[COGS]]</f>
        <v>1500</v>
      </c>
      <c r="P1455" s="7">
        <f t="shared" si="44"/>
        <v>4</v>
      </c>
      <c r="Q1455" s="10">
        <f t="shared" si="45"/>
        <v>2020</v>
      </c>
    </row>
    <row r="1456" spans="1:17" x14ac:dyDescent="0.25">
      <c r="A1456" s="1" t="s">
        <v>2248</v>
      </c>
      <c r="B1456" s="2">
        <v>43976</v>
      </c>
      <c r="C1456" s="1" t="s">
        <v>1422</v>
      </c>
      <c r="D1456" s="1" t="s">
        <v>17</v>
      </c>
      <c r="E1456" s="1" t="s">
        <v>37</v>
      </c>
      <c r="F1456" s="1" t="s">
        <v>38</v>
      </c>
      <c r="G1456" s="1" t="s">
        <v>27</v>
      </c>
      <c r="H1456" s="1" t="s">
        <v>40</v>
      </c>
      <c r="I1456" s="1">
        <v>1</v>
      </c>
      <c r="J1456" s="1" t="s">
        <v>22</v>
      </c>
      <c r="K1456" s="1">
        <v>4700</v>
      </c>
      <c r="L1456" s="1">
        <v>4000</v>
      </c>
      <c r="M1456" s="1">
        <f>Table1[[#This Row],[Price]]*Table1[[#This Row],[Qty]]</f>
        <v>4700</v>
      </c>
      <c r="N1456" s="1">
        <f>Table1[[#This Row],[Cost]]*Table1[[#This Row],[Qty]]</f>
        <v>4000</v>
      </c>
      <c r="O1456" s="1">
        <f>Table1[[#This Row],[Total Sales]]-Table1[[#This Row],[COGS]]</f>
        <v>700</v>
      </c>
      <c r="P1456" s="7">
        <f t="shared" si="44"/>
        <v>2</v>
      </c>
      <c r="Q1456" s="10">
        <f t="shared" si="45"/>
        <v>2020</v>
      </c>
    </row>
    <row r="1457" spans="1:17" x14ac:dyDescent="0.25">
      <c r="A1457" s="1" t="s">
        <v>2249</v>
      </c>
      <c r="B1457" s="2">
        <v>43980</v>
      </c>
      <c r="C1457" s="1" t="s">
        <v>1424</v>
      </c>
      <c r="D1457" s="1" t="s">
        <v>17</v>
      </c>
      <c r="E1457" s="1" t="s">
        <v>18</v>
      </c>
      <c r="F1457" s="1" t="s">
        <v>19</v>
      </c>
      <c r="G1457" s="1" t="s">
        <v>34</v>
      </c>
      <c r="H1457" s="1" t="s">
        <v>21</v>
      </c>
      <c r="I1457" s="1">
        <v>2</v>
      </c>
      <c r="J1457" s="1" t="s">
        <v>22</v>
      </c>
      <c r="K1457" s="1">
        <v>400</v>
      </c>
      <c r="L1457" s="1">
        <v>360</v>
      </c>
      <c r="M1457" s="1">
        <f>Table1[[#This Row],[Price]]*Table1[[#This Row],[Qty]]</f>
        <v>800</v>
      </c>
      <c r="N1457" s="1">
        <f>Table1[[#This Row],[Cost]]*Table1[[#This Row],[Qty]]</f>
        <v>720</v>
      </c>
      <c r="O1457" s="1">
        <f>Table1[[#This Row],[Total Sales]]-Table1[[#This Row],[COGS]]</f>
        <v>80</v>
      </c>
      <c r="P1457" s="7">
        <f t="shared" si="44"/>
        <v>6</v>
      </c>
      <c r="Q1457" s="10">
        <f t="shared" si="45"/>
        <v>2020</v>
      </c>
    </row>
    <row r="1458" spans="1:17" x14ac:dyDescent="0.25">
      <c r="A1458" s="1" t="s">
        <v>2250</v>
      </c>
      <c r="B1458" s="2">
        <v>43981</v>
      </c>
      <c r="C1458" s="1" t="s">
        <v>1426</v>
      </c>
      <c r="D1458" s="1" t="s">
        <v>31</v>
      </c>
      <c r="E1458" s="1" t="s">
        <v>18</v>
      </c>
      <c r="F1458" s="1" t="s">
        <v>19</v>
      </c>
      <c r="G1458" s="1" t="s">
        <v>20</v>
      </c>
      <c r="H1458" s="1" t="s">
        <v>21</v>
      </c>
      <c r="I1458" s="1">
        <v>2</v>
      </c>
      <c r="J1458" s="1" t="s">
        <v>22</v>
      </c>
      <c r="K1458" s="1">
        <v>100</v>
      </c>
      <c r="L1458" s="1">
        <v>90</v>
      </c>
      <c r="M1458" s="1">
        <f>Table1[[#This Row],[Price]]*Table1[[#This Row],[Qty]]</f>
        <v>200</v>
      </c>
      <c r="N1458" s="1">
        <f>Table1[[#This Row],[Cost]]*Table1[[#This Row],[Qty]]</f>
        <v>180</v>
      </c>
      <c r="O1458" s="1">
        <f>Table1[[#This Row],[Total Sales]]-Table1[[#This Row],[COGS]]</f>
        <v>20</v>
      </c>
      <c r="P1458" s="7">
        <f t="shared" si="44"/>
        <v>7</v>
      </c>
      <c r="Q1458" s="10">
        <f t="shared" si="45"/>
        <v>2020</v>
      </c>
    </row>
    <row r="1459" spans="1:17" x14ac:dyDescent="0.25">
      <c r="A1459" s="1" t="s">
        <v>2251</v>
      </c>
      <c r="B1459" s="2">
        <v>43982</v>
      </c>
      <c r="C1459" s="1" t="s">
        <v>1428</v>
      </c>
      <c r="D1459" s="1" t="s">
        <v>31</v>
      </c>
      <c r="E1459" s="1" t="s">
        <v>25</v>
      </c>
      <c r="F1459" s="1" t="s">
        <v>26</v>
      </c>
      <c r="G1459" s="1" t="s">
        <v>27</v>
      </c>
      <c r="H1459" s="1" t="s">
        <v>47</v>
      </c>
      <c r="I1459" s="1">
        <v>1</v>
      </c>
      <c r="J1459" s="1" t="s">
        <v>22</v>
      </c>
      <c r="K1459" s="1">
        <v>1600</v>
      </c>
      <c r="L1459" s="1">
        <v>1590</v>
      </c>
      <c r="M1459" s="1">
        <f>Table1[[#This Row],[Price]]*Table1[[#This Row],[Qty]]</f>
        <v>1600</v>
      </c>
      <c r="N1459" s="1">
        <f>Table1[[#This Row],[Cost]]*Table1[[#This Row],[Qty]]</f>
        <v>1590</v>
      </c>
      <c r="O1459" s="1">
        <f>Table1[[#This Row],[Total Sales]]-Table1[[#This Row],[COGS]]</f>
        <v>10</v>
      </c>
      <c r="P1459" s="7">
        <f t="shared" si="44"/>
        <v>1</v>
      </c>
      <c r="Q1459" s="10">
        <f t="shared" si="45"/>
        <v>2020</v>
      </c>
    </row>
    <row r="1460" spans="1:17" x14ac:dyDescent="0.25">
      <c r="A1460" s="1" t="s">
        <v>2252</v>
      </c>
      <c r="B1460" s="2">
        <v>43952</v>
      </c>
      <c r="C1460" s="1" t="s">
        <v>1430</v>
      </c>
      <c r="D1460" s="1" t="s">
        <v>31</v>
      </c>
      <c r="E1460" s="1" t="s">
        <v>32</v>
      </c>
      <c r="F1460" s="1" t="s">
        <v>33</v>
      </c>
      <c r="G1460" s="1" t="s">
        <v>34</v>
      </c>
      <c r="H1460" s="1" t="s">
        <v>21</v>
      </c>
      <c r="I1460" s="1">
        <v>1</v>
      </c>
      <c r="J1460" s="1" t="s">
        <v>22</v>
      </c>
      <c r="K1460" s="1">
        <v>50</v>
      </c>
      <c r="L1460" s="1">
        <v>45</v>
      </c>
      <c r="M1460" s="1">
        <f>Table1[[#This Row],[Price]]*Table1[[#This Row],[Qty]]</f>
        <v>50</v>
      </c>
      <c r="N1460" s="1">
        <f>Table1[[#This Row],[Cost]]*Table1[[#This Row],[Qty]]</f>
        <v>45</v>
      </c>
      <c r="O1460" s="1">
        <f>Table1[[#This Row],[Total Sales]]-Table1[[#This Row],[COGS]]</f>
        <v>5</v>
      </c>
      <c r="P1460" s="7">
        <f t="shared" si="44"/>
        <v>6</v>
      </c>
      <c r="Q1460" s="10">
        <f t="shared" si="45"/>
        <v>2020</v>
      </c>
    </row>
    <row r="1461" spans="1:17" x14ac:dyDescent="0.25">
      <c r="A1461" s="1" t="s">
        <v>2253</v>
      </c>
      <c r="B1461" s="2">
        <v>43953</v>
      </c>
      <c r="C1461" s="1" t="s">
        <v>1432</v>
      </c>
      <c r="D1461" s="1" t="s">
        <v>31</v>
      </c>
      <c r="E1461" s="1" t="s">
        <v>37</v>
      </c>
      <c r="F1461" s="1" t="s">
        <v>38</v>
      </c>
      <c r="G1461" s="1" t="s">
        <v>20</v>
      </c>
      <c r="H1461" s="1" t="s">
        <v>21</v>
      </c>
      <c r="I1461" s="1">
        <v>2</v>
      </c>
      <c r="J1461" s="1" t="s">
        <v>22</v>
      </c>
      <c r="K1461" s="1">
        <v>600</v>
      </c>
      <c r="L1461" s="1">
        <v>450</v>
      </c>
      <c r="M1461" s="1">
        <f>Table1[[#This Row],[Price]]*Table1[[#This Row],[Qty]]</f>
        <v>1200</v>
      </c>
      <c r="N1461" s="1">
        <f>Table1[[#This Row],[Cost]]*Table1[[#This Row],[Qty]]</f>
        <v>900</v>
      </c>
      <c r="O1461" s="1">
        <f>Table1[[#This Row],[Total Sales]]-Table1[[#This Row],[COGS]]</f>
        <v>300</v>
      </c>
      <c r="P1461" s="7">
        <f t="shared" si="44"/>
        <v>7</v>
      </c>
      <c r="Q1461" s="10">
        <f t="shared" si="45"/>
        <v>2020</v>
      </c>
    </row>
    <row r="1462" spans="1:17" x14ac:dyDescent="0.25">
      <c r="A1462" s="1" t="s">
        <v>2254</v>
      </c>
      <c r="B1462" s="2">
        <v>43954</v>
      </c>
      <c r="C1462" s="1" t="s">
        <v>1434</v>
      </c>
      <c r="D1462" s="1" t="s">
        <v>17</v>
      </c>
      <c r="E1462" s="1" t="s">
        <v>18</v>
      </c>
      <c r="F1462" s="1" t="s">
        <v>19</v>
      </c>
      <c r="G1462" s="1" t="s">
        <v>27</v>
      </c>
      <c r="H1462" s="1" t="s">
        <v>21</v>
      </c>
      <c r="I1462" s="1">
        <v>2</v>
      </c>
      <c r="J1462" s="1" t="s">
        <v>22</v>
      </c>
      <c r="K1462" s="1">
        <v>170</v>
      </c>
      <c r="L1462" s="1">
        <v>150</v>
      </c>
      <c r="M1462" s="1">
        <f>Table1[[#This Row],[Price]]*Table1[[#This Row],[Qty]]</f>
        <v>340</v>
      </c>
      <c r="N1462" s="1">
        <f>Table1[[#This Row],[Cost]]*Table1[[#This Row],[Qty]]</f>
        <v>300</v>
      </c>
      <c r="O1462" s="1">
        <f>Table1[[#This Row],[Total Sales]]-Table1[[#This Row],[COGS]]</f>
        <v>40</v>
      </c>
      <c r="P1462" s="7">
        <f t="shared" si="44"/>
        <v>1</v>
      </c>
      <c r="Q1462" s="10">
        <f t="shared" si="45"/>
        <v>2020</v>
      </c>
    </row>
    <row r="1463" spans="1:17" x14ac:dyDescent="0.25">
      <c r="A1463" s="1" t="s">
        <v>2255</v>
      </c>
      <c r="B1463" s="2">
        <v>43955</v>
      </c>
      <c r="C1463" s="1" t="s">
        <v>1436</v>
      </c>
      <c r="D1463" s="1" t="s">
        <v>31</v>
      </c>
      <c r="E1463" s="1" t="s">
        <v>18</v>
      </c>
      <c r="F1463" s="1" t="s">
        <v>19</v>
      </c>
      <c r="G1463" s="1" t="s">
        <v>34</v>
      </c>
      <c r="H1463" s="1" t="s">
        <v>21</v>
      </c>
      <c r="I1463" s="1">
        <v>1</v>
      </c>
      <c r="J1463" s="1" t="s">
        <v>22</v>
      </c>
      <c r="K1463" s="1">
        <v>25</v>
      </c>
      <c r="L1463" s="1">
        <v>20</v>
      </c>
      <c r="M1463" s="1">
        <f>Table1[[#This Row],[Price]]*Table1[[#This Row],[Qty]]</f>
        <v>25</v>
      </c>
      <c r="N1463" s="1">
        <f>Table1[[#This Row],[Cost]]*Table1[[#This Row],[Qty]]</f>
        <v>20</v>
      </c>
      <c r="O1463" s="1">
        <f>Table1[[#This Row],[Total Sales]]-Table1[[#This Row],[COGS]]</f>
        <v>5</v>
      </c>
      <c r="P1463" s="7">
        <f t="shared" si="44"/>
        <v>2</v>
      </c>
      <c r="Q1463" s="10">
        <f t="shared" si="45"/>
        <v>2020</v>
      </c>
    </row>
    <row r="1464" spans="1:17" x14ac:dyDescent="0.25">
      <c r="A1464" s="1" t="s">
        <v>2256</v>
      </c>
      <c r="B1464" s="2">
        <v>43956</v>
      </c>
      <c r="C1464" s="1" t="s">
        <v>1438</v>
      </c>
      <c r="D1464" s="1" t="s">
        <v>31</v>
      </c>
      <c r="E1464" s="1" t="s">
        <v>25</v>
      </c>
      <c r="F1464" s="1" t="s">
        <v>26</v>
      </c>
      <c r="G1464" s="1" t="s">
        <v>20</v>
      </c>
      <c r="H1464" s="1" t="s">
        <v>40</v>
      </c>
      <c r="I1464" s="1">
        <v>1</v>
      </c>
      <c r="J1464" s="1" t="s">
        <v>22</v>
      </c>
      <c r="K1464" s="1">
        <v>6700</v>
      </c>
      <c r="L1464" s="1">
        <v>5002</v>
      </c>
      <c r="M1464" s="1">
        <f>Table1[[#This Row],[Price]]*Table1[[#This Row],[Qty]]</f>
        <v>6700</v>
      </c>
      <c r="N1464" s="1">
        <f>Table1[[#This Row],[Cost]]*Table1[[#This Row],[Qty]]</f>
        <v>5002</v>
      </c>
      <c r="O1464" s="1">
        <f>Table1[[#This Row],[Total Sales]]-Table1[[#This Row],[COGS]]</f>
        <v>1698</v>
      </c>
      <c r="P1464" s="7">
        <f t="shared" si="44"/>
        <v>3</v>
      </c>
      <c r="Q1464" s="10">
        <f t="shared" si="45"/>
        <v>2020</v>
      </c>
    </row>
    <row r="1465" spans="1:17" x14ac:dyDescent="0.25">
      <c r="A1465" s="1" t="s">
        <v>2257</v>
      </c>
      <c r="B1465" s="2">
        <v>43957</v>
      </c>
      <c r="C1465" s="1" t="s">
        <v>1440</v>
      </c>
      <c r="D1465" s="1" t="s">
        <v>31</v>
      </c>
      <c r="E1465" s="1" t="s">
        <v>32</v>
      </c>
      <c r="F1465" s="1" t="s">
        <v>33</v>
      </c>
      <c r="G1465" s="1" t="s">
        <v>27</v>
      </c>
      <c r="H1465" s="1" t="s">
        <v>21</v>
      </c>
      <c r="I1465" s="1">
        <v>2</v>
      </c>
      <c r="J1465" s="1" t="s">
        <v>22</v>
      </c>
      <c r="K1465" s="1">
        <v>6700</v>
      </c>
      <c r="L1465" s="1">
        <v>5000</v>
      </c>
      <c r="M1465" s="1">
        <f>Table1[[#This Row],[Price]]*Table1[[#This Row],[Qty]]</f>
        <v>13400</v>
      </c>
      <c r="N1465" s="1">
        <f>Table1[[#This Row],[Cost]]*Table1[[#This Row],[Qty]]</f>
        <v>10000</v>
      </c>
      <c r="O1465" s="1">
        <f>Table1[[#This Row],[Total Sales]]-Table1[[#This Row],[COGS]]</f>
        <v>3400</v>
      </c>
      <c r="P1465" s="7">
        <f t="shared" si="44"/>
        <v>4</v>
      </c>
      <c r="Q1465" s="10">
        <f t="shared" si="45"/>
        <v>2020</v>
      </c>
    </row>
    <row r="1466" spans="1:17" x14ac:dyDescent="0.25">
      <c r="A1466" s="1" t="s">
        <v>2258</v>
      </c>
      <c r="B1466" s="2">
        <v>43958</v>
      </c>
      <c r="C1466" s="1" t="s">
        <v>1442</v>
      </c>
      <c r="D1466" s="1" t="s">
        <v>31</v>
      </c>
      <c r="E1466" s="1" t="s">
        <v>37</v>
      </c>
      <c r="F1466" s="1" t="s">
        <v>38</v>
      </c>
      <c r="G1466" s="1" t="s">
        <v>34</v>
      </c>
      <c r="H1466" s="1" t="s">
        <v>47</v>
      </c>
      <c r="I1466" s="1">
        <v>2</v>
      </c>
      <c r="J1466" s="1" t="s">
        <v>22</v>
      </c>
      <c r="K1466" s="1">
        <v>6700</v>
      </c>
      <c r="L1466" s="1">
        <v>5001</v>
      </c>
      <c r="M1466" s="1">
        <f>Table1[[#This Row],[Price]]*Table1[[#This Row],[Qty]]</f>
        <v>13400</v>
      </c>
      <c r="N1466" s="1">
        <f>Table1[[#This Row],[Cost]]*Table1[[#This Row],[Qty]]</f>
        <v>10002</v>
      </c>
      <c r="O1466" s="1">
        <f>Table1[[#This Row],[Total Sales]]-Table1[[#This Row],[COGS]]</f>
        <v>3398</v>
      </c>
      <c r="P1466" s="7">
        <f t="shared" si="44"/>
        <v>5</v>
      </c>
      <c r="Q1466" s="10">
        <f t="shared" si="45"/>
        <v>2020</v>
      </c>
    </row>
    <row r="1467" spans="1:17" x14ac:dyDescent="0.25">
      <c r="A1467" s="1" t="s">
        <v>2259</v>
      </c>
      <c r="B1467" s="2">
        <v>43956</v>
      </c>
      <c r="C1467" s="1" t="s">
        <v>1444</v>
      </c>
      <c r="D1467" s="1" t="s">
        <v>31</v>
      </c>
      <c r="E1467" s="1" t="s">
        <v>18</v>
      </c>
      <c r="F1467" s="1" t="s">
        <v>19</v>
      </c>
      <c r="G1467" s="1" t="s">
        <v>20</v>
      </c>
      <c r="H1467" s="1" t="s">
        <v>21</v>
      </c>
      <c r="I1467" s="1">
        <v>1</v>
      </c>
      <c r="J1467" s="1" t="s">
        <v>22</v>
      </c>
      <c r="K1467" s="1">
        <v>6700</v>
      </c>
      <c r="L1467" s="1">
        <v>5002</v>
      </c>
      <c r="M1467" s="1">
        <f>Table1[[#This Row],[Price]]*Table1[[#This Row],[Qty]]</f>
        <v>6700</v>
      </c>
      <c r="N1467" s="1">
        <f>Table1[[#This Row],[Cost]]*Table1[[#This Row],[Qty]]</f>
        <v>5002</v>
      </c>
      <c r="O1467" s="1">
        <f>Table1[[#This Row],[Total Sales]]-Table1[[#This Row],[COGS]]</f>
        <v>1698</v>
      </c>
      <c r="P1467" s="7">
        <f t="shared" si="44"/>
        <v>3</v>
      </c>
      <c r="Q1467" s="10">
        <f t="shared" si="45"/>
        <v>2020</v>
      </c>
    </row>
    <row r="1468" spans="1:17" x14ac:dyDescent="0.25">
      <c r="A1468" s="1" t="s">
        <v>2260</v>
      </c>
      <c r="B1468" s="2">
        <v>43960</v>
      </c>
      <c r="C1468" s="1" t="s">
        <v>1446</v>
      </c>
      <c r="D1468" s="1" t="s">
        <v>31</v>
      </c>
      <c r="E1468" s="1" t="s">
        <v>18</v>
      </c>
      <c r="F1468" s="1" t="s">
        <v>19</v>
      </c>
      <c r="G1468" s="1" t="s">
        <v>27</v>
      </c>
      <c r="H1468" s="1" t="s">
        <v>21</v>
      </c>
      <c r="I1468" s="1">
        <v>1</v>
      </c>
      <c r="J1468" s="1" t="s">
        <v>22</v>
      </c>
      <c r="K1468" s="1">
        <v>6700</v>
      </c>
      <c r="L1468" s="1">
        <v>5000</v>
      </c>
      <c r="M1468" s="1">
        <f>Table1[[#This Row],[Price]]*Table1[[#This Row],[Qty]]</f>
        <v>6700</v>
      </c>
      <c r="N1468" s="1">
        <f>Table1[[#This Row],[Cost]]*Table1[[#This Row],[Qty]]</f>
        <v>5000</v>
      </c>
      <c r="O1468" s="1">
        <f>Table1[[#This Row],[Total Sales]]-Table1[[#This Row],[COGS]]</f>
        <v>1700</v>
      </c>
      <c r="P1468" s="7">
        <f t="shared" si="44"/>
        <v>7</v>
      </c>
      <c r="Q1468" s="10">
        <f t="shared" si="45"/>
        <v>2020</v>
      </c>
    </row>
    <row r="1469" spans="1:17" x14ac:dyDescent="0.25">
      <c r="A1469" s="1" t="s">
        <v>2261</v>
      </c>
      <c r="B1469" s="2">
        <v>43961</v>
      </c>
      <c r="C1469" s="1"/>
      <c r="D1469" s="1" t="s">
        <v>31</v>
      </c>
      <c r="E1469" s="1" t="s">
        <v>25</v>
      </c>
      <c r="F1469" s="1" t="s">
        <v>26</v>
      </c>
      <c r="G1469" s="1" t="s">
        <v>34</v>
      </c>
      <c r="H1469" s="1" t="s">
        <v>21</v>
      </c>
      <c r="I1469" s="1">
        <v>2</v>
      </c>
      <c r="J1469" s="1" t="s">
        <v>22</v>
      </c>
      <c r="K1469" s="1">
        <v>6700</v>
      </c>
      <c r="L1469" s="1">
        <v>5001</v>
      </c>
      <c r="M1469" s="1">
        <f>Table1[[#This Row],[Price]]*Table1[[#This Row],[Qty]]</f>
        <v>13400</v>
      </c>
      <c r="N1469" s="1">
        <f>Table1[[#This Row],[Cost]]*Table1[[#This Row],[Qty]]</f>
        <v>10002</v>
      </c>
      <c r="O1469" s="1">
        <f>Table1[[#This Row],[Total Sales]]-Table1[[#This Row],[COGS]]</f>
        <v>3398</v>
      </c>
      <c r="P1469" s="7">
        <f t="shared" si="44"/>
        <v>1</v>
      </c>
      <c r="Q1469" s="10">
        <f t="shared" si="45"/>
        <v>2020</v>
      </c>
    </row>
    <row r="1470" spans="1:17" x14ac:dyDescent="0.25">
      <c r="A1470" s="1" t="s">
        <v>2262</v>
      </c>
      <c r="B1470" s="2">
        <v>43962</v>
      </c>
      <c r="C1470" s="1" t="s">
        <v>1449</v>
      </c>
      <c r="D1470" s="1" t="s">
        <v>31</v>
      </c>
      <c r="E1470" s="1" t="s">
        <v>32</v>
      </c>
      <c r="F1470" s="1" t="s">
        <v>33</v>
      </c>
      <c r="G1470" s="1" t="s">
        <v>20</v>
      </c>
      <c r="H1470" s="1" t="s">
        <v>21</v>
      </c>
      <c r="I1470" s="1">
        <v>2</v>
      </c>
      <c r="J1470" s="1" t="s">
        <v>22</v>
      </c>
      <c r="K1470" s="1">
        <v>6700</v>
      </c>
      <c r="L1470" s="1">
        <v>5002</v>
      </c>
      <c r="M1470" s="1">
        <f>Table1[[#This Row],[Price]]*Table1[[#This Row],[Qty]]</f>
        <v>13400</v>
      </c>
      <c r="N1470" s="1">
        <f>Table1[[#This Row],[Cost]]*Table1[[#This Row],[Qty]]</f>
        <v>10004</v>
      </c>
      <c r="O1470" s="1">
        <f>Table1[[#This Row],[Total Sales]]-Table1[[#This Row],[COGS]]</f>
        <v>3396</v>
      </c>
      <c r="P1470" s="7">
        <f t="shared" si="44"/>
        <v>2</v>
      </c>
      <c r="Q1470" s="10">
        <f t="shared" si="45"/>
        <v>2020</v>
      </c>
    </row>
    <row r="1471" spans="1:17" x14ac:dyDescent="0.25">
      <c r="A1471" s="1" t="s">
        <v>2263</v>
      </c>
      <c r="B1471" s="2">
        <v>43963</v>
      </c>
      <c r="C1471" s="1" t="s">
        <v>1451</v>
      </c>
      <c r="D1471" s="1" t="s">
        <v>31</v>
      </c>
      <c r="E1471" s="1" t="s">
        <v>37</v>
      </c>
      <c r="F1471" s="1" t="s">
        <v>38</v>
      </c>
      <c r="G1471" s="1" t="s">
        <v>27</v>
      </c>
      <c r="H1471" s="1" t="s">
        <v>40</v>
      </c>
      <c r="I1471" s="1">
        <v>1</v>
      </c>
      <c r="J1471" s="1" t="s">
        <v>22</v>
      </c>
      <c r="K1471" s="1">
        <v>22000</v>
      </c>
      <c r="L1471" s="1">
        <v>20000</v>
      </c>
      <c r="M1471" s="1">
        <f>Table1[[#This Row],[Price]]*Table1[[#This Row],[Qty]]</f>
        <v>22000</v>
      </c>
      <c r="N1471" s="1">
        <f>Table1[[#This Row],[Cost]]*Table1[[#This Row],[Qty]]</f>
        <v>20000</v>
      </c>
      <c r="O1471" s="1">
        <f>Table1[[#This Row],[Total Sales]]-Table1[[#This Row],[COGS]]</f>
        <v>2000</v>
      </c>
      <c r="P1471" s="7">
        <f t="shared" si="44"/>
        <v>3</v>
      </c>
      <c r="Q1471" s="10">
        <f t="shared" si="45"/>
        <v>2020</v>
      </c>
    </row>
    <row r="1472" spans="1:17" x14ac:dyDescent="0.25">
      <c r="A1472" s="1" t="s">
        <v>2264</v>
      </c>
      <c r="B1472" s="2">
        <v>43964</v>
      </c>
      <c r="C1472" s="1" t="s">
        <v>1453</v>
      </c>
      <c r="D1472" s="1" t="s">
        <v>31</v>
      </c>
      <c r="E1472" s="1" t="s">
        <v>18</v>
      </c>
      <c r="F1472" s="1" t="s">
        <v>19</v>
      </c>
      <c r="G1472" s="1" t="s">
        <v>34</v>
      </c>
      <c r="H1472" s="1" t="s">
        <v>47</v>
      </c>
      <c r="I1472" s="1">
        <v>1</v>
      </c>
      <c r="J1472" s="1" t="s">
        <v>28</v>
      </c>
      <c r="K1472" s="1">
        <v>11000</v>
      </c>
      <c r="L1472" s="1">
        <v>10000</v>
      </c>
      <c r="M1472" s="1">
        <f>Table1[[#This Row],[Price]]*Table1[[#This Row],[Qty]]</f>
        <v>11000</v>
      </c>
      <c r="N1472" s="1">
        <f>Table1[[#This Row],[Cost]]*Table1[[#This Row],[Qty]]</f>
        <v>10000</v>
      </c>
      <c r="O1472" s="1">
        <f>Table1[[#This Row],[Total Sales]]-Table1[[#This Row],[COGS]]</f>
        <v>1000</v>
      </c>
      <c r="P1472" s="7">
        <f t="shared" si="44"/>
        <v>4</v>
      </c>
      <c r="Q1472" s="10">
        <f t="shared" si="45"/>
        <v>2020</v>
      </c>
    </row>
    <row r="1473" spans="1:17" x14ac:dyDescent="0.25">
      <c r="A1473" s="1" t="s">
        <v>2265</v>
      </c>
      <c r="B1473" s="2">
        <v>43965</v>
      </c>
      <c r="C1473" s="1" t="s">
        <v>1455</v>
      </c>
      <c r="D1473" s="1" t="s">
        <v>31</v>
      </c>
      <c r="E1473" s="1" t="s">
        <v>18</v>
      </c>
      <c r="F1473" s="1" t="s">
        <v>19</v>
      </c>
      <c r="G1473" s="1" t="s">
        <v>20</v>
      </c>
      <c r="H1473" s="1" t="s">
        <v>21</v>
      </c>
      <c r="I1473" s="1">
        <v>1</v>
      </c>
      <c r="J1473" s="1" t="s">
        <v>22</v>
      </c>
      <c r="K1473" s="1">
        <v>8500</v>
      </c>
      <c r="L1473" s="1">
        <v>7600</v>
      </c>
      <c r="M1473" s="1">
        <f>Table1[[#This Row],[Price]]*Table1[[#This Row],[Qty]]</f>
        <v>8500</v>
      </c>
      <c r="N1473" s="1">
        <f>Table1[[#This Row],[Cost]]*Table1[[#This Row],[Qty]]</f>
        <v>7600</v>
      </c>
      <c r="O1473" s="1">
        <f>Table1[[#This Row],[Total Sales]]-Table1[[#This Row],[COGS]]</f>
        <v>900</v>
      </c>
      <c r="P1473" s="7">
        <f t="shared" si="44"/>
        <v>5</v>
      </c>
      <c r="Q1473" s="10">
        <f t="shared" si="45"/>
        <v>2020</v>
      </c>
    </row>
    <row r="1474" spans="1:17" x14ac:dyDescent="0.25">
      <c r="A1474" s="1" t="s">
        <v>2266</v>
      </c>
      <c r="B1474" s="2">
        <v>43966</v>
      </c>
      <c r="C1474" s="1" t="s">
        <v>1457</v>
      </c>
      <c r="D1474" s="1" t="s">
        <v>31</v>
      </c>
      <c r="E1474" s="1" t="s">
        <v>25</v>
      </c>
      <c r="F1474" s="1" t="s">
        <v>26</v>
      </c>
      <c r="G1474" s="1" t="s">
        <v>27</v>
      </c>
      <c r="H1474" s="1" t="s">
        <v>21</v>
      </c>
      <c r="I1474" s="1">
        <v>2</v>
      </c>
      <c r="J1474" s="1" t="s">
        <v>28</v>
      </c>
      <c r="K1474" s="1">
        <v>8500</v>
      </c>
      <c r="L1474" s="1">
        <v>7600</v>
      </c>
      <c r="M1474" s="1">
        <f>Table1[[#This Row],[Price]]*Table1[[#This Row],[Qty]]</f>
        <v>17000</v>
      </c>
      <c r="N1474" s="1">
        <f>Table1[[#This Row],[Cost]]*Table1[[#This Row],[Qty]]</f>
        <v>15200</v>
      </c>
      <c r="O1474" s="1">
        <f>Table1[[#This Row],[Total Sales]]-Table1[[#This Row],[COGS]]</f>
        <v>1800</v>
      </c>
      <c r="P1474" s="7">
        <f t="shared" ref="P1474:P1537" si="46">WEEKDAY(B:B)</f>
        <v>6</v>
      </c>
      <c r="Q1474" s="10">
        <f t="shared" ref="Q1474:Q1537" si="47">YEAR(B:B)</f>
        <v>2020</v>
      </c>
    </row>
    <row r="1475" spans="1:17" x14ac:dyDescent="0.25">
      <c r="A1475" s="1" t="s">
        <v>2267</v>
      </c>
      <c r="B1475" s="2">
        <v>43967</v>
      </c>
      <c r="C1475" s="1"/>
      <c r="D1475" s="1" t="s">
        <v>31</v>
      </c>
      <c r="E1475" s="1" t="s">
        <v>32</v>
      </c>
      <c r="F1475" s="1" t="s">
        <v>33</v>
      </c>
      <c r="G1475" s="1" t="s">
        <v>34</v>
      </c>
      <c r="H1475" s="1" t="s">
        <v>40</v>
      </c>
      <c r="I1475" s="1">
        <v>3</v>
      </c>
      <c r="J1475" s="1" t="s">
        <v>22</v>
      </c>
      <c r="K1475" s="1">
        <v>13200.000000000002</v>
      </c>
      <c r="L1475" s="1">
        <v>12000</v>
      </c>
      <c r="M1475" s="1">
        <f>Table1[[#This Row],[Price]]*Table1[[#This Row],[Qty]]</f>
        <v>39600.000000000007</v>
      </c>
      <c r="N1475" s="1">
        <f>Table1[[#This Row],[Cost]]*Table1[[#This Row],[Qty]]</f>
        <v>36000</v>
      </c>
      <c r="O1475" s="1">
        <f>Table1[[#This Row],[Total Sales]]-Table1[[#This Row],[COGS]]</f>
        <v>3600.0000000000073</v>
      </c>
      <c r="P1475" s="7">
        <f t="shared" si="46"/>
        <v>7</v>
      </c>
      <c r="Q1475" s="10">
        <f t="shared" si="47"/>
        <v>2020</v>
      </c>
    </row>
    <row r="1476" spans="1:17" x14ac:dyDescent="0.25">
      <c r="A1476" s="1" t="s">
        <v>2268</v>
      </c>
      <c r="B1476" s="2">
        <v>43968</v>
      </c>
      <c r="C1476" s="1" t="s">
        <v>1460</v>
      </c>
      <c r="D1476" s="1" t="s">
        <v>17</v>
      </c>
      <c r="E1476" s="1" t="s">
        <v>37</v>
      </c>
      <c r="F1476" s="1" t="s">
        <v>38</v>
      </c>
      <c r="G1476" s="1" t="s">
        <v>20</v>
      </c>
      <c r="H1476" s="1" t="s">
        <v>21</v>
      </c>
      <c r="I1476" s="1">
        <v>2</v>
      </c>
      <c r="J1476" s="1" t="s">
        <v>22</v>
      </c>
      <c r="K1476" s="1">
        <v>22000</v>
      </c>
      <c r="L1476" s="1">
        <v>20000</v>
      </c>
      <c r="M1476" s="1">
        <f>Table1[[#This Row],[Price]]*Table1[[#This Row],[Qty]]</f>
        <v>44000</v>
      </c>
      <c r="N1476" s="1">
        <f>Table1[[#This Row],[Cost]]*Table1[[#This Row],[Qty]]</f>
        <v>40000</v>
      </c>
      <c r="O1476" s="1">
        <f>Table1[[#This Row],[Total Sales]]-Table1[[#This Row],[COGS]]</f>
        <v>4000</v>
      </c>
      <c r="P1476" s="7">
        <f t="shared" si="46"/>
        <v>1</v>
      </c>
      <c r="Q1476" s="10">
        <f t="shared" si="47"/>
        <v>2020</v>
      </c>
    </row>
    <row r="1477" spans="1:17" x14ac:dyDescent="0.25">
      <c r="A1477" s="1" t="s">
        <v>2269</v>
      </c>
      <c r="B1477" s="2">
        <v>43966</v>
      </c>
      <c r="C1477" s="1" t="s">
        <v>1462</v>
      </c>
      <c r="D1477" s="1" t="s">
        <v>17</v>
      </c>
      <c r="E1477" s="1" t="s">
        <v>18</v>
      </c>
      <c r="F1477" s="1" t="s">
        <v>19</v>
      </c>
      <c r="G1477" s="1" t="s">
        <v>27</v>
      </c>
      <c r="H1477" s="1" t="s">
        <v>21</v>
      </c>
      <c r="I1477" s="1">
        <v>2</v>
      </c>
      <c r="J1477" s="1" t="s">
        <v>22</v>
      </c>
      <c r="K1477" s="1">
        <v>7700</v>
      </c>
      <c r="L1477" s="1">
        <v>7000</v>
      </c>
      <c r="M1477" s="1">
        <f>Table1[[#This Row],[Price]]*Table1[[#This Row],[Qty]]</f>
        <v>15400</v>
      </c>
      <c r="N1477" s="1">
        <f>Table1[[#This Row],[Cost]]*Table1[[#This Row],[Qty]]</f>
        <v>14000</v>
      </c>
      <c r="O1477" s="1">
        <f>Table1[[#This Row],[Total Sales]]-Table1[[#This Row],[COGS]]</f>
        <v>1400</v>
      </c>
      <c r="P1477" s="7">
        <f t="shared" si="46"/>
        <v>6</v>
      </c>
      <c r="Q1477" s="10">
        <f t="shared" si="47"/>
        <v>2020</v>
      </c>
    </row>
    <row r="1478" spans="1:17" x14ac:dyDescent="0.25">
      <c r="A1478" s="1" t="s">
        <v>2270</v>
      </c>
      <c r="B1478" s="2">
        <v>43970</v>
      </c>
      <c r="C1478" s="1" t="s">
        <v>1464</v>
      </c>
      <c r="D1478" s="1" t="s">
        <v>17</v>
      </c>
      <c r="E1478" s="1" t="s">
        <v>18</v>
      </c>
      <c r="F1478" s="1" t="s">
        <v>19</v>
      </c>
      <c r="G1478" s="1" t="s">
        <v>34</v>
      </c>
      <c r="H1478" s="1" t="s">
        <v>47</v>
      </c>
      <c r="I1478" s="1">
        <v>3</v>
      </c>
      <c r="J1478" s="1" t="s">
        <v>22</v>
      </c>
      <c r="K1478" s="1">
        <v>22000</v>
      </c>
      <c r="L1478" s="1">
        <v>20000</v>
      </c>
      <c r="M1478" s="1">
        <f>Table1[[#This Row],[Price]]*Table1[[#This Row],[Qty]]</f>
        <v>66000</v>
      </c>
      <c r="N1478" s="1">
        <f>Table1[[#This Row],[Cost]]*Table1[[#This Row],[Qty]]</f>
        <v>60000</v>
      </c>
      <c r="O1478" s="1">
        <f>Table1[[#This Row],[Total Sales]]-Table1[[#This Row],[COGS]]</f>
        <v>6000</v>
      </c>
      <c r="P1478" s="7">
        <f t="shared" si="46"/>
        <v>3</v>
      </c>
      <c r="Q1478" s="10">
        <f t="shared" si="47"/>
        <v>2020</v>
      </c>
    </row>
    <row r="1479" spans="1:17" x14ac:dyDescent="0.25">
      <c r="A1479" s="1" t="s">
        <v>2271</v>
      </c>
      <c r="B1479" s="2">
        <v>43971</v>
      </c>
      <c r="C1479" s="1" t="s">
        <v>1466</v>
      </c>
      <c r="D1479" s="1" t="s">
        <v>31</v>
      </c>
      <c r="E1479" s="1" t="s">
        <v>25</v>
      </c>
      <c r="F1479" s="1" t="s">
        <v>26</v>
      </c>
      <c r="G1479" s="1" t="s">
        <v>20</v>
      </c>
      <c r="H1479" s="1" t="s">
        <v>21</v>
      </c>
      <c r="I1479" s="1">
        <v>1</v>
      </c>
      <c r="J1479" s="1" t="s">
        <v>22</v>
      </c>
      <c r="K1479" s="1">
        <v>44000</v>
      </c>
      <c r="L1479" s="1">
        <v>40000</v>
      </c>
      <c r="M1479" s="1">
        <f>Table1[[#This Row],[Price]]*Table1[[#This Row],[Qty]]</f>
        <v>44000</v>
      </c>
      <c r="N1479" s="1">
        <f>Table1[[#This Row],[Cost]]*Table1[[#This Row],[Qty]]</f>
        <v>40000</v>
      </c>
      <c r="O1479" s="1">
        <f>Table1[[#This Row],[Total Sales]]-Table1[[#This Row],[COGS]]</f>
        <v>4000</v>
      </c>
      <c r="P1479" s="7">
        <f t="shared" si="46"/>
        <v>4</v>
      </c>
      <c r="Q1479" s="10">
        <f t="shared" si="47"/>
        <v>2020</v>
      </c>
    </row>
    <row r="1480" spans="1:17" x14ac:dyDescent="0.25">
      <c r="A1480" s="1" t="s">
        <v>2272</v>
      </c>
      <c r="B1480" s="2">
        <v>43972</v>
      </c>
      <c r="C1480" s="1" t="s">
        <v>1468</v>
      </c>
      <c r="D1480" s="1" t="s">
        <v>31</v>
      </c>
      <c r="E1480" s="1" t="s">
        <v>32</v>
      </c>
      <c r="F1480" s="1" t="s">
        <v>33</v>
      </c>
      <c r="G1480" s="1" t="s">
        <v>27</v>
      </c>
      <c r="H1480" s="1" t="s">
        <v>21</v>
      </c>
      <c r="I1480" s="1">
        <v>2</v>
      </c>
      <c r="J1480" s="1" t="s">
        <v>22</v>
      </c>
      <c r="K1480" s="1">
        <v>19800</v>
      </c>
      <c r="L1480" s="1">
        <v>18000</v>
      </c>
      <c r="M1480" s="1">
        <f>Table1[[#This Row],[Price]]*Table1[[#This Row],[Qty]]</f>
        <v>39600</v>
      </c>
      <c r="N1480" s="1">
        <f>Table1[[#This Row],[Cost]]*Table1[[#This Row],[Qty]]</f>
        <v>36000</v>
      </c>
      <c r="O1480" s="1">
        <f>Table1[[#This Row],[Total Sales]]-Table1[[#This Row],[COGS]]</f>
        <v>3600</v>
      </c>
      <c r="P1480" s="7">
        <f t="shared" si="46"/>
        <v>5</v>
      </c>
      <c r="Q1480" s="10">
        <f t="shared" si="47"/>
        <v>2020</v>
      </c>
    </row>
    <row r="1481" spans="1:17" x14ac:dyDescent="0.25">
      <c r="A1481" s="1" t="s">
        <v>2273</v>
      </c>
      <c r="B1481" s="2">
        <v>43973</v>
      </c>
      <c r="C1481" s="1" t="s">
        <v>1470</v>
      </c>
      <c r="D1481" s="1" t="s">
        <v>31</v>
      </c>
      <c r="E1481" s="1" t="s">
        <v>37</v>
      </c>
      <c r="F1481" s="1" t="s">
        <v>38</v>
      </c>
      <c r="G1481" s="1" t="s">
        <v>34</v>
      </c>
      <c r="H1481" s="1" t="s">
        <v>21</v>
      </c>
      <c r="I1481" s="1">
        <v>2</v>
      </c>
      <c r="J1481" s="1" t="s">
        <v>22</v>
      </c>
      <c r="K1481" s="1">
        <v>9950</v>
      </c>
      <c r="L1481" s="1">
        <v>9000</v>
      </c>
      <c r="M1481" s="1">
        <f>Table1[[#This Row],[Price]]*Table1[[#This Row],[Qty]]</f>
        <v>19900</v>
      </c>
      <c r="N1481" s="1">
        <f>Table1[[#This Row],[Cost]]*Table1[[#This Row],[Qty]]</f>
        <v>18000</v>
      </c>
      <c r="O1481" s="1">
        <f>Table1[[#This Row],[Total Sales]]-Table1[[#This Row],[COGS]]</f>
        <v>1900</v>
      </c>
      <c r="P1481" s="7">
        <f t="shared" si="46"/>
        <v>6</v>
      </c>
      <c r="Q1481" s="10">
        <f t="shared" si="47"/>
        <v>2020</v>
      </c>
    </row>
    <row r="1482" spans="1:17" x14ac:dyDescent="0.25">
      <c r="A1482" s="1" t="s">
        <v>2274</v>
      </c>
      <c r="B1482" s="2">
        <v>43974</v>
      </c>
      <c r="C1482" s="1" t="s">
        <v>1472</v>
      </c>
      <c r="D1482" s="1" t="s">
        <v>31</v>
      </c>
      <c r="E1482" s="1" t="s">
        <v>18</v>
      </c>
      <c r="F1482" s="1" t="s">
        <v>19</v>
      </c>
      <c r="G1482" s="1" t="s">
        <v>20</v>
      </c>
      <c r="H1482" s="1" t="s">
        <v>21</v>
      </c>
      <c r="I1482" s="1">
        <v>2</v>
      </c>
      <c r="J1482" s="1" t="s">
        <v>22</v>
      </c>
      <c r="K1482" s="1">
        <v>7700</v>
      </c>
      <c r="L1482" s="1">
        <v>7000</v>
      </c>
      <c r="M1482" s="1">
        <f>Table1[[#This Row],[Price]]*Table1[[#This Row],[Qty]]</f>
        <v>15400</v>
      </c>
      <c r="N1482" s="1">
        <f>Table1[[#This Row],[Cost]]*Table1[[#This Row],[Qty]]</f>
        <v>14000</v>
      </c>
      <c r="O1482" s="1">
        <f>Table1[[#This Row],[Total Sales]]-Table1[[#This Row],[COGS]]</f>
        <v>1400</v>
      </c>
      <c r="P1482" s="7">
        <f t="shared" si="46"/>
        <v>7</v>
      </c>
      <c r="Q1482" s="10">
        <f t="shared" si="47"/>
        <v>2020</v>
      </c>
    </row>
    <row r="1483" spans="1:17" x14ac:dyDescent="0.25">
      <c r="A1483" s="1" t="s">
        <v>2275</v>
      </c>
      <c r="B1483" s="2">
        <v>43975</v>
      </c>
      <c r="C1483" s="1" t="s">
        <v>1474</v>
      </c>
      <c r="D1483" s="1" t="s">
        <v>17</v>
      </c>
      <c r="E1483" s="1" t="s">
        <v>18</v>
      </c>
      <c r="F1483" s="1" t="s">
        <v>19</v>
      </c>
      <c r="G1483" s="1" t="s">
        <v>27</v>
      </c>
      <c r="H1483" s="1" t="s">
        <v>40</v>
      </c>
      <c r="I1483" s="1">
        <v>4</v>
      </c>
      <c r="J1483" s="1" t="s">
        <v>22</v>
      </c>
      <c r="K1483" s="1">
        <v>11000</v>
      </c>
      <c r="L1483" s="1">
        <v>10000</v>
      </c>
      <c r="M1483" s="1">
        <f>Table1[[#This Row],[Price]]*Table1[[#This Row],[Qty]]</f>
        <v>44000</v>
      </c>
      <c r="N1483" s="1">
        <f>Table1[[#This Row],[Cost]]*Table1[[#This Row],[Qty]]</f>
        <v>40000</v>
      </c>
      <c r="O1483" s="1">
        <f>Table1[[#This Row],[Total Sales]]-Table1[[#This Row],[COGS]]</f>
        <v>4000</v>
      </c>
      <c r="P1483" s="7">
        <f t="shared" si="46"/>
        <v>1</v>
      </c>
      <c r="Q1483" s="10">
        <f t="shared" si="47"/>
        <v>2020</v>
      </c>
    </row>
    <row r="1484" spans="1:17" x14ac:dyDescent="0.25">
      <c r="A1484" s="1" t="s">
        <v>2276</v>
      </c>
      <c r="B1484" s="2">
        <v>43976</v>
      </c>
      <c r="C1484" s="1" t="s">
        <v>1476</v>
      </c>
      <c r="D1484" s="1" t="s">
        <v>31</v>
      </c>
      <c r="E1484" s="1" t="s">
        <v>25</v>
      </c>
      <c r="F1484" s="1" t="s">
        <v>26</v>
      </c>
      <c r="G1484" s="1" t="s">
        <v>34</v>
      </c>
      <c r="H1484" s="1" t="s">
        <v>21</v>
      </c>
      <c r="I1484" s="1">
        <v>1</v>
      </c>
      <c r="J1484" s="1" t="s">
        <v>22</v>
      </c>
      <c r="K1484" s="1">
        <v>13200.000000000002</v>
      </c>
      <c r="L1484" s="1">
        <v>12000</v>
      </c>
      <c r="M1484" s="1">
        <f>Table1[[#This Row],[Price]]*Table1[[#This Row],[Qty]]</f>
        <v>13200.000000000002</v>
      </c>
      <c r="N1484" s="1">
        <f>Table1[[#This Row],[Cost]]*Table1[[#This Row],[Qty]]</f>
        <v>12000</v>
      </c>
      <c r="O1484" s="1">
        <f>Table1[[#This Row],[Total Sales]]-Table1[[#This Row],[COGS]]</f>
        <v>1200.0000000000018</v>
      </c>
      <c r="P1484" s="7">
        <f t="shared" si="46"/>
        <v>2</v>
      </c>
      <c r="Q1484" s="10">
        <f t="shared" si="47"/>
        <v>2020</v>
      </c>
    </row>
    <row r="1485" spans="1:17" x14ac:dyDescent="0.25">
      <c r="A1485" s="1" t="s">
        <v>2277</v>
      </c>
      <c r="B1485" s="2">
        <v>43977</v>
      </c>
      <c r="C1485" s="1" t="s">
        <v>1478</v>
      </c>
      <c r="D1485" s="1" t="s">
        <v>31</v>
      </c>
      <c r="E1485" s="1" t="s">
        <v>32</v>
      </c>
      <c r="F1485" s="1" t="s">
        <v>33</v>
      </c>
      <c r="G1485" s="1" t="s">
        <v>20</v>
      </c>
      <c r="H1485" s="1" t="s">
        <v>47</v>
      </c>
      <c r="I1485" s="1">
        <v>2</v>
      </c>
      <c r="J1485" s="1" t="s">
        <v>22</v>
      </c>
      <c r="K1485" s="1">
        <v>9950</v>
      </c>
      <c r="L1485" s="1">
        <v>9000</v>
      </c>
      <c r="M1485" s="1">
        <f>Table1[[#This Row],[Price]]*Table1[[#This Row],[Qty]]</f>
        <v>19900</v>
      </c>
      <c r="N1485" s="1">
        <f>Table1[[#This Row],[Cost]]*Table1[[#This Row],[Qty]]</f>
        <v>18000</v>
      </c>
      <c r="O1485" s="1">
        <f>Table1[[#This Row],[Total Sales]]-Table1[[#This Row],[COGS]]</f>
        <v>1900</v>
      </c>
      <c r="P1485" s="7">
        <f t="shared" si="46"/>
        <v>3</v>
      </c>
      <c r="Q1485" s="10">
        <f t="shared" si="47"/>
        <v>2020</v>
      </c>
    </row>
    <row r="1486" spans="1:17" x14ac:dyDescent="0.25">
      <c r="A1486" s="1" t="s">
        <v>2278</v>
      </c>
      <c r="B1486" s="2">
        <v>43978</v>
      </c>
      <c r="C1486" s="1" t="s">
        <v>1480</v>
      </c>
      <c r="D1486" s="1" t="s">
        <v>31</v>
      </c>
      <c r="E1486" s="1" t="s">
        <v>37</v>
      </c>
      <c r="F1486" s="1" t="s">
        <v>38</v>
      </c>
      <c r="G1486" s="1" t="s">
        <v>27</v>
      </c>
      <c r="H1486" s="1" t="s">
        <v>21</v>
      </c>
      <c r="I1486" s="1">
        <v>2</v>
      </c>
      <c r="J1486" s="1" t="s">
        <v>22</v>
      </c>
      <c r="K1486" s="1">
        <v>7700</v>
      </c>
      <c r="L1486" s="1">
        <v>7000</v>
      </c>
      <c r="M1486" s="1">
        <f>Table1[[#This Row],[Price]]*Table1[[#This Row],[Qty]]</f>
        <v>15400</v>
      </c>
      <c r="N1486" s="1">
        <f>Table1[[#This Row],[Cost]]*Table1[[#This Row],[Qty]]</f>
        <v>14000</v>
      </c>
      <c r="O1486" s="1">
        <f>Table1[[#This Row],[Total Sales]]-Table1[[#This Row],[COGS]]</f>
        <v>1400</v>
      </c>
      <c r="P1486" s="7">
        <f t="shared" si="46"/>
        <v>4</v>
      </c>
      <c r="Q1486" s="10">
        <f t="shared" si="47"/>
        <v>2020</v>
      </c>
    </row>
    <row r="1487" spans="1:17" x14ac:dyDescent="0.25">
      <c r="A1487" s="1" t="s">
        <v>2279</v>
      </c>
      <c r="B1487" s="2">
        <v>43976</v>
      </c>
      <c r="C1487" s="1" t="s">
        <v>1482</v>
      </c>
      <c r="D1487" s="1" t="s">
        <v>31</v>
      </c>
      <c r="E1487" s="1" t="s">
        <v>18</v>
      </c>
      <c r="F1487" s="1" t="s">
        <v>19</v>
      </c>
      <c r="G1487" s="1" t="s">
        <v>34</v>
      </c>
      <c r="H1487" s="1" t="s">
        <v>40</v>
      </c>
      <c r="I1487" s="1">
        <v>4</v>
      </c>
      <c r="J1487" s="1" t="s">
        <v>22</v>
      </c>
      <c r="K1487" s="1">
        <v>11000</v>
      </c>
      <c r="L1487" s="1">
        <v>10000</v>
      </c>
      <c r="M1487" s="1">
        <f>Table1[[#This Row],[Price]]*Table1[[#This Row],[Qty]]</f>
        <v>44000</v>
      </c>
      <c r="N1487" s="1">
        <f>Table1[[#This Row],[Cost]]*Table1[[#This Row],[Qty]]</f>
        <v>40000</v>
      </c>
      <c r="O1487" s="1">
        <f>Table1[[#This Row],[Total Sales]]-Table1[[#This Row],[COGS]]</f>
        <v>4000</v>
      </c>
      <c r="P1487" s="7">
        <f t="shared" si="46"/>
        <v>2</v>
      </c>
      <c r="Q1487" s="10">
        <f t="shared" si="47"/>
        <v>2020</v>
      </c>
    </row>
    <row r="1488" spans="1:17" x14ac:dyDescent="0.25">
      <c r="A1488" s="1" t="s">
        <v>2280</v>
      </c>
      <c r="B1488" s="2">
        <v>43980</v>
      </c>
      <c r="C1488" s="1" t="s">
        <v>1484</v>
      </c>
      <c r="D1488" s="1" t="s">
        <v>31</v>
      </c>
      <c r="E1488" s="1" t="s">
        <v>18</v>
      </c>
      <c r="F1488" s="1" t="s">
        <v>19</v>
      </c>
      <c r="G1488" s="1" t="s">
        <v>20</v>
      </c>
      <c r="H1488" s="1" t="s">
        <v>21</v>
      </c>
      <c r="I1488" s="1">
        <v>1</v>
      </c>
      <c r="J1488" s="1" t="s">
        <v>22</v>
      </c>
      <c r="K1488" s="1">
        <v>13200.000000000002</v>
      </c>
      <c r="L1488" s="1">
        <v>12000</v>
      </c>
      <c r="M1488" s="1">
        <f>Table1[[#This Row],[Price]]*Table1[[#This Row],[Qty]]</f>
        <v>13200.000000000002</v>
      </c>
      <c r="N1488" s="1">
        <f>Table1[[#This Row],[Cost]]*Table1[[#This Row],[Qty]]</f>
        <v>12000</v>
      </c>
      <c r="O1488" s="1">
        <f>Table1[[#This Row],[Total Sales]]-Table1[[#This Row],[COGS]]</f>
        <v>1200.0000000000018</v>
      </c>
      <c r="P1488" s="7">
        <f t="shared" si="46"/>
        <v>6</v>
      </c>
      <c r="Q1488" s="10">
        <f t="shared" si="47"/>
        <v>2020</v>
      </c>
    </row>
    <row r="1489" spans="1:17" x14ac:dyDescent="0.25">
      <c r="A1489" s="1" t="s">
        <v>2281</v>
      </c>
      <c r="B1489" s="2">
        <v>43981</v>
      </c>
      <c r="C1489" s="1" t="s">
        <v>1486</v>
      </c>
      <c r="D1489" s="1" t="s">
        <v>31</v>
      </c>
      <c r="E1489" s="1" t="s">
        <v>25</v>
      </c>
      <c r="F1489" s="1" t="s">
        <v>26</v>
      </c>
      <c r="G1489" s="1" t="s">
        <v>27</v>
      </c>
      <c r="H1489" s="1" t="s">
        <v>21</v>
      </c>
      <c r="I1489" s="1">
        <v>2</v>
      </c>
      <c r="J1489" s="1" t="s">
        <v>22</v>
      </c>
      <c r="K1489" s="1">
        <v>9950</v>
      </c>
      <c r="L1489" s="1">
        <v>9000</v>
      </c>
      <c r="M1489" s="1">
        <f>Table1[[#This Row],[Price]]*Table1[[#This Row],[Qty]]</f>
        <v>19900</v>
      </c>
      <c r="N1489" s="1">
        <f>Table1[[#This Row],[Cost]]*Table1[[#This Row],[Qty]]</f>
        <v>18000</v>
      </c>
      <c r="O1489" s="1">
        <f>Table1[[#This Row],[Total Sales]]-Table1[[#This Row],[COGS]]</f>
        <v>1900</v>
      </c>
      <c r="P1489" s="7">
        <f t="shared" si="46"/>
        <v>7</v>
      </c>
      <c r="Q1489" s="10">
        <f t="shared" si="47"/>
        <v>2020</v>
      </c>
    </row>
    <row r="1490" spans="1:17" x14ac:dyDescent="0.25">
      <c r="A1490" s="1" t="s">
        <v>2282</v>
      </c>
      <c r="B1490" s="2">
        <v>43982</v>
      </c>
      <c r="C1490" s="1" t="s">
        <v>1488</v>
      </c>
      <c r="D1490" s="1" t="s">
        <v>31</v>
      </c>
      <c r="E1490" s="1" t="s">
        <v>32</v>
      </c>
      <c r="F1490" s="1" t="s">
        <v>33</v>
      </c>
      <c r="G1490" s="1" t="s">
        <v>34</v>
      </c>
      <c r="H1490" s="1" t="s">
        <v>21</v>
      </c>
      <c r="I1490" s="1">
        <v>2</v>
      </c>
      <c r="J1490" s="1" t="s">
        <v>22</v>
      </c>
      <c r="K1490" s="1">
        <v>7700</v>
      </c>
      <c r="L1490" s="1">
        <v>7000</v>
      </c>
      <c r="M1490" s="1">
        <f>Table1[[#This Row],[Price]]*Table1[[#This Row],[Qty]]</f>
        <v>15400</v>
      </c>
      <c r="N1490" s="1">
        <f>Table1[[#This Row],[Cost]]*Table1[[#This Row],[Qty]]</f>
        <v>14000</v>
      </c>
      <c r="O1490" s="1">
        <f>Table1[[#This Row],[Total Sales]]-Table1[[#This Row],[COGS]]</f>
        <v>1400</v>
      </c>
      <c r="P1490" s="7">
        <f t="shared" si="46"/>
        <v>1</v>
      </c>
      <c r="Q1490" s="10">
        <f t="shared" si="47"/>
        <v>2020</v>
      </c>
    </row>
    <row r="1491" spans="1:17" x14ac:dyDescent="0.25">
      <c r="A1491" s="1" t="s">
        <v>2283</v>
      </c>
      <c r="B1491" s="2">
        <v>43952</v>
      </c>
      <c r="C1491" s="1" t="s">
        <v>1490</v>
      </c>
      <c r="D1491" s="1" t="s">
        <v>31</v>
      </c>
      <c r="E1491" s="1" t="s">
        <v>37</v>
      </c>
      <c r="F1491" s="1" t="s">
        <v>38</v>
      </c>
      <c r="G1491" s="1" t="s">
        <v>20</v>
      </c>
      <c r="H1491" s="1" t="s">
        <v>40</v>
      </c>
      <c r="I1491" s="1">
        <v>1</v>
      </c>
      <c r="J1491" s="1" t="s">
        <v>22</v>
      </c>
      <c r="K1491" s="1">
        <v>11000</v>
      </c>
      <c r="L1491" s="1">
        <v>10000</v>
      </c>
      <c r="M1491" s="1">
        <f>Table1[[#This Row],[Price]]*Table1[[#This Row],[Qty]]</f>
        <v>11000</v>
      </c>
      <c r="N1491" s="1">
        <f>Table1[[#This Row],[Cost]]*Table1[[#This Row],[Qty]]</f>
        <v>10000</v>
      </c>
      <c r="O1491" s="1">
        <f>Table1[[#This Row],[Total Sales]]-Table1[[#This Row],[COGS]]</f>
        <v>1000</v>
      </c>
      <c r="P1491" s="7">
        <f t="shared" si="46"/>
        <v>6</v>
      </c>
      <c r="Q1491" s="10">
        <f t="shared" si="47"/>
        <v>2020</v>
      </c>
    </row>
    <row r="1492" spans="1:17" x14ac:dyDescent="0.25">
      <c r="A1492" s="1" t="s">
        <v>2284</v>
      </c>
      <c r="B1492" s="2">
        <v>43953</v>
      </c>
      <c r="C1492" s="1" t="s">
        <v>1492</v>
      </c>
      <c r="D1492" s="1" t="s">
        <v>31</v>
      </c>
      <c r="E1492" s="1" t="s">
        <v>18</v>
      </c>
      <c r="F1492" s="1" t="s">
        <v>19</v>
      </c>
      <c r="G1492" s="1" t="s">
        <v>27</v>
      </c>
      <c r="H1492" s="1" t="s">
        <v>21</v>
      </c>
      <c r="I1492" s="1">
        <v>1</v>
      </c>
      <c r="J1492" s="1" t="s">
        <v>22</v>
      </c>
      <c r="K1492" s="1">
        <v>7700.0000000000009</v>
      </c>
      <c r="L1492" s="1">
        <v>7000</v>
      </c>
      <c r="M1492" s="1">
        <f>Table1[[#This Row],[Price]]*Table1[[#This Row],[Qty]]</f>
        <v>7700.0000000000009</v>
      </c>
      <c r="N1492" s="1">
        <f>Table1[[#This Row],[Cost]]*Table1[[#This Row],[Qty]]</f>
        <v>7000</v>
      </c>
      <c r="O1492" s="1">
        <f>Table1[[#This Row],[Total Sales]]-Table1[[#This Row],[COGS]]</f>
        <v>700.00000000000091</v>
      </c>
      <c r="P1492" s="7">
        <f t="shared" si="46"/>
        <v>7</v>
      </c>
      <c r="Q1492" s="10">
        <f t="shared" si="47"/>
        <v>2020</v>
      </c>
    </row>
    <row r="1493" spans="1:17" x14ac:dyDescent="0.25">
      <c r="A1493" s="1" t="s">
        <v>2285</v>
      </c>
      <c r="B1493" s="2">
        <v>43954</v>
      </c>
      <c r="C1493" s="1" t="s">
        <v>1494</v>
      </c>
      <c r="D1493" s="1" t="s">
        <v>31</v>
      </c>
      <c r="E1493" s="1" t="s">
        <v>18</v>
      </c>
      <c r="F1493" s="1" t="s">
        <v>19</v>
      </c>
      <c r="G1493" s="1" t="s">
        <v>34</v>
      </c>
      <c r="H1493" s="1" t="s">
        <v>40</v>
      </c>
      <c r="I1493" s="1">
        <v>2</v>
      </c>
      <c r="J1493" s="1" t="s">
        <v>22</v>
      </c>
      <c r="K1493" s="1">
        <v>9950</v>
      </c>
      <c r="L1493" s="1">
        <v>9000</v>
      </c>
      <c r="M1493" s="1">
        <f>Table1[[#This Row],[Price]]*Table1[[#This Row],[Qty]]</f>
        <v>19900</v>
      </c>
      <c r="N1493" s="1">
        <f>Table1[[#This Row],[Cost]]*Table1[[#This Row],[Qty]]</f>
        <v>18000</v>
      </c>
      <c r="O1493" s="1">
        <f>Table1[[#This Row],[Total Sales]]-Table1[[#This Row],[COGS]]</f>
        <v>1900</v>
      </c>
      <c r="P1493" s="7">
        <f t="shared" si="46"/>
        <v>1</v>
      </c>
      <c r="Q1493" s="10">
        <f t="shared" si="47"/>
        <v>2020</v>
      </c>
    </row>
    <row r="1494" spans="1:17" x14ac:dyDescent="0.25">
      <c r="A1494" s="1" t="s">
        <v>2286</v>
      </c>
      <c r="B1494" s="2">
        <v>43955</v>
      </c>
      <c r="C1494" s="1" t="s">
        <v>1496</v>
      </c>
      <c r="D1494" s="1" t="s">
        <v>31</v>
      </c>
      <c r="E1494" s="1" t="s">
        <v>25</v>
      </c>
      <c r="F1494" s="1" t="s">
        <v>26</v>
      </c>
      <c r="G1494" s="1" t="s">
        <v>20</v>
      </c>
      <c r="H1494" s="1" t="s">
        <v>40</v>
      </c>
      <c r="I1494" s="1">
        <v>2</v>
      </c>
      <c r="J1494" s="1" t="s">
        <v>22</v>
      </c>
      <c r="K1494" s="1">
        <v>19800</v>
      </c>
      <c r="L1494" s="1">
        <v>18000</v>
      </c>
      <c r="M1494" s="1">
        <f>Table1[[#This Row],[Price]]*Table1[[#This Row],[Qty]]</f>
        <v>39600</v>
      </c>
      <c r="N1494" s="1">
        <f>Table1[[#This Row],[Cost]]*Table1[[#This Row],[Qty]]</f>
        <v>36000</v>
      </c>
      <c r="O1494" s="1">
        <f>Table1[[#This Row],[Total Sales]]-Table1[[#This Row],[COGS]]</f>
        <v>3600</v>
      </c>
      <c r="P1494" s="7">
        <f t="shared" si="46"/>
        <v>2</v>
      </c>
      <c r="Q1494" s="10">
        <f t="shared" si="47"/>
        <v>2020</v>
      </c>
    </row>
    <row r="1495" spans="1:17" x14ac:dyDescent="0.25">
      <c r="A1495" s="1" t="s">
        <v>2287</v>
      </c>
      <c r="B1495" s="2">
        <v>43956</v>
      </c>
      <c r="C1495" s="1" t="s">
        <v>1498</v>
      </c>
      <c r="D1495" s="1" t="s">
        <v>31</v>
      </c>
      <c r="E1495" s="1" t="s">
        <v>32</v>
      </c>
      <c r="F1495" s="1" t="s">
        <v>33</v>
      </c>
      <c r="G1495" s="1" t="s">
        <v>27</v>
      </c>
      <c r="H1495" s="1" t="s">
        <v>21</v>
      </c>
      <c r="I1495" s="1">
        <v>1</v>
      </c>
      <c r="J1495" s="1" t="s">
        <v>22</v>
      </c>
      <c r="K1495" s="1">
        <v>44000</v>
      </c>
      <c r="L1495" s="1">
        <v>40000</v>
      </c>
      <c r="M1495" s="1">
        <f>Table1[[#This Row],[Price]]*Table1[[#This Row],[Qty]]</f>
        <v>44000</v>
      </c>
      <c r="N1495" s="1">
        <f>Table1[[#This Row],[Cost]]*Table1[[#This Row],[Qty]]</f>
        <v>40000</v>
      </c>
      <c r="O1495" s="1">
        <f>Table1[[#This Row],[Total Sales]]-Table1[[#This Row],[COGS]]</f>
        <v>4000</v>
      </c>
      <c r="P1495" s="7">
        <f t="shared" si="46"/>
        <v>3</v>
      </c>
      <c r="Q1495" s="10">
        <f t="shared" si="47"/>
        <v>2020</v>
      </c>
    </row>
    <row r="1496" spans="1:17" x14ac:dyDescent="0.25">
      <c r="A1496" s="1" t="s">
        <v>2288</v>
      </c>
      <c r="B1496" s="2">
        <v>43957</v>
      </c>
      <c r="C1496" s="1" t="s">
        <v>1500</v>
      </c>
      <c r="D1496" s="1" t="s">
        <v>31</v>
      </c>
      <c r="E1496" s="1" t="s">
        <v>37</v>
      </c>
      <c r="F1496" s="1" t="s">
        <v>38</v>
      </c>
      <c r="G1496" s="1" t="s">
        <v>34</v>
      </c>
      <c r="H1496" s="1" t="s">
        <v>21</v>
      </c>
      <c r="I1496" s="1">
        <v>1</v>
      </c>
      <c r="J1496" s="1" t="s">
        <v>22</v>
      </c>
      <c r="K1496" s="1">
        <v>22000</v>
      </c>
      <c r="L1496" s="1">
        <v>20000</v>
      </c>
      <c r="M1496" s="1">
        <f>Table1[[#This Row],[Price]]*Table1[[#This Row],[Qty]]</f>
        <v>22000</v>
      </c>
      <c r="N1496" s="1">
        <f>Table1[[#This Row],[Cost]]*Table1[[#This Row],[Qty]]</f>
        <v>20000</v>
      </c>
      <c r="O1496" s="1">
        <f>Table1[[#This Row],[Total Sales]]-Table1[[#This Row],[COGS]]</f>
        <v>2000</v>
      </c>
      <c r="P1496" s="7">
        <f t="shared" si="46"/>
        <v>4</v>
      </c>
      <c r="Q1496" s="10">
        <f t="shared" si="47"/>
        <v>2020</v>
      </c>
    </row>
    <row r="1497" spans="1:17" x14ac:dyDescent="0.25">
      <c r="A1497" s="1" t="s">
        <v>2289</v>
      </c>
      <c r="B1497" s="2">
        <v>43958</v>
      </c>
      <c r="C1497" s="1" t="s">
        <v>1502</v>
      </c>
      <c r="D1497" s="1" t="s">
        <v>17</v>
      </c>
      <c r="E1497" s="1" t="s">
        <v>18</v>
      </c>
      <c r="F1497" s="1" t="s">
        <v>19</v>
      </c>
      <c r="G1497" s="1" t="s">
        <v>20</v>
      </c>
      <c r="H1497" s="1" t="s">
        <v>47</v>
      </c>
      <c r="I1497" s="1">
        <v>2</v>
      </c>
      <c r="J1497" s="1" t="s">
        <v>22</v>
      </c>
      <c r="K1497" s="1">
        <v>13000</v>
      </c>
      <c r="L1497" s="1">
        <v>12000</v>
      </c>
      <c r="M1497" s="1">
        <f>Table1[[#This Row],[Price]]*Table1[[#This Row],[Qty]]</f>
        <v>26000</v>
      </c>
      <c r="N1497" s="1">
        <f>Table1[[#This Row],[Cost]]*Table1[[#This Row],[Qty]]</f>
        <v>24000</v>
      </c>
      <c r="O1497" s="1">
        <f>Table1[[#This Row],[Total Sales]]-Table1[[#This Row],[COGS]]</f>
        <v>2000</v>
      </c>
      <c r="P1497" s="7">
        <f t="shared" si="46"/>
        <v>5</v>
      </c>
      <c r="Q1497" s="10">
        <f t="shared" si="47"/>
        <v>2020</v>
      </c>
    </row>
    <row r="1498" spans="1:17" x14ac:dyDescent="0.25">
      <c r="A1498" s="1" t="s">
        <v>2290</v>
      </c>
      <c r="B1498" s="2">
        <v>43956</v>
      </c>
      <c r="C1498" s="1" t="s">
        <v>1504</v>
      </c>
      <c r="D1498" s="1" t="s">
        <v>17</v>
      </c>
      <c r="E1498" s="1" t="s">
        <v>18</v>
      </c>
      <c r="F1498" s="1" t="s">
        <v>19</v>
      </c>
      <c r="G1498" s="1" t="s">
        <v>27</v>
      </c>
      <c r="H1498" s="1" t="s">
        <v>21</v>
      </c>
      <c r="I1498" s="1">
        <v>2</v>
      </c>
      <c r="J1498" s="1" t="s">
        <v>22</v>
      </c>
      <c r="K1498" s="1">
        <v>6700</v>
      </c>
      <c r="L1498" s="1">
        <v>5000</v>
      </c>
      <c r="M1498" s="1">
        <f>Table1[[#This Row],[Price]]*Table1[[#This Row],[Qty]]</f>
        <v>13400</v>
      </c>
      <c r="N1498" s="1">
        <f>Table1[[#This Row],[Cost]]*Table1[[#This Row],[Qty]]</f>
        <v>10000</v>
      </c>
      <c r="O1498" s="1">
        <f>Table1[[#This Row],[Total Sales]]-Table1[[#This Row],[COGS]]</f>
        <v>3400</v>
      </c>
      <c r="P1498" s="7">
        <f t="shared" si="46"/>
        <v>3</v>
      </c>
      <c r="Q1498" s="10">
        <f t="shared" si="47"/>
        <v>2020</v>
      </c>
    </row>
    <row r="1499" spans="1:17" x14ac:dyDescent="0.25">
      <c r="A1499" s="1" t="s">
        <v>2291</v>
      </c>
      <c r="B1499" s="2">
        <v>43960</v>
      </c>
      <c r="C1499" s="1" t="s">
        <v>1506</v>
      </c>
      <c r="D1499" s="1" t="s">
        <v>17</v>
      </c>
      <c r="E1499" s="1" t="s">
        <v>25</v>
      </c>
      <c r="F1499" s="1" t="s">
        <v>26</v>
      </c>
      <c r="G1499" s="1" t="s">
        <v>34</v>
      </c>
      <c r="H1499" s="1" t="s">
        <v>21</v>
      </c>
      <c r="I1499" s="1">
        <v>1</v>
      </c>
      <c r="J1499" s="1" t="s">
        <v>22</v>
      </c>
      <c r="K1499" s="1">
        <v>6700</v>
      </c>
      <c r="L1499" s="1">
        <v>5001</v>
      </c>
      <c r="M1499" s="1">
        <f>Table1[[#This Row],[Price]]*Table1[[#This Row],[Qty]]</f>
        <v>6700</v>
      </c>
      <c r="N1499" s="1">
        <f>Table1[[#This Row],[Cost]]*Table1[[#This Row],[Qty]]</f>
        <v>5001</v>
      </c>
      <c r="O1499" s="1">
        <f>Table1[[#This Row],[Total Sales]]-Table1[[#This Row],[COGS]]</f>
        <v>1699</v>
      </c>
      <c r="P1499" s="7">
        <f t="shared" si="46"/>
        <v>7</v>
      </c>
      <c r="Q1499" s="10">
        <f t="shared" si="47"/>
        <v>2020</v>
      </c>
    </row>
    <row r="1500" spans="1:17" x14ac:dyDescent="0.25">
      <c r="A1500" s="1" t="s">
        <v>2292</v>
      </c>
      <c r="B1500" s="2">
        <v>43961</v>
      </c>
      <c r="C1500" s="1" t="s">
        <v>1508</v>
      </c>
      <c r="D1500" s="1" t="s">
        <v>31</v>
      </c>
      <c r="E1500" s="1" t="s">
        <v>32</v>
      </c>
      <c r="F1500" s="1" t="s">
        <v>33</v>
      </c>
      <c r="G1500" s="1" t="s">
        <v>20</v>
      </c>
      <c r="H1500" s="1" t="s">
        <v>21</v>
      </c>
      <c r="I1500" s="1">
        <v>1</v>
      </c>
      <c r="J1500" s="1" t="s">
        <v>22</v>
      </c>
      <c r="K1500" s="1">
        <v>6700</v>
      </c>
      <c r="L1500" s="1">
        <v>5002</v>
      </c>
      <c r="M1500" s="1">
        <f>Table1[[#This Row],[Price]]*Table1[[#This Row],[Qty]]</f>
        <v>6700</v>
      </c>
      <c r="N1500" s="1">
        <f>Table1[[#This Row],[Cost]]*Table1[[#This Row],[Qty]]</f>
        <v>5002</v>
      </c>
      <c r="O1500" s="1">
        <f>Table1[[#This Row],[Total Sales]]-Table1[[#This Row],[COGS]]</f>
        <v>1698</v>
      </c>
      <c r="P1500" s="7">
        <f t="shared" si="46"/>
        <v>1</v>
      </c>
      <c r="Q1500" s="10">
        <f t="shared" si="47"/>
        <v>2020</v>
      </c>
    </row>
    <row r="1501" spans="1:17" x14ac:dyDescent="0.25">
      <c r="A1501" s="1" t="s">
        <v>2293</v>
      </c>
      <c r="B1501" s="2">
        <v>43962</v>
      </c>
      <c r="C1501" s="1" t="s">
        <v>1510</v>
      </c>
      <c r="D1501" s="1" t="s">
        <v>31</v>
      </c>
      <c r="E1501" s="1" t="s">
        <v>37</v>
      </c>
      <c r="F1501" s="1" t="s">
        <v>38</v>
      </c>
      <c r="G1501" s="1" t="s">
        <v>27</v>
      </c>
      <c r="H1501" s="1" t="s">
        <v>21</v>
      </c>
      <c r="I1501" s="1">
        <v>2</v>
      </c>
      <c r="J1501" s="1" t="s">
        <v>22</v>
      </c>
      <c r="K1501" s="1">
        <v>6700</v>
      </c>
      <c r="L1501" s="1">
        <v>5000</v>
      </c>
      <c r="M1501" s="1">
        <f>Table1[[#This Row],[Price]]*Table1[[#This Row],[Qty]]</f>
        <v>13400</v>
      </c>
      <c r="N1501" s="1">
        <f>Table1[[#This Row],[Cost]]*Table1[[#This Row],[Qty]]</f>
        <v>10000</v>
      </c>
      <c r="O1501" s="1">
        <f>Table1[[#This Row],[Total Sales]]-Table1[[#This Row],[COGS]]</f>
        <v>3400</v>
      </c>
      <c r="P1501" s="7">
        <f t="shared" si="46"/>
        <v>2</v>
      </c>
      <c r="Q1501" s="10">
        <f t="shared" si="47"/>
        <v>2020</v>
      </c>
    </row>
    <row r="1502" spans="1:17" x14ac:dyDescent="0.25">
      <c r="A1502" s="1" t="s">
        <v>2294</v>
      </c>
      <c r="B1502" s="2">
        <v>43963</v>
      </c>
      <c r="C1502" s="1" t="s">
        <v>1512</v>
      </c>
      <c r="D1502" s="1" t="s">
        <v>31</v>
      </c>
      <c r="E1502" s="1" t="s">
        <v>18</v>
      </c>
      <c r="F1502" s="1" t="s">
        <v>19</v>
      </c>
      <c r="G1502" s="1" t="s">
        <v>34</v>
      </c>
      <c r="H1502" s="1" t="s">
        <v>40</v>
      </c>
      <c r="I1502" s="1">
        <v>2</v>
      </c>
      <c r="J1502" s="1" t="s">
        <v>22</v>
      </c>
      <c r="K1502" s="1">
        <v>6700</v>
      </c>
      <c r="L1502" s="1">
        <v>5001</v>
      </c>
      <c r="M1502" s="1">
        <f>Table1[[#This Row],[Price]]*Table1[[#This Row],[Qty]]</f>
        <v>13400</v>
      </c>
      <c r="N1502" s="1">
        <f>Table1[[#This Row],[Cost]]*Table1[[#This Row],[Qty]]</f>
        <v>10002</v>
      </c>
      <c r="O1502" s="1">
        <f>Table1[[#This Row],[Total Sales]]-Table1[[#This Row],[COGS]]</f>
        <v>3398</v>
      </c>
      <c r="P1502" s="7">
        <f t="shared" si="46"/>
        <v>3</v>
      </c>
      <c r="Q1502" s="10">
        <f t="shared" si="47"/>
        <v>2020</v>
      </c>
    </row>
    <row r="1503" spans="1:17" x14ac:dyDescent="0.25">
      <c r="A1503" s="1" t="s">
        <v>2295</v>
      </c>
      <c r="B1503" s="2">
        <v>43964</v>
      </c>
      <c r="C1503" s="1" t="s">
        <v>1514</v>
      </c>
      <c r="D1503" s="1" t="s">
        <v>31</v>
      </c>
      <c r="E1503" s="1" t="s">
        <v>18</v>
      </c>
      <c r="F1503" s="1" t="s">
        <v>19</v>
      </c>
      <c r="G1503" s="1" t="s">
        <v>20</v>
      </c>
      <c r="H1503" s="1" t="s">
        <v>21</v>
      </c>
      <c r="I1503" s="1">
        <v>1</v>
      </c>
      <c r="J1503" s="1" t="s">
        <v>22</v>
      </c>
      <c r="K1503" s="1">
        <v>6700</v>
      </c>
      <c r="L1503" s="1">
        <v>5002</v>
      </c>
      <c r="M1503" s="1">
        <f>Table1[[#This Row],[Price]]*Table1[[#This Row],[Qty]]</f>
        <v>6700</v>
      </c>
      <c r="N1503" s="1">
        <f>Table1[[#This Row],[Cost]]*Table1[[#This Row],[Qty]]</f>
        <v>5002</v>
      </c>
      <c r="O1503" s="1">
        <f>Table1[[#This Row],[Total Sales]]-Table1[[#This Row],[COGS]]</f>
        <v>1698</v>
      </c>
      <c r="P1503" s="7">
        <f t="shared" si="46"/>
        <v>4</v>
      </c>
      <c r="Q1503" s="10">
        <f t="shared" si="47"/>
        <v>2020</v>
      </c>
    </row>
    <row r="1504" spans="1:17" x14ac:dyDescent="0.25">
      <c r="A1504" s="1" t="s">
        <v>2296</v>
      </c>
      <c r="B1504" s="2">
        <v>43965</v>
      </c>
      <c r="C1504" s="1" t="s">
        <v>1516</v>
      </c>
      <c r="D1504" s="1" t="s">
        <v>17</v>
      </c>
      <c r="E1504" s="1" t="s">
        <v>25</v>
      </c>
      <c r="F1504" s="1" t="s">
        <v>26</v>
      </c>
      <c r="G1504" s="1" t="s">
        <v>27</v>
      </c>
      <c r="H1504" s="1" t="s">
        <v>47</v>
      </c>
      <c r="I1504" s="1">
        <v>1</v>
      </c>
      <c r="J1504" s="1" t="s">
        <v>22</v>
      </c>
      <c r="K1504" s="1">
        <v>6700</v>
      </c>
      <c r="L1504" s="1">
        <v>5000</v>
      </c>
      <c r="M1504" s="1">
        <f>Table1[[#This Row],[Price]]*Table1[[#This Row],[Qty]]</f>
        <v>6700</v>
      </c>
      <c r="N1504" s="1">
        <f>Table1[[#This Row],[Cost]]*Table1[[#This Row],[Qty]]</f>
        <v>5000</v>
      </c>
      <c r="O1504" s="1">
        <f>Table1[[#This Row],[Total Sales]]-Table1[[#This Row],[COGS]]</f>
        <v>1700</v>
      </c>
      <c r="P1504" s="7">
        <f t="shared" si="46"/>
        <v>5</v>
      </c>
      <c r="Q1504" s="10">
        <f t="shared" si="47"/>
        <v>2020</v>
      </c>
    </row>
    <row r="1505" spans="1:17" x14ac:dyDescent="0.25">
      <c r="A1505" s="1" t="s">
        <v>2297</v>
      </c>
      <c r="B1505" s="2">
        <v>43966</v>
      </c>
      <c r="C1505" s="1" t="s">
        <v>1518</v>
      </c>
      <c r="D1505" s="1" t="s">
        <v>31</v>
      </c>
      <c r="E1505" s="1" t="s">
        <v>18</v>
      </c>
      <c r="F1505" s="1" t="s">
        <v>19</v>
      </c>
      <c r="G1505" s="1" t="s">
        <v>34</v>
      </c>
      <c r="H1505" s="1" t="s">
        <v>40</v>
      </c>
      <c r="I1505" s="1">
        <v>1</v>
      </c>
      <c r="J1505" s="1" t="s">
        <v>22</v>
      </c>
      <c r="K1505" s="1">
        <v>6700</v>
      </c>
      <c r="L1505" s="1">
        <v>5000</v>
      </c>
      <c r="M1505" s="1">
        <f>Table1[[#This Row],[Price]]*Table1[[#This Row],[Qty]]</f>
        <v>6700</v>
      </c>
      <c r="N1505" s="1">
        <f>Table1[[#This Row],[Cost]]*Table1[[#This Row],[Qty]]</f>
        <v>5000</v>
      </c>
      <c r="O1505" s="1">
        <f>Table1[[#This Row],[Total Sales]]-Table1[[#This Row],[COGS]]</f>
        <v>1700</v>
      </c>
      <c r="P1505" s="7">
        <f t="shared" si="46"/>
        <v>6</v>
      </c>
      <c r="Q1505" s="10">
        <f t="shared" si="47"/>
        <v>2020</v>
      </c>
    </row>
    <row r="1506" spans="1:17" x14ac:dyDescent="0.25">
      <c r="A1506" s="1" t="s">
        <v>2298</v>
      </c>
      <c r="B1506" s="2">
        <v>43967</v>
      </c>
      <c r="C1506" s="1" t="s">
        <v>1520</v>
      </c>
      <c r="D1506" s="1" t="s">
        <v>31</v>
      </c>
      <c r="E1506" s="1" t="s">
        <v>25</v>
      </c>
      <c r="F1506" s="1" t="s">
        <v>26</v>
      </c>
      <c r="G1506" s="1" t="s">
        <v>20</v>
      </c>
      <c r="H1506" s="1" t="s">
        <v>21</v>
      </c>
      <c r="I1506" s="1">
        <v>1</v>
      </c>
      <c r="J1506" s="1" t="s">
        <v>22</v>
      </c>
      <c r="K1506" s="1">
        <v>6700</v>
      </c>
      <c r="L1506" s="1">
        <v>5000</v>
      </c>
      <c r="M1506" s="1">
        <f>Table1[[#This Row],[Price]]*Table1[[#This Row],[Qty]]</f>
        <v>6700</v>
      </c>
      <c r="N1506" s="1">
        <f>Table1[[#This Row],[Cost]]*Table1[[#This Row],[Qty]]</f>
        <v>5000</v>
      </c>
      <c r="O1506" s="1">
        <f>Table1[[#This Row],[Total Sales]]-Table1[[#This Row],[COGS]]</f>
        <v>1700</v>
      </c>
      <c r="P1506" s="7">
        <f t="shared" si="46"/>
        <v>7</v>
      </c>
      <c r="Q1506" s="10">
        <f t="shared" si="47"/>
        <v>2020</v>
      </c>
    </row>
    <row r="1507" spans="1:17" x14ac:dyDescent="0.25">
      <c r="A1507" s="1" t="s">
        <v>2299</v>
      </c>
      <c r="B1507" s="2">
        <v>43968</v>
      </c>
      <c r="C1507" s="1" t="s">
        <v>1522</v>
      </c>
      <c r="D1507" s="1" t="s">
        <v>17</v>
      </c>
      <c r="E1507" s="1" t="s">
        <v>32</v>
      </c>
      <c r="F1507" s="1" t="s">
        <v>33</v>
      </c>
      <c r="G1507" s="1" t="s">
        <v>27</v>
      </c>
      <c r="H1507" s="1" t="s">
        <v>21</v>
      </c>
      <c r="I1507" s="1">
        <v>1</v>
      </c>
      <c r="J1507" s="1" t="s">
        <v>22</v>
      </c>
      <c r="K1507" s="1">
        <v>6700</v>
      </c>
      <c r="L1507" s="1">
        <v>5000</v>
      </c>
      <c r="M1507" s="1">
        <f>Table1[[#This Row],[Price]]*Table1[[#This Row],[Qty]]</f>
        <v>6700</v>
      </c>
      <c r="N1507" s="1">
        <f>Table1[[#This Row],[Cost]]*Table1[[#This Row],[Qty]]</f>
        <v>5000</v>
      </c>
      <c r="O1507" s="1">
        <f>Table1[[#This Row],[Total Sales]]-Table1[[#This Row],[COGS]]</f>
        <v>1700</v>
      </c>
      <c r="P1507" s="7">
        <f t="shared" si="46"/>
        <v>1</v>
      </c>
      <c r="Q1507" s="10">
        <f t="shared" si="47"/>
        <v>2020</v>
      </c>
    </row>
    <row r="1508" spans="1:17" x14ac:dyDescent="0.25">
      <c r="A1508" s="1" t="s">
        <v>2300</v>
      </c>
      <c r="B1508" s="2">
        <v>43969</v>
      </c>
      <c r="C1508" s="1" t="s">
        <v>1524</v>
      </c>
      <c r="D1508" s="1" t="s">
        <v>31</v>
      </c>
      <c r="E1508" s="1" t="s">
        <v>37</v>
      </c>
      <c r="F1508" s="1" t="s">
        <v>38</v>
      </c>
      <c r="G1508" s="1" t="s">
        <v>34</v>
      </c>
      <c r="H1508" s="1" t="s">
        <v>47</v>
      </c>
      <c r="I1508" s="1">
        <v>1</v>
      </c>
      <c r="J1508" s="1" t="s">
        <v>22</v>
      </c>
      <c r="K1508" s="1">
        <v>6700</v>
      </c>
      <c r="L1508" s="1">
        <v>5000</v>
      </c>
      <c r="M1508" s="1">
        <f>Table1[[#This Row],[Price]]*Table1[[#This Row],[Qty]]</f>
        <v>6700</v>
      </c>
      <c r="N1508" s="1">
        <f>Table1[[#This Row],[Cost]]*Table1[[#This Row],[Qty]]</f>
        <v>5000</v>
      </c>
      <c r="O1508" s="1">
        <f>Table1[[#This Row],[Total Sales]]-Table1[[#This Row],[COGS]]</f>
        <v>1700</v>
      </c>
      <c r="P1508" s="7">
        <f t="shared" si="46"/>
        <v>2</v>
      </c>
      <c r="Q1508" s="10">
        <f t="shared" si="47"/>
        <v>2020</v>
      </c>
    </row>
    <row r="1509" spans="1:17" x14ac:dyDescent="0.25">
      <c r="A1509" s="1" t="s">
        <v>2301</v>
      </c>
      <c r="B1509" s="2">
        <v>43970</v>
      </c>
      <c r="C1509" s="1" t="s">
        <v>1526</v>
      </c>
      <c r="D1509" s="1" t="s">
        <v>31</v>
      </c>
      <c r="E1509" s="1" t="s">
        <v>18</v>
      </c>
      <c r="F1509" s="1" t="s">
        <v>19</v>
      </c>
      <c r="G1509" s="1" t="s">
        <v>20</v>
      </c>
      <c r="H1509" s="1" t="s">
        <v>21</v>
      </c>
      <c r="I1509" s="1">
        <v>1</v>
      </c>
      <c r="J1509" s="1" t="s">
        <v>22</v>
      </c>
      <c r="K1509" s="1">
        <v>6700</v>
      </c>
      <c r="L1509" s="1">
        <v>5000</v>
      </c>
      <c r="M1509" s="1">
        <f>Table1[[#This Row],[Price]]*Table1[[#This Row],[Qty]]</f>
        <v>6700</v>
      </c>
      <c r="N1509" s="1">
        <f>Table1[[#This Row],[Cost]]*Table1[[#This Row],[Qty]]</f>
        <v>5000</v>
      </c>
      <c r="O1509" s="1">
        <f>Table1[[#This Row],[Total Sales]]-Table1[[#This Row],[COGS]]</f>
        <v>1700</v>
      </c>
      <c r="P1509" s="7">
        <f t="shared" si="46"/>
        <v>3</v>
      </c>
      <c r="Q1509" s="10">
        <f t="shared" si="47"/>
        <v>2020</v>
      </c>
    </row>
    <row r="1510" spans="1:17" x14ac:dyDescent="0.25">
      <c r="A1510" s="1" t="s">
        <v>2302</v>
      </c>
      <c r="B1510" s="2">
        <v>43971</v>
      </c>
      <c r="C1510" s="1" t="s">
        <v>1528</v>
      </c>
      <c r="D1510" s="1" t="s">
        <v>31</v>
      </c>
      <c r="E1510" s="1" t="s">
        <v>18</v>
      </c>
      <c r="F1510" s="1" t="s">
        <v>19</v>
      </c>
      <c r="G1510" s="1" t="s">
        <v>34</v>
      </c>
      <c r="H1510" s="1" t="s">
        <v>40</v>
      </c>
      <c r="I1510" s="1">
        <v>1</v>
      </c>
      <c r="J1510" s="1" t="s">
        <v>22</v>
      </c>
      <c r="K1510" s="1">
        <v>200</v>
      </c>
      <c r="L1510" s="1">
        <v>190</v>
      </c>
      <c r="M1510" s="1">
        <f>Table1[[#This Row],[Price]]*Table1[[#This Row],[Qty]]</f>
        <v>200</v>
      </c>
      <c r="N1510" s="1">
        <f>Table1[[#This Row],[Cost]]*Table1[[#This Row],[Qty]]</f>
        <v>190</v>
      </c>
      <c r="O1510" s="1">
        <f>Table1[[#This Row],[Total Sales]]-Table1[[#This Row],[COGS]]</f>
        <v>10</v>
      </c>
      <c r="P1510" s="7">
        <f t="shared" si="46"/>
        <v>4</v>
      </c>
      <c r="Q1510" s="10">
        <f t="shared" si="47"/>
        <v>2020</v>
      </c>
    </row>
    <row r="1511" spans="1:17" x14ac:dyDescent="0.25">
      <c r="A1511" s="1" t="s">
        <v>2303</v>
      </c>
      <c r="B1511" s="2">
        <v>43972</v>
      </c>
      <c r="C1511" s="1" t="s">
        <v>1530</v>
      </c>
      <c r="D1511" s="1" t="s">
        <v>31</v>
      </c>
      <c r="E1511" s="1" t="s">
        <v>25</v>
      </c>
      <c r="F1511" s="1" t="s">
        <v>26</v>
      </c>
      <c r="G1511" s="1" t="s">
        <v>20</v>
      </c>
      <c r="H1511" s="1" t="s">
        <v>21</v>
      </c>
      <c r="I1511" s="1">
        <v>1</v>
      </c>
      <c r="J1511" s="1" t="s">
        <v>22</v>
      </c>
      <c r="K1511" s="1">
        <v>2250</v>
      </c>
      <c r="L1511" s="1">
        <v>2200</v>
      </c>
      <c r="M1511" s="1">
        <f>Table1[[#This Row],[Price]]*Table1[[#This Row],[Qty]]</f>
        <v>2250</v>
      </c>
      <c r="N1511" s="1">
        <f>Table1[[#This Row],[Cost]]*Table1[[#This Row],[Qty]]</f>
        <v>2200</v>
      </c>
      <c r="O1511" s="1">
        <f>Table1[[#This Row],[Total Sales]]-Table1[[#This Row],[COGS]]</f>
        <v>50</v>
      </c>
      <c r="P1511" s="7">
        <f t="shared" si="46"/>
        <v>5</v>
      </c>
      <c r="Q1511" s="10">
        <f t="shared" si="47"/>
        <v>2020</v>
      </c>
    </row>
    <row r="1512" spans="1:17" x14ac:dyDescent="0.25">
      <c r="A1512" s="1" t="s">
        <v>2304</v>
      </c>
      <c r="B1512" s="2">
        <v>43973</v>
      </c>
      <c r="C1512" s="1" t="s">
        <v>1532</v>
      </c>
      <c r="D1512" s="1" t="s">
        <v>17</v>
      </c>
      <c r="E1512" s="1" t="s">
        <v>32</v>
      </c>
      <c r="F1512" s="1" t="s">
        <v>33</v>
      </c>
      <c r="G1512" s="1" t="s">
        <v>27</v>
      </c>
      <c r="H1512" s="1" t="s">
        <v>21</v>
      </c>
      <c r="I1512" s="1">
        <v>1</v>
      </c>
      <c r="J1512" s="1" t="s">
        <v>22</v>
      </c>
      <c r="K1512" s="1">
        <v>100</v>
      </c>
      <c r="L1512" s="1">
        <v>90</v>
      </c>
      <c r="M1512" s="1">
        <f>Table1[[#This Row],[Price]]*Table1[[#This Row],[Qty]]</f>
        <v>100</v>
      </c>
      <c r="N1512" s="1">
        <f>Table1[[#This Row],[Cost]]*Table1[[#This Row],[Qty]]</f>
        <v>90</v>
      </c>
      <c r="O1512" s="1">
        <f>Table1[[#This Row],[Total Sales]]-Table1[[#This Row],[COGS]]</f>
        <v>10</v>
      </c>
      <c r="P1512" s="7">
        <f t="shared" si="46"/>
        <v>6</v>
      </c>
      <c r="Q1512" s="10">
        <f t="shared" si="47"/>
        <v>2020</v>
      </c>
    </row>
    <row r="1513" spans="1:17" x14ac:dyDescent="0.25">
      <c r="A1513" s="1" t="s">
        <v>2305</v>
      </c>
      <c r="B1513" s="2">
        <v>43974</v>
      </c>
      <c r="C1513" s="1" t="s">
        <v>1534</v>
      </c>
      <c r="D1513" s="1" t="s">
        <v>31</v>
      </c>
      <c r="E1513" s="1" t="s">
        <v>37</v>
      </c>
      <c r="F1513" s="1" t="s">
        <v>38</v>
      </c>
      <c r="G1513" s="1" t="s">
        <v>34</v>
      </c>
      <c r="H1513" s="1" t="s">
        <v>47</v>
      </c>
      <c r="I1513" s="1">
        <v>2</v>
      </c>
      <c r="J1513" s="1" t="s">
        <v>22</v>
      </c>
      <c r="K1513" s="1">
        <v>100</v>
      </c>
      <c r="L1513" s="1">
        <v>80</v>
      </c>
      <c r="M1513" s="1">
        <f>Table1[[#This Row],[Price]]*Table1[[#This Row],[Qty]]</f>
        <v>200</v>
      </c>
      <c r="N1513" s="1">
        <f>Table1[[#This Row],[Cost]]*Table1[[#This Row],[Qty]]</f>
        <v>160</v>
      </c>
      <c r="O1513" s="1">
        <f>Table1[[#This Row],[Total Sales]]-Table1[[#This Row],[COGS]]</f>
        <v>40</v>
      </c>
      <c r="P1513" s="7">
        <f t="shared" si="46"/>
        <v>7</v>
      </c>
      <c r="Q1513" s="10">
        <f t="shared" si="47"/>
        <v>2020</v>
      </c>
    </row>
    <row r="1514" spans="1:17" x14ac:dyDescent="0.25">
      <c r="A1514" s="1" t="s">
        <v>2306</v>
      </c>
      <c r="B1514" s="2">
        <v>43975</v>
      </c>
      <c r="C1514" s="1" t="s">
        <v>1536</v>
      </c>
      <c r="D1514" s="1" t="s">
        <v>31</v>
      </c>
      <c r="E1514" s="1" t="s">
        <v>18</v>
      </c>
      <c r="F1514" s="1" t="s">
        <v>19</v>
      </c>
      <c r="G1514" s="1" t="s">
        <v>20</v>
      </c>
      <c r="H1514" s="1" t="s">
        <v>21</v>
      </c>
      <c r="I1514" s="1">
        <v>2</v>
      </c>
      <c r="J1514" s="1" t="s">
        <v>22</v>
      </c>
      <c r="K1514" s="1">
        <v>2000</v>
      </c>
      <c r="L1514" s="1">
        <v>1850</v>
      </c>
      <c r="M1514" s="1">
        <f>Table1[[#This Row],[Price]]*Table1[[#This Row],[Qty]]</f>
        <v>4000</v>
      </c>
      <c r="N1514" s="1">
        <f>Table1[[#This Row],[Cost]]*Table1[[#This Row],[Qty]]</f>
        <v>3700</v>
      </c>
      <c r="O1514" s="1">
        <f>Table1[[#This Row],[Total Sales]]-Table1[[#This Row],[COGS]]</f>
        <v>300</v>
      </c>
      <c r="P1514" s="7">
        <f t="shared" si="46"/>
        <v>1</v>
      </c>
      <c r="Q1514" s="10">
        <f t="shared" si="47"/>
        <v>2020</v>
      </c>
    </row>
    <row r="1515" spans="1:17" x14ac:dyDescent="0.25">
      <c r="A1515" s="1" t="s">
        <v>2307</v>
      </c>
      <c r="B1515" s="2">
        <v>43976</v>
      </c>
      <c r="C1515" s="1" t="s">
        <v>1538</v>
      </c>
      <c r="D1515" s="1" t="s">
        <v>31</v>
      </c>
      <c r="E1515" s="1" t="s">
        <v>18</v>
      </c>
      <c r="F1515" s="1" t="s">
        <v>19</v>
      </c>
      <c r="G1515" s="1" t="s">
        <v>27</v>
      </c>
      <c r="H1515" s="1" t="s">
        <v>21</v>
      </c>
      <c r="I1515" s="1">
        <v>1</v>
      </c>
      <c r="J1515" s="1" t="s">
        <v>22</v>
      </c>
      <c r="K1515" s="1">
        <v>9500</v>
      </c>
      <c r="L1515" s="1">
        <v>8000</v>
      </c>
      <c r="M1515" s="1">
        <f>Table1[[#This Row],[Price]]*Table1[[#This Row],[Qty]]</f>
        <v>9500</v>
      </c>
      <c r="N1515" s="1">
        <f>Table1[[#This Row],[Cost]]*Table1[[#This Row],[Qty]]</f>
        <v>8000</v>
      </c>
      <c r="O1515" s="1">
        <f>Table1[[#This Row],[Total Sales]]-Table1[[#This Row],[COGS]]</f>
        <v>1500</v>
      </c>
      <c r="P1515" s="7">
        <f t="shared" si="46"/>
        <v>2</v>
      </c>
      <c r="Q1515" s="10">
        <f t="shared" si="47"/>
        <v>2020</v>
      </c>
    </row>
    <row r="1516" spans="1:17" x14ac:dyDescent="0.25">
      <c r="A1516" s="1" t="s">
        <v>2308</v>
      </c>
      <c r="B1516" s="2">
        <v>43977</v>
      </c>
      <c r="C1516" s="1" t="s">
        <v>1540</v>
      </c>
      <c r="D1516" s="1" t="s">
        <v>31</v>
      </c>
      <c r="E1516" s="1" t="s">
        <v>25</v>
      </c>
      <c r="F1516" s="1" t="s">
        <v>26</v>
      </c>
      <c r="G1516" s="1" t="s">
        <v>34</v>
      </c>
      <c r="H1516" s="1" t="s">
        <v>21</v>
      </c>
      <c r="I1516" s="1">
        <v>1</v>
      </c>
      <c r="J1516" s="1" t="s">
        <v>22</v>
      </c>
      <c r="K1516" s="1">
        <v>4700</v>
      </c>
      <c r="L1516" s="1">
        <v>4000</v>
      </c>
      <c r="M1516" s="1">
        <f>Table1[[#This Row],[Price]]*Table1[[#This Row],[Qty]]</f>
        <v>4700</v>
      </c>
      <c r="N1516" s="1">
        <f>Table1[[#This Row],[Cost]]*Table1[[#This Row],[Qty]]</f>
        <v>4000</v>
      </c>
      <c r="O1516" s="1">
        <f>Table1[[#This Row],[Total Sales]]-Table1[[#This Row],[COGS]]</f>
        <v>700</v>
      </c>
      <c r="P1516" s="7">
        <f t="shared" si="46"/>
        <v>3</v>
      </c>
      <c r="Q1516" s="10">
        <f t="shared" si="47"/>
        <v>2020</v>
      </c>
    </row>
    <row r="1517" spans="1:17" x14ac:dyDescent="0.25">
      <c r="A1517" s="1" t="s">
        <v>2309</v>
      </c>
      <c r="B1517" s="2">
        <v>43978</v>
      </c>
      <c r="C1517" s="1" t="s">
        <v>1542</v>
      </c>
      <c r="D1517" s="1" t="s">
        <v>31</v>
      </c>
      <c r="E1517" s="1" t="s">
        <v>32</v>
      </c>
      <c r="F1517" s="1" t="s">
        <v>33</v>
      </c>
      <c r="G1517" s="1" t="s">
        <v>20</v>
      </c>
      <c r="H1517" s="1" t="s">
        <v>21</v>
      </c>
      <c r="I1517" s="1">
        <v>2</v>
      </c>
      <c r="J1517" s="1" t="s">
        <v>22</v>
      </c>
      <c r="K1517" s="1">
        <v>400</v>
      </c>
      <c r="L1517" s="1">
        <v>360</v>
      </c>
      <c r="M1517" s="1">
        <f>Table1[[#This Row],[Price]]*Table1[[#This Row],[Qty]]</f>
        <v>800</v>
      </c>
      <c r="N1517" s="1">
        <f>Table1[[#This Row],[Cost]]*Table1[[#This Row],[Qty]]</f>
        <v>720</v>
      </c>
      <c r="O1517" s="1">
        <f>Table1[[#This Row],[Total Sales]]-Table1[[#This Row],[COGS]]</f>
        <v>80</v>
      </c>
      <c r="P1517" s="7">
        <f t="shared" si="46"/>
        <v>4</v>
      </c>
      <c r="Q1517" s="10">
        <f t="shared" si="47"/>
        <v>2020</v>
      </c>
    </row>
    <row r="1518" spans="1:17" x14ac:dyDescent="0.25">
      <c r="A1518" s="1" t="s">
        <v>2310</v>
      </c>
      <c r="B1518" s="2">
        <v>43979</v>
      </c>
      <c r="C1518" s="1" t="s">
        <v>1544</v>
      </c>
      <c r="D1518" s="1" t="s">
        <v>31</v>
      </c>
      <c r="E1518" s="1" t="s">
        <v>37</v>
      </c>
      <c r="F1518" s="1" t="s">
        <v>38</v>
      </c>
      <c r="G1518" s="1" t="s">
        <v>27</v>
      </c>
      <c r="H1518" s="1" t="s">
        <v>40</v>
      </c>
      <c r="I1518" s="1">
        <v>2</v>
      </c>
      <c r="J1518" s="1" t="s">
        <v>22</v>
      </c>
      <c r="K1518" s="1">
        <v>100</v>
      </c>
      <c r="L1518" s="1">
        <v>90</v>
      </c>
      <c r="M1518" s="1">
        <f>Table1[[#This Row],[Price]]*Table1[[#This Row],[Qty]]</f>
        <v>200</v>
      </c>
      <c r="N1518" s="1">
        <f>Table1[[#This Row],[Cost]]*Table1[[#This Row],[Qty]]</f>
        <v>180</v>
      </c>
      <c r="O1518" s="1">
        <f>Table1[[#This Row],[Total Sales]]-Table1[[#This Row],[COGS]]</f>
        <v>20</v>
      </c>
      <c r="P1518" s="7">
        <f t="shared" si="46"/>
        <v>5</v>
      </c>
      <c r="Q1518" s="10">
        <f t="shared" si="47"/>
        <v>2020</v>
      </c>
    </row>
    <row r="1519" spans="1:17" x14ac:dyDescent="0.25">
      <c r="A1519" s="1" t="s">
        <v>2311</v>
      </c>
      <c r="B1519" s="2">
        <v>43980</v>
      </c>
      <c r="C1519" s="1" t="s">
        <v>1546</v>
      </c>
      <c r="D1519" s="1" t="s">
        <v>31</v>
      </c>
      <c r="E1519" s="1" t="s">
        <v>18</v>
      </c>
      <c r="F1519" s="1" t="s">
        <v>19</v>
      </c>
      <c r="G1519" s="1" t="s">
        <v>34</v>
      </c>
      <c r="H1519" s="1" t="s">
        <v>21</v>
      </c>
      <c r="I1519" s="1">
        <v>1</v>
      </c>
      <c r="J1519" s="1" t="s">
        <v>22</v>
      </c>
      <c r="K1519" s="1">
        <v>1600</v>
      </c>
      <c r="L1519" s="1">
        <v>1590</v>
      </c>
      <c r="M1519" s="1">
        <f>Table1[[#This Row],[Price]]*Table1[[#This Row],[Qty]]</f>
        <v>1600</v>
      </c>
      <c r="N1519" s="1">
        <f>Table1[[#This Row],[Cost]]*Table1[[#This Row],[Qty]]</f>
        <v>1590</v>
      </c>
      <c r="O1519" s="1">
        <f>Table1[[#This Row],[Total Sales]]-Table1[[#This Row],[COGS]]</f>
        <v>10</v>
      </c>
      <c r="P1519" s="7">
        <f t="shared" si="46"/>
        <v>6</v>
      </c>
      <c r="Q1519" s="10">
        <f t="shared" si="47"/>
        <v>2020</v>
      </c>
    </row>
    <row r="1520" spans="1:17" x14ac:dyDescent="0.25">
      <c r="A1520" s="1" t="s">
        <v>2312</v>
      </c>
      <c r="B1520" s="2">
        <v>43981</v>
      </c>
      <c r="C1520" s="1" t="s">
        <v>1548</v>
      </c>
      <c r="D1520" s="1" t="s">
        <v>31</v>
      </c>
      <c r="E1520" s="1" t="s">
        <v>18</v>
      </c>
      <c r="F1520" s="1" t="s">
        <v>19</v>
      </c>
      <c r="G1520" s="1" t="s">
        <v>20</v>
      </c>
      <c r="H1520" s="1" t="s">
        <v>21</v>
      </c>
      <c r="I1520" s="1">
        <v>1</v>
      </c>
      <c r="J1520" s="1" t="s">
        <v>22</v>
      </c>
      <c r="K1520" s="1">
        <v>50</v>
      </c>
      <c r="L1520" s="1">
        <v>45</v>
      </c>
      <c r="M1520" s="1">
        <f>Table1[[#This Row],[Price]]*Table1[[#This Row],[Qty]]</f>
        <v>50</v>
      </c>
      <c r="N1520" s="1">
        <f>Table1[[#This Row],[Cost]]*Table1[[#This Row],[Qty]]</f>
        <v>45</v>
      </c>
      <c r="O1520" s="1">
        <f>Table1[[#This Row],[Total Sales]]-Table1[[#This Row],[COGS]]</f>
        <v>5</v>
      </c>
      <c r="P1520" s="7">
        <f t="shared" si="46"/>
        <v>7</v>
      </c>
      <c r="Q1520" s="10">
        <f t="shared" si="47"/>
        <v>2020</v>
      </c>
    </row>
    <row r="1521" spans="1:17" x14ac:dyDescent="0.25">
      <c r="A1521" s="1" t="s">
        <v>2313</v>
      </c>
      <c r="B1521" s="2">
        <v>43982</v>
      </c>
      <c r="C1521" s="1" t="s">
        <v>1550</v>
      </c>
      <c r="D1521" s="1" t="s">
        <v>31</v>
      </c>
      <c r="E1521" s="1" t="s">
        <v>18</v>
      </c>
      <c r="F1521" s="1" t="s">
        <v>19</v>
      </c>
      <c r="G1521" s="1" t="s">
        <v>27</v>
      </c>
      <c r="H1521" s="1" t="s">
        <v>21</v>
      </c>
      <c r="I1521" s="1">
        <v>2</v>
      </c>
      <c r="J1521" s="1" t="s">
        <v>22</v>
      </c>
      <c r="K1521" s="1">
        <v>600</v>
      </c>
      <c r="L1521" s="1">
        <v>450</v>
      </c>
      <c r="M1521" s="1">
        <f>Table1[[#This Row],[Price]]*Table1[[#This Row],[Qty]]</f>
        <v>1200</v>
      </c>
      <c r="N1521" s="1">
        <f>Table1[[#This Row],[Cost]]*Table1[[#This Row],[Qty]]</f>
        <v>900</v>
      </c>
      <c r="O1521" s="1">
        <f>Table1[[#This Row],[Total Sales]]-Table1[[#This Row],[COGS]]</f>
        <v>300</v>
      </c>
      <c r="P1521" s="7">
        <f t="shared" si="46"/>
        <v>1</v>
      </c>
      <c r="Q1521" s="10">
        <f t="shared" si="47"/>
        <v>2020</v>
      </c>
    </row>
    <row r="1522" spans="1:17" x14ac:dyDescent="0.25">
      <c r="A1522" s="1" t="s">
        <v>2314</v>
      </c>
      <c r="B1522" s="2">
        <v>43983</v>
      </c>
      <c r="C1522" s="1" t="s">
        <v>1552</v>
      </c>
      <c r="D1522" s="1" t="s">
        <v>31</v>
      </c>
      <c r="E1522" s="1" t="s">
        <v>18</v>
      </c>
      <c r="F1522" s="1" t="s">
        <v>19</v>
      </c>
      <c r="G1522" s="1" t="s">
        <v>34</v>
      </c>
      <c r="H1522" s="1" t="s">
        <v>21</v>
      </c>
      <c r="I1522" s="1">
        <v>2</v>
      </c>
      <c r="J1522" s="1" t="s">
        <v>22</v>
      </c>
      <c r="K1522" s="1">
        <v>170</v>
      </c>
      <c r="L1522" s="1">
        <v>150</v>
      </c>
      <c r="M1522" s="1">
        <f>Table1[[#This Row],[Price]]*Table1[[#This Row],[Qty]]</f>
        <v>340</v>
      </c>
      <c r="N1522" s="1">
        <f>Table1[[#This Row],[Cost]]*Table1[[#This Row],[Qty]]</f>
        <v>300</v>
      </c>
      <c r="O1522" s="1">
        <f>Table1[[#This Row],[Total Sales]]-Table1[[#This Row],[COGS]]</f>
        <v>40</v>
      </c>
      <c r="P1522" s="7">
        <f t="shared" si="46"/>
        <v>2</v>
      </c>
      <c r="Q1522" s="10">
        <f t="shared" si="47"/>
        <v>2020</v>
      </c>
    </row>
    <row r="1523" spans="1:17" x14ac:dyDescent="0.25">
      <c r="A1523" s="1" t="s">
        <v>2315</v>
      </c>
      <c r="B1523" s="2">
        <v>43984</v>
      </c>
      <c r="C1523" s="1" t="s">
        <v>1554</v>
      </c>
      <c r="D1523" s="1" t="s">
        <v>31</v>
      </c>
      <c r="E1523" s="1" t="s">
        <v>18</v>
      </c>
      <c r="F1523" s="1" t="s">
        <v>19</v>
      </c>
      <c r="G1523" s="1" t="s">
        <v>20</v>
      </c>
      <c r="H1523" s="1" t="s">
        <v>40</v>
      </c>
      <c r="I1523" s="1">
        <v>1</v>
      </c>
      <c r="J1523" s="1" t="s">
        <v>22</v>
      </c>
      <c r="K1523" s="1">
        <v>25</v>
      </c>
      <c r="L1523" s="1">
        <v>20</v>
      </c>
      <c r="M1523" s="1">
        <f>Table1[[#This Row],[Price]]*Table1[[#This Row],[Qty]]</f>
        <v>25</v>
      </c>
      <c r="N1523" s="1">
        <f>Table1[[#This Row],[Cost]]*Table1[[#This Row],[Qty]]</f>
        <v>20</v>
      </c>
      <c r="O1523" s="1">
        <f>Table1[[#This Row],[Total Sales]]-Table1[[#This Row],[COGS]]</f>
        <v>5</v>
      </c>
      <c r="P1523" s="7">
        <f t="shared" si="46"/>
        <v>3</v>
      </c>
      <c r="Q1523" s="10">
        <f t="shared" si="47"/>
        <v>2020</v>
      </c>
    </row>
    <row r="1524" spans="1:17" x14ac:dyDescent="0.25">
      <c r="A1524" s="1" t="s">
        <v>1227</v>
      </c>
      <c r="B1524" s="2">
        <v>44075</v>
      </c>
      <c r="C1524" s="1" t="s">
        <v>1228</v>
      </c>
      <c r="D1524" s="1" t="s">
        <v>31</v>
      </c>
      <c r="E1524" s="1" t="s">
        <v>18</v>
      </c>
      <c r="F1524" s="1" t="s">
        <v>19</v>
      </c>
      <c r="G1524" s="1" t="s">
        <v>20</v>
      </c>
      <c r="H1524" s="1" t="s">
        <v>21</v>
      </c>
      <c r="I1524" s="1">
        <v>2</v>
      </c>
      <c r="J1524" s="1" t="s">
        <v>2316</v>
      </c>
      <c r="K1524" s="1">
        <v>4500</v>
      </c>
      <c r="L1524" s="1">
        <v>4400</v>
      </c>
      <c r="M1524" s="1">
        <f>Table1[[#This Row],[Price]]*Table1[[#This Row],[Qty]]</f>
        <v>9000</v>
      </c>
      <c r="N1524" s="1">
        <f>Table1[[#This Row],[Cost]]*Table1[[#This Row],[Qty]]</f>
        <v>8800</v>
      </c>
      <c r="O1524" s="1">
        <f>Table1[[#This Row],[Total Sales]]-Table1[[#This Row],[COGS]]</f>
        <v>200</v>
      </c>
      <c r="P1524" s="7">
        <f t="shared" si="46"/>
        <v>3</v>
      </c>
      <c r="Q1524" s="10">
        <f t="shared" si="47"/>
        <v>2020</v>
      </c>
    </row>
    <row r="1525" spans="1:17" x14ac:dyDescent="0.25">
      <c r="A1525" s="1" t="s">
        <v>1229</v>
      </c>
      <c r="B1525" s="2">
        <v>44076</v>
      </c>
      <c r="C1525" s="1" t="s">
        <v>1230</v>
      </c>
      <c r="D1525" s="1" t="s">
        <v>31</v>
      </c>
      <c r="E1525" s="1" t="s">
        <v>25</v>
      </c>
      <c r="F1525" s="1" t="s">
        <v>26</v>
      </c>
      <c r="G1525" s="1" t="s">
        <v>27</v>
      </c>
      <c r="H1525" s="1" t="s">
        <v>21</v>
      </c>
      <c r="I1525" s="1">
        <v>2</v>
      </c>
      <c r="J1525" s="1" t="s">
        <v>2316</v>
      </c>
      <c r="K1525" s="1">
        <v>200</v>
      </c>
      <c r="L1525" s="1">
        <v>180</v>
      </c>
      <c r="M1525" s="1">
        <f>Table1[[#This Row],[Price]]*Table1[[#This Row],[Qty]]</f>
        <v>400</v>
      </c>
      <c r="N1525" s="1">
        <f>Table1[[#This Row],[Cost]]*Table1[[#This Row],[Qty]]</f>
        <v>360</v>
      </c>
      <c r="O1525" s="1">
        <f>Table1[[#This Row],[Total Sales]]-Table1[[#This Row],[COGS]]</f>
        <v>40</v>
      </c>
      <c r="P1525" s="7">
        <f t="shared" si="46"/>
        <v>4</v>
      </c>
      <c r="Q1525" s="10">
        <f t="shared" si="47"/>
        <v>2020</v>
      </c>
    </row>
    <row r="1526" spans="1:17" x14ac:dyDescent="0.25">
      <c r="A1526" s="1" t="s">
        <v>1231</v>
      </c>
      <c r="B1526" s="2">
        <v>44077</v>
      </c>
      <c r="C1526" s="1" t="s">
        <v>1232</v>
      </c>
      <c r="D1526" s="1" t="s">
        <v>31</v>
      </c>
      <c r="E1526" s="1" t="s">
        <v>32</v>
      </c>
      <c r="F1526" s="1" t="s">
        <v>33</v>
      </c>
      <c r="G1526" s="1" t="s">
        <v>34</v>
      </c>
      <c r="H1526" s="1" t="s">
        <v>21</v>
      </c>
      <c r="I1526" s="1">
        <v>4</v>
      </c>
      <c r="J1526" s="1" t="s">
        <v>2316</v>
      </c>
      <c r="K1526" s="1">
        <v>200</v>
      </c>
      <c r="L1526" s="1">
        <v>160</v>
      </c>
      <c r="M1526" s="1">
        <f>Table1[[#This Row],[Price]]*Table1[[#This Row],[Qty]]</f>
        <v>800</v>
      </c>
      <c r="N1526" s="1">
        <f>Table1[[#This Row],[Cost]]*Table1[[#This Row],[Qty]]</f>
        <v>640</v>
      </c>
      <c r="O1526" s="1">
        <f>Table1[[#This Row],[Total Sales]]-Table1[[#This Row],[COGS]]</f>
        <v>160</v>
      </c>
      <c r="P1526" s="7">
        <f t="shared" si="46"/>
        <v>5</v>
      </c>
      <c r="Q1526" s="10">
        <f t="shared" si="47"/>
        <v>2020</v>
      </c>
    </row>
    <row r="1527" spans="1:17" x14ac:dyDescent="0.25">
      <c r="A1527" s="1" t="s">
        <v>1233</v>
      </c>
      <c r="B1527" s="2">
        <v>44078</v>
      </c>
      <c r="C1527" s="1" t="s">
        <v>1234</v>
      </c>
      <c r="D1527" s="1" t="s">
        <v>17</v>
      </c>
      <c r="E1527" s="1" t="s">
        <v>37</v>
      </c>
      <c r="F1527" s="1" t="s">
        <v>38</v>
      </c>
      <c r="G1527" s="1" t="s">
        <v>39</v>
      </c>
      <c r="H1527" s="1" t="s">
        <v>40</v>
      </c>
      <c r="I1527" s="1">
        <v>4</v>
      </c>
      <c r="J1527" s="1" t="s">
        <v>2316</v>
      </c>
      <c r="K1527" s="1">
        <v>4000</v>
      </c>
      <c r="L1527" s="1">
        <v>3700</v>
      </c>
      <c r="M1527" s="1">
        <f>Table1[[#This Row],[Price]]*Table1[[#This Row],[Qty]]</f>
        <v>16000</v>
      </c>
      <c r="N1527" s="1">
        <f>Table1[[#This Row],[Cost]]*Table1[[#This Row],[Qty]]</f>
        <v>14800</v>
      </c>
      <c r="O1527" s="1">
        <f>Table1[[#This Row],[Total Sales]]-Table1[[#This Row],[COGS]]</f>
        <v>1200</v>
      </c>
      <c r="P1527" s="7">
        <f t="shared" si="46"/>
        <v>6</v>
      </c>
      <c r="Q1527" s="10">
        <f t="shared" si="47"/>
        <v>2020</v>
      </c>
    </row>
    <row r="1528" spans="1:17" x14ac:dyDescent="0.25">
      <c r="A1528" s="1" t="s">
        <v>1235</v>
      </c>
      <c r="B1528" s="2">
        <v>44079</v>
      </c>
      <c r="C1528" s="1" t="s">
        <v>1236</v>
      </c>
      <c r="D1528" s="1" t="s">
        <v>17</v>
      </c>
      <c r="E1528" s="1" t="s">
        <v>18</v>
      </c>
      <c r="F1528" s="1" t="s">
        <v>19</v>
      </c>
      <c r="G1528" s="1" t="s">
        <v>43</v>
      </c>
      <c r="H1528" s="1" t="s">
        <v>21</v>
      </c>
      <c r="I1528" s="1">
        <v>2</v>
      </c>
      <c r="J1528" s="1" t="s">
        <v>2316</v>
      </c>
      <c r="K1528" s="1">
        <v>19000</v>
      </c>
      <c r="L1528" s="1">
        <v>16000</v>
      </c>
      <c r="M1528" s="1">
        <f>Table1[[#This Row],[Price]]*Table1[[#This Row],[Qty]]</f>
        <v>38000</v>
      </c>
      <c r="N1528" s="1">
        <f>Table1[[#This Row],[Cost]]*Table1[[#This Row],[Qty]]</f>
        <v>32000</v>
      </c>
      <c r="O1528" s="1">
        <f>Table1[[#This Row],[Total Sales]]-Table1[[#This Row],[COGS]]</f>
        <v>6000</v>
      </c>
      <c r="P1528" s="7">
        <f t="shared" si="46"/>
        <v>7</v>
      </c>
      <c r="Q1528" s="10">
        <f t="shared" si="47"/>
        <v>2020</v>
      </c>
    </row>
    <row r="1529" spans="1:17" x14ac:dyDescent="0.25">
      <c r="A1529" s="1" t="s">
        <v>1237</v>
      </c>
      <c r="B1529" s="2">
        <v>44080</v>
      </c>
      <c r="C1529" s="1" t="s">
        <v>1238</v>
      </c>
      <c r="D1529" s="1" t="s">
        <v>17</v>
      </c>
      <c r="E1529" s="1" t="s">
        <v>18</v>
      </c>
      <c r="F1529" s="1" t="s">
        <v>19</v>
      </c>
      <c r="G1529" s="1" t="s">
        <v>46</v>
      </c>
      <c r="H1529" s="1" t="s">
        <v>47</v>
      </c>
      <c r="I1529" s="1">
        <v>200</v>
      </c>
      <c r="J1529" s="1" t="s">
        <v>2316</v>
      </c>
      <c r="K1529" s="1">
        <v>9400</v>
      </c>
      <c r="L1529" s="1">
        <v>8000</v>
      </c>
      <c r="M1529" s="1">
        <f>Table1[[#This Row],[Price]]*Table1[[#This Row],[Qty]]</f>
        <v>1880000</v>
      </c>
      <c r="N1529" s="1">
        <f>Table1[[#This Row],[Cost]]*Table1[[#This Row],[Qty]]</f>
        <v>1600000</v>
      </c>
      <c r="O1529" s="1">
        <f>Table1[[#This Row],[Total Sales]]-Table1[[#This Row],[COGS]]</f>
        <v>280000</v>
      </c>
      <c r="P1529" s="7">
        <f t="shared" si="46"/>
        <v>1</v>
      </c>
      <c r="Q1529" s="10">
        <f t="shared" si="47"/>
        <v>2020</v>
      </c>
    </row>
    <row r="1530" spans="1:17" x14ac:dyDescent="0.25">
      <c r="A1530" s="1" t="s">
        <v>1239</v>
      </c>
      <c r="B1530" s="2">
        <v>44081</v>
      </c>
      <c r="C1530" s="1" t="s">
        <v>1240</v>
      </c>
      <c r="D1530" s="1" t="s">
        <v>31</v>
      </c>
      <c r="E1530" s="1" t="s">
        <v>25</v>
      </c>
      <c r="F1530" s="1" t="s">
        <v>26</v>
      </c>
      <c r="G1530" s="1" t="s">
        <v>50</v>
      </c>
      <c r="H1530" s="1" t="s">
        <v>21</v>
      </c>
      <c r="I1530" s="1">
        <v>4</v>
      </c>
      <c r="J1530" s="1" t="s">
        <v>2316</v>
      </c>
      <c r="K1530" s="1">
        <v>800</v>
      </c>
      <c r="L1530" s="1">
        <v>720</v>
      </c>
      <c r="M1530" s="1">
        <f>Table1[[#This Row],[Price]]*Table1[[#This Row],[Qty]]</f>
        <v>3200</v>
      </c>
      <c r="N1530" s="1">
        <f>Table1[[#This Row],[Cost]]*Table1[[#This Row],[Qty]]</f>
        <v>2880</v>
      </c>
      <c r="O1530" s="1">
        <f>Table1[[#This Row],[Total Sales]]-Table1[[#This Row],[COGS]]</f>
        <v>320</v>
      </c>
      <c r="P1530" s="7">
        <f t="shared" si="46"/>
        <v>2</v>
      </c>
      <c r="Q1530" s="10">
        <f t="shared" si="47"/>
        <v>2020</v>
      </c>
    </row>
    <row r="1531" spans="1:17" x14ac:dyDescent="0.25">
      <c r="A1531" s="1" t="s">
        <v>1241</v>
      </c>
      <c r="B1531" s="2">
        <v>44083</v>
      </c>
      <c r="C1531" s="1" t="s">
        <v>1242</v>
      </c>
      <c r="D1531" s="1" t="s">
        <v>31</v>
      </c>
      <c r="E1531" s="1" t="s">
        <v>32</v>
      </c>
      <c r="F1531" s="1" t="s">
        <v>33</v>
      </c>
      <c r="G1531" s="1" t="s">
        <v>53</v>
      </c>
      <c r="H1531" s="1" t="s">
        <v>40</v>
      </c>
      <c r="I1531" s="1">
        <v>4</v>
      </c>
      <c r="J1531" s="1" t="s">
        <v>2316</v>
      </c>
      <c r="K1531" s="1">
        <v>200</v>
      </c>
      <c r="L1531" s="1">
        <v>180</v>
      </c>
      <c r="M1531" s="1">
        <f>Table1[[#This Row],[Price]]*Table1[[#This Row],[Qty]]</f>
        <v>800</v>
      </c>
      <c r="N1531" s="1">
        <f>Table1[[#This Row],[Cost]]*Table1[[#This Row],[Qty]]</f>
        <v>720</v>
      </c>
      <c r="O1531" s="1">
        <f>Table1[[#This Row],[Total Sales]]-Table1[[#This Row],[COGS]]</f>
        <v>80</v>
      </c>
      <c r="P1531" s="7">
        <f t="shared" si="46"/>
        <v>4</v>
      </c>
      <c r="Q1531" s="10">
        <f t="shared" si="47"/>
        <v>2020</v>
      </c>
    </row>
    <row r="1532" spans="1:17" x14ac:dyDescent="0.25">
      <c r="A1532" s="1" t="s">
        <v>1243</v>
      </c>
      <c r="B1532" s="2">
        <v>44083</v>
      </c>
      <c r="C1532" s="1" t="s">
        <v>1244</v>
      </c>
      <c r="D1532" s="1" t="s">
        <v>31</v>
      </c>
      <c r="E1532" s="1" t="s">
        <v>37</v>
      </c>
      <c r="F1532" s="1" t="s">
        <v>38</v>
      </c>
      <c r="G1532" s="1" t="s">
        <v>56</v>
      </c>
      <c r="H1532" s="1" t="s">
        <v>40</v>
      </c>
      <c r="I1532" s="1">
        <v>40</v>
      </c>
      <c r="J1532" s="1" t="s">
        <v>2316</v>
      </c>
      <c r="K1532" s="1">
        <v>3200</v>
      </c>
      <c r="L1532" s="1">
        <v>3180</v>
      </c>
      <c r="M1532" s="1">
        <f>Table1[[#This Row],[Price]]*Table1[[#This Row],[Qty]]</f>
        <v>128000</v>
      </c>
      <c r="N1532" s="1">
        <f>Table1[[#This Row],[Cost]]*Table1[[#This Row],[Qty]]</f>
        <v>127200</v>
      </c>
      <c r="O1532" s="1">
        <f>Table1[[#This Row],[Total Sales]]-Table1[[#This Row],[COGS]]</f>
        <v>800</v>
      </c>
      <c r="P1532" s="7">
        <f t="shared" si="46"/>
        <v>4</v>
      </c>
      <c r="Q1532" s="10">
        <f t="shared" si="47"/>
        <v>2020</v>
      </c>
    </row>
    <row r="1533" spans="1:17" x14ac:dyDescent="0.25">
      <c r="A1533" s="1" t="s">
        <v>1245</v>
      </c>
      <c r="B1533" s="2">
        <v>44084</v>
      </c>
      <c r="C1533" s="1" t="s">
        <v>1246</v>
      </c>
      <c r="D1533" s="1" t="s">
        <v>31</v>
      </c>
      <c r="E1533" s="1" t="s">
        <v>18</v>
      </c>
      <c r="F1533" s="1" t="s">
        <v>19</v>
      </c>
      <c r="G1533" s="1" t="s">
        <v>59</v>
      </c>
      <c r="H1533" s="1" t="s">
        <v>60</v>
      </c>
      <c r="I1533" s="1">
        <v>2</v>
      </c>
      <c r="J1533" s="1" t="s">
        <v>2316</v>
      </c>
      <c r="K1533" s="1">
        <v>100</v>
      </c>
      <c r="L1533" s="1">
        <v>90</v>
      </c>
      <c r="M1533" s="1">
        <f>Table1[[#This Row],[Price]]*Table1[[#This Row],[Qty]]</f>
        <v>200</v>
      </c>
      <c r="N1533" s="1">
        <f>Table1[[#This Row],[Cost]]*Table1[[#This Row],[Qty]]</f>
        <v>180</v>
      </c>
      <c r="O1533" s="1">
        <f>Table1[[#This Row],[Total Sales]]-Table1[[#This Row],[COGS]]</f>
        <v>20</v>
      </c>
      <c r="P1533" s="7">
        <f t="shared" si="46"/>
        <v>5</v>
      </c>
      <c r="Q1533" s="10">
        <f t="shared" si="47"/>
        <v>2020</v>
      </c>
    </row>
    <row r="1534" spans="1:17" x14ac:dyDescent="0.25">
      <c r="A1534" s="1" t="s">
        <v>1247</v>
      </c>
      <c r="B1534" s="2">
        <v>44085</v>
      </c>
      <c r="C1534" s="1" t="s">
        <v>1248</v>
      </c>
      <c r="D1534" s="1" t="s">
        <v>17</v>
      </c>
      <c r="E1534" s="1" t="s">
        <v>18</v>
      </c>
      <c r="F1534" s="1" t="s">
        <v>19</v>
      </c>
      <c r="G1534" s="1" t="s">
        <v>63</v>
      </c>
      <c r="H1534" s="1" t="s">
        <v>47</v>
      </c>
      <c r="I1534" s="1">
        <v>4</v>
      </c>
      <c r="J1534" s="1" t="s">
        <v>2316</v>
      </c>
      <c r="K1534" s="1">
        <v>1200</v>
      </c>
      <c r="L1534" s="1">
        <v>900</v>
      </c>
      <c r="M1534" s="1">
        <f>Table1[[#This Row],[Price]]*Table1[[#This Row],[Qty]]</f>
        <v>4800</v>
      </c>
      <c r="N1534" s="1">
        <f>Table1[[#This Row],[Cost]]*Table1[[#This Row],[Qty]]</f>
        <v>3600</v>
      </c>
      <c r="O1534" s="1">
        <f>Table1[[#This Row],[Total Sales]]-Table1[[#This Row],[COGS]]</f>
        <v>1200</v>
      </c>
      <c r="P1534" s="7">
        <f t="shared" si="46"/>
        <v>6</v>
      </c>
      <c r="Q1534" s="10">
        <f t="shared" si="47"/>
        <v>2020</v>
      </c>
    </row>
    <row r="1535" spans="1:17" x14ac:dyDescent="0.25">
      <c r="A1535" s="1" t="s">
        <v>1249</v>
      </c>
      <c r="B1535" s="2">
        <v>44086</v>
      </c>
      <c r="C1535" s="1" t="s">
        <v>1250</v>
      </c>
      <c r="D1535" s="1" t="s">
        <v>31</v>
      </c>
      <c r="E1535" s="1" t="s">
        <v>25</v>
      </c>
      <c r="F1535" s="1" t="s">
        <v>26</v>
      </c>
      <c r="G1535" s="1" t="s">
        <v>66</v>
      </c>
      <c r="H1535" s="1" t="s">
        <v>47</v>
      </c>
      <c r="I1535" s="1">
        <v>4</v>
      </c>
      <c r="J1535" s="1" t="s">
        <v>2316</v>
      </c>
      <c r="K1535" s="1">
        <v>340</v>
      </c>
      <c r="L1535" s="1">
        <v>300</v>
      </c>
      <c r="M1535" s="1">
        <f>Table1[[#This Row],[Price]]*Table1[[#This Row],[Qty]]</f>
        <v>1360</v>
      </c>
      <c r="N1535" s="1">
        <f>Table1[[#This Row],[Cost]]*Table1[[#This Row],[Qty]]</f>
        <v>1200</v>
      </c>
      <c r="O1535" s="1">
        <f>Table1[[#This Row],[Total Sales]]-Table1[[#This Row],[COGS]]</f>
        <v>160</v>
      </c>
      <c r="P1535" s="7">
        <f t="shared" si="46"/>
        <v>7</v>
      </c>
      <c r="Q1535" s="10">
        <f t="shared" si="47"/>
        <v>2020</v>
      </c>
    </row>
    <row r="1536" spans="1:17" x14ac:dyDescent="0.25">
      <c r="A1536" s="1" t="s">
        <v>1251</v>
      </c>
      <c r="B1536" s="2">
        <v>44087</v>
      </c>
      <c r="C1536" s="1" t="s">
        <v>1252</v>
      </c>
      <c r="D1536" s="1" t="s">
        <v>31</v>
      </c>
      <c r="E1536" s="1" t="s">
        <v>32</v>
      </c>
      <c r="F1536" s="1" t="s">
        <v>33</v>
      </c>
      <c r="G1536" s="1" t="s">
        <v>69</v>
      </c>
      <c r="H1536" s="1" t="s">
        <v>21</v>
      </c>
      <c r="I1536" s="1">
        <v>2</v>
      </c>
      <c r="J1536" s="1" t="s">
        <v>2316</v>
      </c>
      <c r="K1536" s="1">
        <v>50</v>
      </c>
      <c r="L1536" s="1">
        <v>40</v>
      </c>
      <c r="M1536" s="1">
        <f>Table1[[#This Row],[Price]]*Table1[[#This Row],[Qty]]</f>
        <v>100</v>
      </c>
      <c r="N1536" s="1">
        <f>Table1[[#This Row],[Cost]]*Table1[[#This Row],[Qty]]</f>
        <v>80</v>
      </c>
      <c r="O1536" s="1">
        <f>Table1[[#This Row],[Total Sales]]-Table1[[#This Row],[COGS]]</f>
        <v>20</v>
      </c>
      <c r="P1536" s="7">
        <f t="shared" si="46"/>
        <v>1</v>
      </c>
      <c r="Q1536" s="10">
        <f t="shared" si="47"/>
        <v>2020</v>
      </c>
    </row>
    <row r="1537" spans="1:17" x14ac:dyDescent="0.25">
      <c r="A1537" s="1" t="s">
        <v>1253</v>
      </c>
      <c r="B1537" s="2">
        <v>44088</v>
      </c>
      <c r="C1537" s="1" t="s">
        <v>1254</v>
      </c>
      <c r="D1537" s="1" t="s">
        <v>31</v>
      </c>
      <c r="E1537" s="1" t="s">
        <v>37</v>
      </c>
      <c r="F1537" s="1" t="s">
        <v>38</v>
      </c>
      <c r="G1537" s="1" t="s">
        <v>72</v>
      </c>
      <c r="H1537" s="1" t="s">
        <v>21</v>
      </c>
      <c r="I1537" s="1">
        <v>2</v>
      </c>
      <c r="J1537" s="1" t="s">
        <v>2316</v>
      </c>
      <c r="K1537" s="1">
        <v>20000</v>
      </c>
      <c r="L1537" s="1">
        <v>18000</v>
      </c>
      <c r="M1537" s="1">
        <f>Table1[[#This Row],[Price]]*Table1[[#This Row],[Qty]]</f>
        <v>40000</v>
      </c>
      <c r="N1537" s="1">
        <f>Table1[[#This Row],[Cost]]*Table1[[#This Row],[Qty]]</f>
        <v>36000</v>
      </c>
      <c r="O1537" s="1">
        <f>Table1[[#This Row],[Total Sales]]-Table1[[#This Row],[COGS]]</f>
        <v>4000</v>
      </c>
      <c r="P1537" s="7">
        <f t="shared" si="46"/>
        <v>2</v>
      </c>
      <c r="Q1537" s="10">
        <f t="shared" si="47"/>
        <v>2020</v>
      </c>
    </row>
    <row r="1538" spans="1:17" x14ac:dyDescent="0.25">
      <c r="A1538" s="1" t="s">
        <v>1255</v>
      </c>
      <c r="B1538" s="2">
        <v>44089</v>
      </c>
      <c r="C1538" s="1" t="s">
        <v>1256</v>
      </c>
      <c r="D1538" s="1" t="s">
        <v>31</v>
      </c>
      <c r="E1538" s="1" t="s">
        <v>18</v>
      </c>
      <c r="F1538" s="1" t="s">
        <v>19</v>
      </c>
      <c r="G1538" s="1" t="s">
        <v>46</v>
      </c>
      <c r="H1538" s="1" t="s">
        <v>47</v>
      </c>
      <c r="I1538" s="1">
        <v>4</v>
      </c>
      <c r="J1538" s="1" t="s">
        <v>2316</v>
      </c>
      <c r="K1538" s="1">
        <v>13400</v>
      </c>
      <c r="L1538" s="1">
        <v>10002</v>
      </c>
      <c r="M1538" s="1">
        <f>Table1[[#This Row],[Price]]*Table1[[#This Row],[Qty]]</f>
        <v>53600</v>
      </c>
      <c r="N1538" s="1">
        <f>Table1[[#This Row],[Cost]]*Table1[[#This Row],[Qty]]</f>
        <v>40008</v>
      </c>
      <c r="O1538" s="1">
        <f>Table1[[#This Row],[Total Sales]]-Table1[[#This Row],[COGS]]</f>
        <v>13592</v>
      </c>
      <c r="P1538" s="7">
        <f t="shared" ref="P1538:P1601" si="48">WEEKDAY(B:B)</f>
        <v>3</v>
      </c>
      <c r="Q1538" s="10">
        <f t="shared" ref="Q1538:Q1601" si="49">YEAR(B:B)</f>
        <v>2020</v>
      </c>
    </row>
    <row r="1539" spans="1:17" x14ac:dyDescent="0.25">
      <c r="A1539" s="1" t="s">
        <v>1257</v>
      </c>
      <c r="B1539" s="2">
        <v>44090</v>
      </c>
      <c r="C1539" s="1" t="s">
        <v>1258</v>
      </c>
      <c r="D1539" s="1" t="s">
        <v>31</v>
      </c>
      <c r="E1539" s="1" t="s">
        <v>18</v>
      </c>
      <c r="F1539" s="1" t="s">
        <v>19</v>
      </c>
      <c r="G1539" s="1" t="s">
        <v>50</v>
      </c>
      <c r="H1539" s="1" t="s">
        <v>21</v>
      </c>
      <c r="I1539" s="1">
        <v>4</v>
      </c>
      <c r="J1539" s="1" t="s">
        <v>2316</v>
      </c>
      <c r="K1539" s="1">
        <v>13400</v>
      </c>
      <c r="L1539" s="1">
        <v>10004</v>
      </c>
      <c r="M1539" s="1">
        <f>Table1[[#This Row],[Price]]*Table1[[#This Row],[Qty]]</f>
        <v>53600</v>
      </c>
      <c r="N1539" s="1">
        <f>Table1[[#This Row],[Cost]]*Table1[[#This Row],[Qty]]</f>
        <v>40016</v>
      </c>
      <c r="O1539" s="1">
        <f>Table1[[#This Row],[Total Sales]]-Table1[[#This Row],[COGS]]</f>
        <v>13584</v>
      </c>
      <c r="P1539" s="7">
        <f t="shared" si="48"/>
        <v>4</v>
      </c>
      <c r="Q1539" s="10">
        <f t="shared" si="49"/>
        <v>2020</v>
      </c>
    </row>
    <row r="1540" spans="1:17" x14ac:dyDescent="0.25">
      <c r="A1540" s="1" t="s">
        <v>1259</v>
      </c>
      <c r="B1540" s="2">
        <v>44091</v>
      </c>
      <c r="C1540" s="1" t="s">
        <v>1260</v>
      </c>
      <c r="D1540" s="1" t="s">
        <v>31</v>
      </c>
      <c r="E1540" s="1" t="s">
        <v>25</v>
      </c>
      <c r="F1540" s="1" t="s">
        <v>26</v>
      </c>
      <c r="G1540" s="1" t="s">
        <v>53</v>
      </c>
      <c r="H1540" s="1" t="s">
        <v>40</v>
      </c>
      <c r="I1540" s="1">
        <v>2</v>
      </c>
      <c r="J1540" s="1" t="s">
        <v>2316</v>
      </c>
      <c r="K1540" s="1">
        <v>44000</v>
      </c>
      <c r="L1540" s="1">
        <v>40000</v>
      </c>
      <c r="M1540" s="1">
        <f>Table1[[#This Row],[Price]]*Table1[[#This Row],[Qty]]</f>
        <v>88000</v>
      </c>
      <c r="N1540" s="1">
        <f>Table1[[#This Row],[Cost]]*Table1[[#This Row],[Qty]]</f>
        <v>80000</v>
      </c>
      <c r="O1540" s="1">
        <f>Table1[[#This Row],[Total Sales]]-Table1[[#This Row],[COGS]]</f>
        <v>8000</v>
      </c>
      <c r="P1540" s="7">
        <f t="shared" si="48"/>
        <v>5</v>
      </c>
      <c r="Q1540" s="10">
        <f t="shared" si="49"/>
        <v>2020</v>
      </c>
    </row>
    <row r="1541" spans="1:17" x14ac:dyDescent="0.25">
      <c r="A1541" s="1" t="s">
        <v>1261</v>
      </c>
      <c r="B1541" s="2">
        <v>44093</v>
      </c>
      <c r="C1541" s="1" t="s">
        <v>1262</v>
      </c>
      <c r="D1541" s="1" t="s">
        <v>31</v>
      </c>
      <c r="E1541" s="1" t="s">
        <v>32</v>
      </c>
      <c r="F1541" s="1" t="s">
        <v>33</v>
      </c>
      <c r="G1541" s="1" t="s">
        <v>56</v>
      </c>
      <c r="H1541" s="1" t="s">
        <v>40</v>
      </c>
      <c r="I1541" s="1">
        <v>2</v>
      </c>
      <c r="J1541" s="1" t="s">
        <v>2316</v>
      </c>
      <c r="K1541" s="1">
        <v>20000</v>
      </c>
      <c r="L1541" s="1">
        <v>18000</v>
      </c>
      <c r="M1541" s="1">
        <f>Table1[[#This Row],[Price]]*Table1[[#This Row],[Qty]]</f>
        <v>40000</v>
      </c>
      <c r="N1541" s="1">
        <f>Table1[[#This Row],[Cost]]*Table1[[#This Row],[Qty]]</f>
        <v>36000</v>
      </c>
      <c r="O1541" s="1">
        <f>Table1[[#This Row],[Total Sales]]-Table1[[#This Row],[COGS]]</f>
        <v>4000</v>
      </c>
      <c r="P1541" s="7">
        <f t="shared" si="48"/>
        <v>7</v>
      </c>
      <c r="Q1541" s="10">
        <f t="shared" si="49"/>
        <v>2020</v>
      </c>
    </row>
    <row r="1542" spans="1:17" x14ac:dyDescent="0.25">
      <c r="A1542" s="1" t="s">
        <v>1263</v>
      </c>
      <c r="B1542" s="2">
        <v>44093</v>
      </c>
      <c r="C1542" s="1" t="s">
        <v>1264</v>
      </c>
      <c r="D1542" s="1" t="s">
        <v>31</v>
      </c>
      <c r="E1542" s="1" t="s">
        <v>37</v>
      </c>
      <c r="F1542" s="1" t="s">
        <v>38</v>
      </c>
      <c r="G1542" s="1" t="s">
        <v>87</v>
      </c>
      <c r="H1542" s="1" t="s">
        <v>21</v>
      </c>
      <c r="I1542" s="1">
        <v>2</v>
      </c>
      <c r="J1542" s="1" t="s">
        <v>2316</v>
      </c>
      <c r="K1542" s="1">
        <v>17000</v>
      </c>
      <c r="L1542" s="1">
        <v>15200</v>
      </c>
      <c r="M1542" s="1">
        <f>Table1[[#This Row],[Price]]*Table1[[#This Row],[Qty]]</f>
        <v>34000</v>
      </c>
      <c r="N1542" s="1">
        <f>Table1[[#This Row],[Cost]]*Table1[[#This Row],[Qty]]</f>
        <v>30400</v>
      </c>
      <c r="O1542" s="1">
        <f>Table1[[#This Row],[Total Sales]]-Table1[[#This Row],[COGS]]</f>
        <v>3600</v>
      </c>
      <c r="P1542" s="7">
        <f t="shared" si="48"/>
        <v>7</v>
      </c>
      <c r="Q1542" s="10">
        <f t="shared" si="49"/>
        <v>2020</v>
      </c>
    </row>
    <row r="1543" spans="1:17" x14ac:dyDescent="0.25">
      <c r="A1543" s="1" t="s">
        <v>1265</v>
      </c>
      <c r="B1543" s="2">
        <v>44094</v>
      </c>
      <c r="C1543" s="1" t="s">
        <v>1266</v>
      </c>
      <c r="D1543" s="1" t="s">
        <v>31</v>
      </c>
      <c r="E1543" s="1" t="s">
        <v>18</v>
      </c>
      <c r="F1543" s="1" t="s">
        <v>19</v>
      </c>
      <c r="G1543" s="1" t="s">
        <v>20</v>
      </c>
      <c r="H1543" s="1" t="s">
        <v>21</v>
      </c>
      <c r="I1543" s="1">
        <v>4</v>
      </c>
      <c r="J1543" s="1" t="s">
        <v>2316</v>
      </c>
      <c r="K1543" s="1">
        <v>17000</v>
      </c>
      <c r="L1543" s="1">
        <v>15200</v>
      </c>
      <c r="M1543" s="1">
        <f>Table1[[#This Row],[Price]]*Table1[[#This Row],[Qty]]</f>
        <v>68000</v>
      </c>
      <c r="N1543" s="1">
        <f>Table1[[#This Row],[Cost]]*Table1[[#This Row],[Qty]]</f>
        <v>60800</v>
      </c>
      <c r="O1543" s="1">
        <f>Table1[[#This Row],[Total Sales]]-Table1[[#This Row],[COGS]]</f>
        <v>7200</v>
      </c>
      <c r="P1543" s="7">
        <f t="shared" si="48"/>
        <v>1</v>
      </c>
      <c r="Q1543" s="10">
        <f t="shared" si="49"/>
        <v>2020</v>
      </c>
    </row>
    <row r="1544" spans="1:17" x14ac:dyDescent="0.25">
      <c r="A1544" s="1" t="s">
        <v>1267</v>
      </c>
      <c r="B1544" s="2">
        <v>44095</v>
      </c>
      <c r="C1544" s="1" t="s">
        <v>1268</v>
      </c>
      <c r="D1544" s="1" t="s">
        <v>31</v>
      </c>
      <c r="E1544" s="1" t="s">
        <v>18</v>
      </c>
      <c r="F1544" s="1" t="s">
        <v>19</v>
      </c>
      <c r="G1544" s="1" t="s">
        <v>27</v>
      </c>
      <c r="H1544" s="1" t="s">
        <v>21</v>
      </c>
      <c r="I1544" s="1">
        <v>6</v>
      </c>
      <c r="J1544" s="1" t="s">
        <v>2316</v>
      </c>
      <c r="K1544" s="1">
        <v>26400.000000000004</v>
      </c>
      <c r="L1544" s="1">
        <v>24000</v>
      </c>
      <c r="M1544" s="1">
        <f>Table1[[#This Row],[Price]]*Table1[[#This Row],[Qty]]</f>
        <v>158400.00000000003</v>
      </c>
      <c r="N1544" s="1">
        <f>Table1[[#This Row],[Cost]]*Table1[[#This Row],[Qty]]</f>
        <v>144000</v>
      </c>
      <c r="O1544" s="1">
        <f>Table1[[#This Row],[Total Sales]]-Table1[[#This Row],[COGS]]</f>
        <v>14400.000000000029</v>
      </c>
      <c r="P1544" s="7">
        <f t="shared" si="48"/>
        <v>2</v>
      </c>
      <c r="Q1544" s="10">
        <f t="shared" si="49"/>
        <v>2020</v>
      </c>
    </row>
    <row r="1545" spans="1:17" x14ac:dyDescent="0.25">
      <c r="A1545" s="1" t="s">
        <v>1269</v>
      </c>
      <c r="B1545" s="2">
        <v>44096</v>
      </c>
      <c r="C1545" s="1" t="s">
        <v>1270</v>
      </c>
      <c r="D1545" s="1" t="s">
        <v>31</v>
      </c>
      <c r="E1545" s="1" t="s">
        <v>25</v>
      </c>
      <c r="F1545" s="1" t="s">
        <v>26</v>
      </c>
      <c r="G1545" s="1" t="s">
        <v>34</v>
      </c>
      <c r="H1545" s="1" t="s">
        <v>21</v>
      </c>
      <c r="I1545" s="1">
        <v>4</v>
      </c>
      <c r="J1545" s="1" t="s">
        <v>2316</v>
      </c>
      <c r="K1545" s="1">
        <v>44000</v>
      </c>
      <c r="L1545" s="1">
        <v>40000</v>
      </c>
      <c r="M1545" s="1">
        <f>Table1[[#This Row],[Price]]*Table1[[#This Row],[Qty]]</f>
        <v>176000</v>
      </c>
      <c r="N1545" s="1">
        <f>Table1[[#This Row],[Cost]]*Table1[[#This Row],[Qty]]</f>
        <v>160000</v>
      </c>
      <c r="O1545" s="1">
        <f>Table1[[#This Row],[Total Sales]]-Table1[[#This Row],[COGS]]</f>
        <v>16000</v>
      </c>
      <c r="P1545" s="7">
        <f t="shared" si="48"/>
        <v>3</v>
      </c>
      <c r="Q1545" s="10">
        <f t="shared" si="49"/>
        <v>2020</v>
      </c>
    </row>
    <row r="1546" spans="1:17" x14ac:dyDescent="0.25">
      <c r="A1546" s="1" t="s">
        <v>1271</v>
      </c>
      <c r="B1546" s="2">
        <v>44097</v>
      </c>
      <c r="C1546" s="1" t="s">
        <v>1272</v>
      </c>
      <c r="D1546" s="1" t="s">
        <v>31</v>
      </c>
      <c r="E1546" s="1" t="s">
        <v>32</v>
      </c>
      <c r="F1546" s="1" t="s">
        <v>33</v>
      </c>
      <c r="G1546" s="1" t="s">
        <v>39</v>
      </c>
      <c r="H1546" s="1" t="s">
        <v>40</v>
      </c>
      <c r="I1546" s="1">
        <v>4</v>
      </c>
      <c r="J1546" s="1" t="s">
        <v>2316</v>
      </c>
      <c r="K1546" s="1">
        <v>15400</v>
      </c>
      <c r="L1546" s="1">
        <v>14000</v>
      </c>
      <c r="M1546" s="1">
        <f>Table1[[#This Row],[Price]]*Table1[[#This Row],[Qty]]</f>
        <v>61600</v>
      </c>
      <c r="N1546" s="1">
        <f>Table1[[#This Row],[Cost]]*Table1[[#This Row],[Qty]]</f>
        <v>56000</v>
      </c>
      <c r="O1546" s="1">
        <f>Table1[[#This Row],[Total Sales]]-Table1[[#This Row],[COGS]]</f>
        <v>5600</v>
      </c>
      <c r="P1546" s="7">
        <f t="shared" si="48"/>
        <v>4</v>
      </c>
      <c r="Q1546" s="10">
        <f t="shared" si="49"/>
        <v>2020</v>
      </c>
    </row>
    <row r="1547" spans="1:17" x14ac:dyDescent="0.25">
      <c r="A1547" s="1" t="s">
        <v>1273</v>
      </c>
      <c r="B1547" s="2">
        <v>44098</v>
      </c>
      <c r="C1547" s="1" t="s">
        <v>1274</v>
      </c>
      <c r="D1547" s="1" t="s">
        <v>31</v>
      </c>
      <c r="E1547" s="1" t="s">
        <v>37</v>
      </c>
      <c r="F1547" s="1" t="s">
        <v>38</v>
      </c>
      <c r="G1547" s="1" t="s">
        <v>43</v>
      </c>
      <c r="H1547" s="1" t="s">
        <v>21</v>
      </c>
      <c r="I1547" s="1">
        <v>6</v>
      </c>
      <c r="J1547" s="1" t="s">
        <v>2316</v>
      </c>
      <c r="K1547" s="1">
        <v>44000</v>
      </c>
      <c r="L1547" s="1">
        <v>40000</v>
      </c>
      <c r="M1547" s="1">
        <f>Table1[[#This Row],[Price]]*Table1[[#This Row],[Qty]]</f>
        <v>264000</v>
      </c>
      <c r="N1547" s="1">
        <f>Table1[[#This Row],[Cost]]*Table1[[#This Row],[Qty]]</f>
        <v>240000</v>
      </c>
      <c r="O1547" s="1">
        <f>Table1[[#This Row],[Total Sales]]-Table1[[#This Row],[COGS]]</f>
        <v>24000</v>
      </c>
      <c r="P1547" s="7">
        <f t="shared" si="48"/>
        <v>5</v>
      </c>
      <c r="Q1547" s="10">
        <f t="shared" si="49"/>
        <v>2020</v>
      </c>
    </row>
    <row r="1548" spans="1:17" x14ac:dyDescent="0.25">
      <c r="A1548" s="1" t="s">
        <v>1275</v>
      </c>
      <c r="B1548" s="2">
        <v>44099</v>
      </c>
      <c r="C1548" s="1" t="s">
        <v>1276</v>
      </c>
      <c r="D1548" s="1" t="s">
        <v>17</v>
      </c>
      <c r="E1548" s="1" t="s">
        <v>18</v>
      </c>
      <c r="F1548" s="1" t="s">
        <v>19</v>
      </c>
      <c r="G1548" s="1" t="s">
        <v>46</v>
      </c>
      <c r="H1548" s="1" t="s">
        <v>47</v>
      </c>
      <c r="I1548" s="1">
        <v>2</v>
      </c>
      <c r="J1548" s="1" t="s">
        <v>2316</v>
      </c>
      <c r="K1548" s="1">
        <v>88000</v>
      </c>
      <c r="L1548" s="1">
        <v>80000</v>
      </c>
      <c r="M1548" s="1">
        <f>Table1[[#This Row],[Price]]*Table1[[#This Row],[Qty]]</f>
        <v>176000</v>
      </c>
      <c r="N1548" s="1">
        <f>Table1[[#This Row],[Cost]]*Table1[[#This Row],[Qty]]</f>
        <v>160000</v>
      </c>
      <c r="O1548" s="1">
        <f>Table1[[#This Row],[Total Sales]]-Table1[[#This Row],[COGS]]</f>
        <v>16000</v>
      </c>
      <c r="P1548" s="7">
        <f t="shared" si="48"/>
        <v>6</v>
      </c>
      <c r="Q1548" s="10">
        <f t="shared" si="49"/>
        <v>2020</v>
      </c>
    </row>
    <row r="1549" spans="1:17" x14ac:dyDescent="0.25">
      <c r="A1549" s="1" t="s">
        <v>1277</v>
      </c>
      <c r="B1549" s="2">
        <v>44100</v>
      </c>
      <c r="C1549" s="1" t="s">
        <v>1278</v>
      </c>
      <c r="D1549" s="1" t="s">
        <v>17</v>
      </c>
      <c r="E1549" s="1" t="s">
        <v>18</v>
      </c>
      <c r="F1549" s="1" t="s">
        <v>19</v>
      </c>
      <c r="G1549" s="1" t="s">
        <v>50</v>
      </c>
      <c r="H1549" s="1" t="s">
        <v>21</v>
      </c>
      <c r="I1549" s="1">
        <v>4</v>
      </c>
      <c r="J1549" s="1" t="s">
        <v>2316</v>
      </c>
      <c r="K1549" s="1">
        <v>39600</v>
      </c>
      <c r="L1549" s="1">
        <v>36000</v>
      </c>
      <c r="M1549" s="1">
        <f>Table1[[#This Row],[Price]]*Table1[[#This Row],[Qty]]</f>
        <v>158400</v>
      </c>
      <c r="N1549" s="1">
        <f>Table1[[#This Row],[Cost]]*Table1[[#This Row],[Qty]]</f>
        <v>144000</v>
      </c>
      <c r="O1549" s="1">
        <f>Table1[[#This Row],[Total Sales]]-Table1[[#This Row],[COGS]]</f>
        <v>14400</v>
      </c>
      <c r="P1549" s="7">
        <f t="shared" si="48"/>
        <v>7</v>
      </c>
      <c r="Q1549" s="10">
        <f t="shared" si="49"/>
        <v>2020</v>
      </c>
    </row>
    <row r="1550" spans="1:17" x14ac:dyDescent="0.25">
      <c r="A1550" s="1" t="s">
        <v>1279</v>
      </c>
      <c r="B1550" s="2">
        <v>44101</v>
      </c>
      <c r="C1550" s="1" t="s">
        <v>1280</v>
      </c>
      <c r="D1550" s="1" t="s">
        <v>17</v>
      </c>
      <c r="E1550" s="1" t="s">
        <v>25</v>
      </c>
      <c r="F1550" s="1" t="s">
        <v>26</v>
      </c>
      <c r="G1550" s="1" t="s">
        <v>53</v>
      </c>
      <c r="H1550" s="1" t="s">
        <v>40</v>
      </c>
      <c r="I1550" s="1">
        <v>4</v>
      </c>
      <c r="J1550" s="1" t="s">
        <v>2316</v>
      </c>
      <c r="K1550" s="1">
        <v>19900</v>
      </c>
      <c r="L1550" s="1">
        <v>18000</v>
      </c>
      <c r="M1550" s="1">
        <f>Table1[[#This Row],[Price]]*Table1[[#This Row],[Qty]]</f>
        <v>79600</v>
      </c>
      <c r="N1550" s="1">
        <f>Table1[[#This Row],[Cost]]*Table1[[#This Row],[Qty]]</f>
        <v>72000</v>
      </c>
      <c r="O1550" s="1">
        <f>Table1[[#This Row],[Total Sales]]-Table1[[#This Row],[COGS]]</f>
        <v>7600</v>
      </c>
      <c r="P1550" s="7">
        <f t="shared" si="48"/>
        <v>1</v>
      </c>
      <c r="Q1550" s="10">
        <f t="shared" si="49"/>
        <v>2020</v>
      </c>
    </row>
    <row r="1551" spans="1:17" x14ac:dyDescent="0.25">
      <c r="A1551" s="1" t="s">
        <v>1281</v>
      </c>
      <c r="B1551" s="2">
        <v>44103</v>
      </c>
      <c r="C1551" s="1"/>
      <c r="D1551" s="1" t="s">
        <v>31</v>
      </c>
      <c r="E1551" s="1" t="s">
        <v>32</v>
      </c>
      <c r="F1551" s="1" t="s">
        <v>33</v>
      </c>
      <c r="G1551" s="1" t="s">
        <v>56</v>
      </c>
      <c r="H1551" s="1" t="s">
        <v>40</v>
      </c>
      <c r="I1551" s="1">
        <v>4</v>
      </c>
      <c r="J1551" s="1" t="s">
        <v>2316</v>
      </c>
      <c r="K1551" s="1">
        <v>15400</v>
      </c>
      <c r="L1551" s="1">
        <v>14000</v>
      </c>
      <c r="M1551" s="1">
        <f>Table1[[#This Row],[Price]]*Table1[[#This Row],[Qty]]</f>
        <v>61600</v>
      </c>
      <c r="N1551" s="1">
        <f>Table1[[#This Row],[Cost]]*Table1[[#This Row],[Qty]]</f>
        <v>56000</v>
      </c>
      <c r="O1551" s="1">
        <f>Table1[[#This Row],[Total Sales]]-Table1[[#This Row],[COGS]]</f>
        <v>5600</v>
      </c>
      <c r="P1551" s="7">
        <f t="shared" si="48"/>
        <v>3</v>
      </c>
      <c r="Q1551" s="10">
        <f t="shared" si="49"/>
        <v>2020</v>
      </c>
    </row>
    <row r="1552" spans="1:17" x14ac:dyDescent="0.25">
      <c r="A1552" s="1" t="s">
        <v>1282</v>
      </c>
      <c r="B1552" s="2">
        <v>44103</v>
      </c>
      <c r="C1552" s="1" t="s">
        <v>1283</v>
      </c>
      <c r="D1552" s="1" t="s">
        <v>31</v>
      </c>
      <c r="E1552" s="1" t="s">
        <v>37</v>
      </c>
      <c r="F1552" s="1" t="s">
        <v>38</v>
      </c>
      <c r="G1552" s="1" t="s">
        <v>59</v>
      </c>
      <c r="H1552" s="1" t="s">
        <v>60</v>
      </c>
      <c r="I1552" s="1">
        <v>8</v>
      </c>
      <c r="J1552" s="1" t="s">
        <v>2316</v>
      </c>
      <c r="K1552" s="1">
        <v>22000</v>
      </c>
      <c r="L1552" s="1">
        <v>20000</v>
      </c>
      <c r="M1552" s="1">
        <f>Table1[[#This Row],[Price]]*Table1[[#This Row],[Qty]]</f>
        <v>176000</v>
      </c>
      <c r="N1552" s="1">
        <f>Table1[[#This Row],[Cost]]*Table1[[#This Row],[Qty]]</f>
        <v>160000</v>
      </c>
      <c r="O1552" s="1">
        <f>Table1[[#This Row],[Total Sales]]-Table1[[#This Row],[COGS]]</f>
        <v>16000</v>
      </c>
      <c r="P1552" s="7">
        <f t="shared" si="48"/>
        <v>3</v>
      </c>
      <c r="Q1552" s="10">
        <f t="shared" si="49"/>
        <v>2020</v>
      </c>
    </row>
    <row r="1553" spans="1:17" x14ac:dyDescent="0.25">
      <c r="A1553" s="1" t="s">
        <v>1284</v>
      </c>
      <c r="B1553" s="2">
        <v>44104</v>
      </c>
      <c r="C1553" s="1" t="s">
        <v>1285</v>
      </c>
      <c r="D1553" s="1" t="s">
        <v>31</v>
      </c>
      <c r="E1553" s="1" t="s">
        <v>18</v>
      </c>
      <c r="F1553" s="1" t="s">
        <v>19</v>
      </c>
      <c r="G1553" s="1" t="s">
        <v>63</v>
      </c>
      <c r="H1553" s="1" t="s">
        <v>47</v>
      </c>
      <c r="I1553" s="1">
        <v>2</v>
      </c>
      <c r="J1553" s="1" t="s">
        <v>2316</v>
      </c>
      <c r="K1553" s="1">
        <v>26400.000000000004</v>
      </c>
      <c r="L1553" s="1">
        <v>24000</v>
      </c>
      <c r="M1553" s="1">
        <f>Table1[[#This Row],[Price]]*Table1[[#This Row],[Qty]]</f>
        <v>52800.000000000007</v>
      </c>
      <c r="N1553" s="1">
        <f>Table1[[#This Row],[Cost]]*Table1[[#This Row],[Qty]]</f>
        <v>48000</v>
      </c>
      <c r="O1553" s="1">
        <f>Table1[[#This Row],[Total Sales]]-Table1[[#This Row],[COGS]]</f>
        <v>4800.0000000000073</v>
      </c>
      <c r="P1553" s="7">
        <f t="shared" si="48"/>
        <v>4</v>
      </c>
      <c r="Q1553" s="10">
        <f t="shared" si="49"/>
        <v>2020</v>
      </c>
    </row>
    <row r="1554" spans="1:17" x14ac:dyDescent="0.25">
      <c r="A1554" s="1" t="s">
        <v>1288</v>
      </c>
      <c r="B1554" s="2">
        <v>44075</v>
      </c>
      <c r="C1554" s="1" t="s">
        <v>1289</v>
      </c>
      <c r="D1554" s="1" t="s">
        <v>17</v>
      </c>
      <c r="E1554" s="1" t="s">
        <v>25</v>
      </c>
      <c r="F1554" s="1" t="s">
        <v>26</v>
      </c>
      <c r="G1554" s="1" t="s">
        <v>69</v>
      </c>
      <c r="H1554" s="1" t="s">
        <v>21</v>
      </c>
      <c r="I1554" s="1">
        <v>4</v>
      </c>
      <c r="J1554" s="1" t="s">
        <v>2316</v>
      </c>
      <c r="K1554" s="1">
        <v>15400</v>
      </c>
      <c r="L1554" s="1">
        <v>14000</v>
      </c>
      <c r="M1554" s="1">
        <f>Table1[[#This Row],[Price]]*Table1[[#This Row],[Qty]]</f>
        <v>61600</v>
      </c>
      <c r="N1554" s="1">
        <f>Table1[[#This Row],[Cost]]*Table1[[#This Row],[Qty]]</f>
        <v>56000</v>
      </c>
      <c r="O1554" s="1">
        <f>Table1[[#This Row],[Total Sales]]-Table1[[#This Row],[COGS]]</f>
        <v>5600</v>
      </c>
      <c r="P1554" s="7">
        <f t="shared" si="48"/>
        <v>3</v>
      </c>
      <c r="Q1554" s="10">
        <f t="shared" si="49"/>
        <v>2020</v>
      </c>
    </row>
    <row r="1555" spans="1:17" x14ac:dyDescent="0.25">
      <c r="A1555" s="1" t="s">
        <v>1290</v>
      </c>
      <c r="B1555" s="2">
        <v>44076</v>
      </c>
      <c r="C1555" s="1" t="s">
        <v>1291</v>
      </c>
      <c r="D1555" s="1" t="s">
        <v>31</v>
      </c>
      <c r="E1555" s="1" t="s">
        <v>32</v>
      </c>
      <c r="F1555" s="1" t="s">
        <v>33</v>
      </c>
      <c r="G1555" s="1" t="s">
        <v>72</v>
      </c>
      <c r="H1555" s="1" t="s">
        <v>21</v>
      </c>
      <c r="I1555" s="1">
        <v>8</v>
      </c>
      <c r="J1555" s="1" t="s">
        <v>2316</v>
      </c>
      <c r="K1555" s="1">
        <v>22000</v>
      </c>
      <c r="L1555" s="1">
        <v>20000</v>
      </c>
      <c r="M1555" s="1">
        <f>Table1[[#This Row],[Price]]*Table1[[#This Row],[Qty]]</f>
        <v>176000</v>
      </c>
      <c r="N1555" s="1">
        <f>Table1[[#This Row],[Cost]]*Table1[[#This Row],[Qty]]</f>
        <v>160000</v>
      </c>
      <c r="O1555" s="1">
        <f>Table1[[#This Row],[Total Sales]]-Table1[[#This Row],[COGS]]</f>
        <v>16000</v>
      </c>
      <c r="P1555" s="7">
        <f t="shared" si="48"/>
        <v>4</v>
      </c>
      <c r="Q1555" s="10">
        <f t="shared" si="49"/>
        <v>2020</v>
      </c>
    </row>
    <row r="1556" spans="1:17" x14ac:dyDescent="0.25">
      <c r="A1556" s="1" t="s">
        <v>1292</v>
      </c>
      <c r="B1556" s="2">
        <v>44077</v>
      </c>
      <c r="C1556" s="1" t="s">
        <v>1293</v>
      </c>
      <c r="D1556" s="1" t="s">
        <v>31</v>
      </c>
      <c r="E1556" s="1" t="s">
        <v>37</v>
      </c>
      <c r="F1556" s="1" t="s">
        <v>38</v>
      </c>
      <c r="G1556" s="1" t="s">
        <v>75</v>
      </c>
      <c r="H1556" s="1" t="s">
        <v>40</v>
      </c>
      <c r="I1556" s="1">
        <v>2</v>
      </c>
      <c r="J1556" s="1" t="s">
        <v>2316</v>
      </c>
      <c r="K1556" s="1">
        <v>26400.000000000004</v>
      </c>
      <c r="L1556" s="1">
        <v>24000</v>
      </c>
      <c r="M1556" s="1">
        <f>Table1[[#This Row],[Price]]*Table1[[#This Row],[Qty]]</f>
        <v>52800.000000000007</v>
      </c>
      <c r="N1556" s="1">
        <f>Table1[[#This Row],[Cost]]*Table1[[#This Row],[Qty]]</f>
        <v>48000</v>
      </c>
      <c r="O1556" s="1">
        <f>Table1[[#This Row],[Total Sales]]-Table1[[#This Row],[COGS]]</f>
        <v>4800.0000000000073</v>
      </c>
      <c r="P1556" s="7">
        <f t="shared" si="48"/>
        <v>5</v>
      </c>
      <c r="Q1556" s="10">
        <f t="shared" si="49"/>
        <v>2020</v>
      </c>
    </row>
    <row r="1557" spans="1:17" x14ac:dyDescent="0.25">
      <c r="A1557" s="1" t="s">
        <v>1294</v>
      </c>
      <c r="B1557" s="2">
        <v>44078</v>
      </c>
      <c r="C1557" s="1" t="s">
        <v>1295</v>
      </c>
      <c r="D1557" s="1" t="s">
        <v>31</v>
      </c>
      <c r="E1557" s="1" t="s">
        <v>18</v>
      </c>
      <c r="F1557" s="1" t="s">
        <v>19</v>
      </c>
      <c r="G1557" s="1" t="s">
        <v>46</v>
      </c>
      <c r="H1557" s="1" t="s">
        <v>47</v>
      </c>
      <c r="I1557" s="1">
        <v>4</v>
      </c>
      <c r="J1557" s="1" t="s">
        <v>2316</v>
      </c>
      <c r="K1557" s="1">
        <v>19900</v>
      </c>
      <c r="L1557" s="1">
        <v>18000</v>
      </c>
      <c r="M1557" s="1">
        <f>Table1[[#This Row],[Price]]*Table1[[#This Row],[Qty]]</f>
        <v>79600</v>
      </c>
      <c r="N1557" s="1">
        <f>Table1[[#This Row],[Cost]]*Table1[[#This Row],[Qty]]</f>
        <v>72000</v>
      </c>
      <c r="O1557" s="1">
        <f>Table1[[#This Row],[Total Sales]]-Table1[[#This Row],[COGS]]</f>
        <v>7600</v>
      </c>
      <c r="P1557" s="7">
        <f t="shared" si="48"/>
        <v>6</v>
      </c>
      <c r="Q1557" s="10">
        <f t="shared" si="49"/>
        <v>2020</v>
      </c>
    </row>
    <row r="1558" spans="1:17" x14ac:dyDescent="0.25">
      <c r="A1558" s="1" t="s">
        <v>1296</v>
      </c>
      <c r="B1558" s="2">
        <v>44079</v>
      </c>
      <c r="C1558" s="1" t="s">
        <v>1297</v>
      </c>
      <c r="D1558" s="1" t="s">
        <v>31</v>
      </c>
      <c r="E1558" s="1" t="s">
        <v>18</v>
      </c>
      <c r="F1558" s="1" t="s">
        <v>19</v>
      </c>
      <c r="G1558" s="1" t="s">
        <v>50</v>
      </c>
      <c r="H1558" s="1" t="s">
        <v>21</v>
      </c>
      <c r="I1558" s="1">
        <v>4</v>
      </c>
      <c r="J1558" s="1" t="s">
        <v>2316</v>
      </c>
      <c r="K1558" s="1">
        <v>15400</v>
      </c>
      <c r="L1558" s="1">
        <v>14000</v>
      </c>
      <c r="M1558" s="1">
        <f>Table1[[#This Row],[Price]]*Table1[[#This Row],[Qty]]</f>
        <v>61600</v>
      </c>
      <c r="N1558" s="1">
        <f>Table1[[#This Row],[Cost]]*Table1[[#This Row],[Qty]]</f>
        <v>56000</v>
      </c>
      <c r="O1558" s="1">
        <f>Table1[[#This Row],[Total Sales]]-Table1[[#This Row],[COGS]]</f>
        <v>5600</v>
      </c>
      <c r="P1558" s="7">
        <f t="shared" si="48"/>
        <v>7</v>
      </c>
      <c r="Q1558" s="10">
        <f t="shared" si="49"/>
        <v>2020</v>
      </c>
    </row>
    <row r="1559" spans="1:17" x14ac:dyDescent="0.25">
      <c r="A1559" s="1" t="s">
        <v>1298</v>
      </c>
      <c r="B1559" s="2">
        <v>44080</v>
      </c>
      <c r="C1559" s="1" t="s">
        <v>1299</v>
      </c>
      <c r="D1559" s="1" t="s">
        <v>31</v>
      </c>
      <c r="E1559" s="1" t="s">
        <v>25</v>
      </c>
      <c r="F1559" s="1" t="s">
        <v>26</v>
      </c>
      <c r="G1559" s="1" t="s">
        <v>53</v>
      </c>
      <c r="H1559" s="1" t="s">
        <v>40</v>
      </c>
      <c r="I1559" s="1">
        <v>2</v>
      </c>
      <c r="J1559" s="1" t="s">
        <v>2316</v>
      </c>
      <c r="K1559" s="1">
        <v>22000</v>
      </c>
      <c r="L1559" s="1">
        <v>20000</v>
      </c>
      <c r="M1559" s="1">
        <f>Table1[[#This Row],[Price]]*Table1[[#This Row],[Qty]]</f>
        <v>44000</v>
      </c>
      <c r="N1559" s="1">
        <f>Table1[[#This Row],[Cost]]*Table1[[#This Row],[Qty]]</f>
        <v>40000</v>
      </c>
      <c r="O1559" s="1">
        <f>Table1[[#This Row],[Total Sales]]-Table1[[#This Row],[COGS]]</f>
        <v>4000</v>
      </c>
      <c r="P1559" s="7">
        <f t="shared" si="48"/>
        <v>1</v>
      </c>
      <c r="Q1559" s="10">
        <f t="shared" si="49"/>
        <v>2020</v>
      </c>
    </row>
    <row r="1560" spans="1:17" x14ac:dyDescent="0.25">
      <c r="A1560" s="1" t="s">
        <v>1300</v>
      </c>
      <c r="B1560" s="2">
        <v>44081</v>
      </c>
      <c r="C1560" s="1" t="s">
        <v>1301</v>
      </c>
      <c r="D1560" s="1" t="s">
        <v>31</v>
      </c>
      <c r="E1560" s="1" t="s">
        <v>32</v>
      </c>
      <c r="F1560" s="1" t="s">
        <v>33</v>
      </c>
      <c r="G1560" s="1" t="s">
        <v>56</v>
      </c>
      <c r="H1560" s="1" t="s">
        <v>40</v>
      </c>
      <c r="I1560" s="1">
        <v>2</v>
      </c>
      <c r="J1560" s="1" t="s">
        <v>2316</v>
      </c>
      <c r="K1560" s="1">
        <v>15400.000000000002</v>
      </c>
      <c r="L1560" s="1">
        <v>14000</v>
      </c>
      <c r="M1560" s="1">
        <f>Table1[[#This Row],[Price]]*Table1[[#This Row],[Qty]]</f>
        <v>30800.000000000004</v>
      </c>
      <c r="N1560" s="1">
        <f>Table1[[#This Row],[Cost]]*Table1[[#This Row],[Qty]]</f>
        <v>28000</v>
      </c>
      <c r="O1560" s="1">
        <f>Table1[[#This Row],[Total Sales]]-Table1[[#This Row],[COGS]]</f>
        <v>2800.0000000000036</v>
      </c>
      <c r="P1560" s="7">
        <f t="shared" si="48"/>
        <v>2</v>
      </c>
      <c r="Q1560" s="10">
        <f t="shared" si="49"/>
        <v>2020</v>
      </c>
    </row>
    <row r="1561" spans="1:17" x14ac:dyDescent="0.25">
      <c r="A1561" s="1" t="s">
        <v>1302</v>
      </c>
      <c r="B1561" s="2">
        <v>44083</v>
      </c>
      <c r="C1561" s="1" t="s">
        <v>1303</v>
      </c>
      <c r="D1561" s="1" t="s">
        <v>31</v>
      </c>
      <c r="E1561" s="1" t="s">
        <v>37</v>
      </c>
      <c r="F1561" s="1" t="s">
        <v>38</v>
      </c>
      <c r="G1561" s="1" t="s">
        <v>20</v>
      </c>
      <c r="H1561" s="1" t="s">
        <v>21</v>
      </c>
      <c r="I1561" s="1">
        <v>4</v>
      </c>
      <c r="J1561" s="1" t="s">
        <v>2316</v>
      </c>
      <c r="K1561" s="1">
        <v>19900</v>
      </c>
      <c r="L1561" s="1">
        <v>18000</v>
      </c>
      <c r="M1561" s="1">
        <f>Table1[[#This Row],[Price]]*Table1[[#This Row],[Qty]]</f>
        <v>79600</v>
      </c>
      <c r="N1561" s="1">
        <f>Table1[[#This Row],[Cost]]*Table1[[#This Row],[Qty]]</f>
        <v>72000</v>
      </c>
      <c r="O1561" s="1">
        <f>Table1[[#This Row],[Total Sales]]-Table1[[#This Row],[COGS]]</f>
        <v>7600</v>
      </c>
      <c r="P1561" s="7">
        <f t="shared" si="48"/>
        <v>4</v>
      </c>
      <c r="Q1561" s="10">
        <f t="shared" si="49"/>
        <v>2020</v>
      </c>
    </row>
    <row r="1562" spans="1:17" x14ac:dyDescent="0.25">
      <c r="A1562" s="1" t="s">
        <v>1304</v>
      </c>
      <c r="B1562" s="2">
        <v>44083</v>
      </c>
      <c r="C1562" s="1" t="s">
        <v>1305</v>
      </c>
      <c r="D1562" s="1" t="s">
        <v>31</v>
      </c>
      <c r="E1562" s="1" t="s">
        <v>18</v>
      </c>
      <c r="F1562" s="1" t="s">
        <v>19</v>
      </c>
      <c r="G1562" s="1" t="s">
        <v>27</v>
      </c>
      <c r="H1562" s="1" t="s">
        <v>21</v>
      </c>
      <c r="I1562" s="1">
        <v>4</v>
      </c>
      <c r="J1562" s="1" t="s">
        <v>2316</v>
      </c>
      <c r="K1562" s="1">
        <v>39600</v>
      </c>
      <c r="L1562" s="1">
        <v>36000</v>
      </c>
      <c r="M1562" s="1">
        <f>Table1[[#This Row],[Price]]*Table1[[#This Row],[Qty]]</f>
        <v>158400</v>
      </c>
      <c r="N1562" s="1">
        <f>Table1[[#This Row],[Cost]]*Table1[[#This Row],[Qty]]</f>
        <v>144000</v>
      </c>
      <c r="O1562" s="1">
        <f>Table1[[#This Row],[Total Sales]]-Table1[[#This Row],[COGS]]</f>
        <v>14400</v>
      </c>
      <c r="P1562" s="7">
        <f t="shared" si="48"/>
        <v>4</v>
      </c>
      <c r="Q1562" s="10">
        <f t="shared" si="49"/>
        <v>2020</v>
      </c>
    </row>
    <row r="1563" spans="1:17" x14ac:dyDescent="0.25">
      <c r="A1563" s="1" t="s">
        <v>1306</v>
      </c>
      <c r="B1563" s="2">
        <v>44084</v>
      </c>
      <c r="C1563" s="1" t="s">
        <v>1307</v>
      </c>
      <c r="D1563" s="1" t="s">
        <v>31</v>
      </c>
      <c r="E1563" s="1" t="s">
        <v>18</v>
      </c>
      <c r="F1563" s="1" t="s">
        <v>19</v>
      </c>
      <c r="G1563" s="1" t="s">
        <v>34</v>
      </c>
      <c r="H1563" s="1" t="s">
        <v>21</v>
      </c>
      <c r="I1563" s="1">
        <v>2</v>
      </c>
      <c r="J1563" s="1" t="s">
        <v>2316</v>
      </c>
      <c r="K1563" s="1">
        <v>88000</v>
      </c>
      <c r="L1563" s="1">
        <v>80000</v>
      </c>
      <c r="M1563" s="1">
        <f>Table1[[#This Row],[Price]]*Table1[[#This Row],[Qty]]</f>
        <v>176000</v>
      </c>
      <c r="N1563" s="1">
        <f>Table1[[#This Row],[Cost]]*Table1[[#This Row],[Qty]]</f>
        <v>160000</v>
      </c>
      <c r="O1563" s="1">
        <f>Table1[[#This Row],[Total Sales]]-Table1[[#This Row],[COGS]]</f>
        <v>16000</v>
      </c>
      <c r="P1563" s="7">
        <f t="shared" si="48"/>
        <v>5</v>
      </c>
      <c r="Q1563" s="10">
        <f t="shared" si="49"/>
        <v>2020</v>
      </c>
    </row>
    <row r="1564" spans="1:17" x14ac:dyDescent="0.25">
      <c r="A1564" s="1" t="s">
        <v>1308</v>
      </c>
      <c r="B1564" s="2">
        <v>44085</v>
      </c>
      <c r="C1564" s="1" t="s">
        <v>1309</v>
      </c>
      <c r="D1564" s="1" t="s">
        <v>31</v>
      </c>
      <c r="E1564" s="1" t="s">
        <v>25</v>
      </c>
      <c r="F1564" s="1" t="s">
        <v>26</v>
      </c>
      <c r="G1564" s="1" t="s">
        <v>39</v>
      </c>
      <c r="H1564" s="1" t="s">
        <v>40</v>
      </c>
      <c r="I1564" s="1">
        <v>2</v>
      </c>
      <c r="J1564" s="1" t="s">
        <v>2316</v>
      </c>
      <c r="K1564" s="1">
        <v>44000</v>
      </c>
      <c r="L1564" s="1">
        <v>40000</v>
      </c>
      <c r="M1564" s="1">
        <f>Table1[[#This Row],[Price]]*Table1[[#This Row],[Qty]]</f>
        <v>88000</v>
      </c>
      <c r="N1564" s="1">
        <f>Table1[[#This Row],[Cost]]*Table1[[#This Row],[Qty]]</f>
        <v>80000</v>
      </c>
      <c r="O1564" s="1">
        <f>Table1[[#This Row],[Total Sales]]-Table1[[#This Row],[COGS]]</f>
        <v>8000</v>
      </c>
      <c r="P1564" s="7">
        <f t="shared" si="48"/>
        <v>6</v>
      </c>
      <c r="Q1564" s="10">
        <f t="shared" si="49"/>
        <v>2020</v>
      </c>
    </row>
    <row r="1565" spans="1:17" x14ac:dyDescent="0.25">
      <c r="A1565" s="1" t="s">
        <v>1310</v>
      </c>
      <c r="B1565" s="2">
        <v>44086</v>
      </c>
      <c r="C1565" s="1" t="s">
        <v>1311</v>
      </c>
      <c r="D1565" s="1" t="s">
        <v>31</v>
      </c>
      <c r="E1565" s="1" t="s">
        <v>32</v>
      </c>
      <c r="F1565" s="1" t="s">
        <v>33</v>
      </c>
      <c r="G1565" s="1" t="s">
        <v>43</v>
      </c>
      <c r="H1565" s="1" t="s">
        <v>21</v>
      </c>
      <c r="I1565" s="1">
        <v>4</v>
      </c>
      <c r="J1565" s="1" t="s">
        <v>2316</v>
      </c>
      <c r="K1565" s="1">
        <v>26000</v>
      </c>
      <c r="L1565" s="1">
        <v>24000</v>
      </c>
      <c r="M1565" s="1">
        <f>Table1[[#This Row],[Price]]*Table1[[#This Row],[Qty]]</f>
        <v>104000</v>
      </c>
      <c r="N1565" s="1">
        <f>Table1[[#This Row],[Cost]]*Table1[[#This Row],[Qty]]</f>
        <v>96000</v>
      </c>
      <c r="O1565" s="1">
        <f>Table1[[#This Row],[Total Sales]]-Table1[[#This Row],[COGS]]</f>
        <v>8000</v>
      </c>
      <c r="P1565" s="7">
        <f t="shared" si="48"/>
        <v>7</v>
      </c>
      <c r="Q1565" s="10">
        <f t="shared" si="49"/>
        <v>2020</v>
      </c>
    </row>
    <row r="1566" spans="1:17" x14ac:dyDescent="0.25">
      <c r="A1566" s="1" t="s">
        <v>1312</v>
      </c>
      <c r="B1566" s="2">
        <v>44087</v>
      </c>
      <c r="C1566" s="1" t="s">
        <v>1313</v>
      </c>
      <c r="D1566" s="1" t="s">
        <v>31</v>
      </c>
      <c r="E1566" s="1" t="s">
        <v>37</v>
      </c>
      <c r="F1566" s="1" t="s">
        <v>38</v>
      </c>
      <c r="G1566" s="1" t="s">
        <v>46</v>
      </c>
      <c r="H1566" s="1" t="s">
        <v>47</v>
      </c>
      <c r="I1566" s="1">
        <v>4</v>
      </c>
      <c r="J1566" s="1" t="s">
        <v>2316</v>
      </c>
      <c r="K1566" s="1">
        <v>13400</v>
      </c>
      <c r="L1566" s="1">
        <v>10000</v>
      </c>
      <c r="M1566" s="1">
        <f>Table1[[#This Row],[Price]]*Table1[[#This Row],[Qty]]</f>
        <v>53600</v>
      </c>
      <c r="N1566" s="1">
        <f>Table1[[#This Row],[Cost]]*Table1[[#This Row],[Qty]]</f>
        <v>40000</v>
      </c>
      <c r="O1566" s="1">
        <f>Table1[[#This Row],[Total Sales]]-Table1[[#This Row],[COGS]]</f>
        <v>13600</v>
      </c>
      <c r="P1566" s="7">
        <f t="shared" si="48"/>
        <v>1</v>
      </c>
      <c r="Q1566" s="10">
        <f t="shared" si="49"/>
        <v>2020</v>
      </c>
    </row>
    <row r="1567" spans="1:17" x14ac:dyDescent="0.25">
      <c r="A1567" s="1" t="s">
        <v>1314</v>
      </c>
      <c r="B1567" s="2">
        <v>44088</v>
      </c>
      <c r="C1567" s="1" t="s">
        <v>1315</v>
      </c>
      <c r="D1567" s="1" t="s">
        <v>31</v>
      </c>
      <c r="E1567" s="1" t="s">
        <v>18</v>
      </c>
      <c r="F1567" s="1" t="s">
        <v>19</v>
      </c>
      <c r="G1567" s="1" t="s">
        <v>50</v>
      </c>
      <c r="H1567" s="1" t="s">
        <v>21</v>
      </c>
      <c r="I1567" s="1">
        <v>2</v>
      </c>
      <c r="J1567" s="1" t="s">
        <v>2316</v>
      </c>
      <c r="K1567" s="1">
        <v>13400</v>
      </c>
      <c r="L1567" s="1">
        <v>10002</v>
      </c>
      <c r="M1567" s="1">
        <f>Table1[[#This Row],[Price]]*Table1[[#This Row],[Qty]]</f>
        <v>26800</v>
      </c>
      <c r="N1567" s="1">
        <f>Table1[[#This Row],[Cost]]*Table1[[#This Row],[Qty]]</f>
        <v>20004</v>
      </c>
      <c r="O1567" s="1">
        <f>Table1[[#This Row],[Total Sales]]-Table1[[#This Row],[COGS]]</f>
        <v>6796</v>
      </c>
      <c r="P1567" s="7">
        <f t="shared" si="48"/>
        <v>2</v>
      </c>
      <c r="Q1567" s="10">
        <f t="shared" si="49"/>
        <v>2020</v>
      </c>
    </row>
    <row r="1568" spans="1:17" x14ac:dyDescent="0.25">
      <c r="A1568" s="1" t="s">
        <v>1316</v>
      </c>
      <c r="B1568" s="2">
        <v>44089</v>
      </c>
      <c r="C1568" s="1" t="s">
        <v>1317</v>
      </c>
      <c r="D1568" s="1" t="s">
        <v>17</v>
      </c>
      <c r="E1568" s="1" t="s">
        <v>18</v>
      </c>
      <c r="F1568" s="1" t="s">
        <v>19</v>
      </c>
      <c r="G1568" s="1" t="s">
        <v>53</v>
      </c>
      <c r="H1568" s="1" t="s">
        <v>40</v>
      </c>
      <c r="I1568" s="1">
        <v>2</v>
      </c>
      <c r="J1568" s="1" t="s">
        <v>2316</v>
      </c>
      <c r="K1568" s="1">
        <v>13400</v>
      </c>
      <c r="L1568" s="1">
        <v>10004</v>
      </c>
      <c r="M1568" s="1">
        <f>Table1[[#This Row],[Price]]*Table1[[#This Row],[Qty]]</f>
        <v>26800</v>
      </c>
      <c r="N1568" s="1">
        <f>Table1[[#This Row],[Cost]]*Table1[[#This Row],[Qty]]</f>
        <v>20008</v>
      </c>
      <c r="O1568" s="1">
        <f>Table1[[#This Row],[Total Sales]]-Table1[[#This Row],[COGS]]</f>
        <v>6792</v>
      </c>
      <c r="P1568" s="7">
        <f t="shared" si="48"/>
        <v>3</v>
      </c>
      <c r="Q1568" s="10">
        <f t="shared" si="49"/>
        <v>2020</v>
      </c>
    </row>
    <row r="1569" spans="1:17" x14ac:dyDescent="0.25">
      <c r="A1569" s="1" t="s">
        <v>1318</v>
      </c>
      <c r="B1569" s="2">
        <v>44090</v>
      </c>
      <c r="C1569" s="1" t="s">
        <v>1319</v>
      </c>
      <c r="D1569" s="1" t="s">
        <v>17</v>
      </c>
      <c r="E1569" s="1" t="s">
        <v>25</v>
      </c>
      <c r="F1569" s="1" t="s">
        <v>26</v>
      </c>
      <c r="G1569" s="1" t="s">
        <v>56</v>
      </c>
      <c r="H1569" s="1" t="s">
        <v>40</v>
      </c>
      <c r="I1569" s="1">
        <v>4</v>
      </c>
      <c r="J1569" s="1" t="s">
        <v>2316</v>
      </c>
      <c r="K1569" s="1">
        <v>13400</v>
      </c>
      <c r="L1569" s="1">
        <v>10000</v>
      </c>
      <c r="M1569" s="1">
        <f>Table1[[#This Row],[Price]]*Table1[[#This Row],[Qty]]</f>
        <v>53600</v>
      </c>
      <c r="N1569" s="1">
        <f>Table1[[#This Row],[Cost]]*Table1[[#This Row],[Qty]]</f>
        <v>40000</v>
      </c>
      <c r="O1569" s="1">
        <f>Table1[[#This Row],[Total Sales]]-Table1[[#This Row],[COGS]]</f>
        <v>13600</v>
      </c>
      <c r="P1569" s="7">
        <f t="shared" si="48"/>
        <v>4</v>
      </c>
      <c r="Q1569" s="10">
        <f t="shared" si="49"/>
        <v>2020</v>
      </c>
    </row>
    <row r="1570" spans="1:17" x14ac:dyDescent="0.25">
      <c r="A1570" s="1" t="s">
        <v>1320</v>
      </c>
      <c r="B1570" s="2">
        <v>44091</v>
      </c>
      <c r="C1570" s="1" t="s">
        <v>1321</v>
      </c>
      <c r="D1570" s="1" t="s">
        <v>17</v>
      </c>
      <c r="E1570" s="1" t="s">
        <v>32</v>
      </c>
      <c r="F1570" s="1" t="s">
        <v>33</v>
      </c>
      <c r="G1570" s="1" t="s">
        <v>46</v>
      </c>
      <c r="H1570" s="1" t="s">
        <v>47</v>
      </c>
      <c r="I1570" s="1">
        <v>4</v>
      </c>
      <c r="J1570" s="1" t="s">
        <v>2316</v>
      </c>
      <c r="K1570" s="1">
        <v>13400</v>
      </c>
      <c r="L1570" s="1">
        <v>10002</v>
      </c>
      <c r="M1570" s="1">
        <f>Table1[[#This Row],[Price]]*Table1[[#This Row],[Qty]]</f>
        <v>53600</v>
      </c>
      <c r="N1570" s="1">
        <f>Table1[[#This Row],[Cost]]*Table1[[#This Row],[Qty]]</f>
        <v>40008</v>
      </c>
      <c r="O1570" s="1">
        <f>Table1[[#This Row],[Total Sales]]-Table1[[#This Row],[COGS]]</f>
        <v>13592</v>
      </c>
      <c r="P1570" s="7">
        <f t="shared" si="48"/>
        <v>5</v>
      </c>
      <c r="Q1570" s="10">
        <f t="shared" si="49"/>
        <v>2020</v>
      </c>
    </row>
    <row r="1571" spans="1:17" x14ac:dyDescent="0.25">
      <c r="A1571" s="1" t="s">
        <v>1322</v>
      </c>
      <c r="B1571" s="2">
        <v>44093</v>
      </c>
      <c r="C1571" s="1" t="s">
        <v>1323</v>
      </c>
      <c r="D1571" s="1" t="s">
        <v>31</v>
      </c>
      <c r="E1571" s="1" t="s">
        <v>37</v>
      </c>
      <c r="F1571" s="1" t="s">
        <v>38</v>
      </c>
      <c r="G1571" s="1" t="s">
        <v>50</v>
      </c>
      <c r="H1571" s="1" t="s">
        <v>21</v>
      </c>
      <c r="I1571" s="1">
        <v>2</v>
      </c>
      <c r="J1571" s="1" t="s">
        <v>2316</v>
      </c>
      <c r="K1571" s="1">
        <v>13400</v>
      </c>
      <c r="L1571" s="1">
        <v>10004</v>
      </c>
      <c r="M1571" s="1">
        <f>Table1[[#This Row],[Price]]*Table1[[#This Row],[Qty]]</f>
        <v>26800</v>
      </c>
      <c r="N1571" s="1">
        <f>Table1[[#This Row],[Cost]]*Table1[[#This Row],[Qty]]</f>
        <v>20008</v>
      </c>
      <c r="O1571" s="1">
        <f>Table1[[#This Row],[Total Sales]]-Table1[[#This Row],[COGS]]</f>
        <v>6792</v>
      </c>
      <c r="P1571" s="7">
        <f t="shared" si="48"/>
        <v>7</v>
      </c>
      <c r="Q1571" s="10">
        <f t="shared" si="49"/>
        <v>2020</v>
      </c>
    </row>
    <row r="1572" spans="1:17" x14ac:dyDescent="0.25">
      <c r="A1572" s="1" t="s">
        <v>1324</v>
      </c>
      <c r="B1572" s="2">
        <v>44093</v>
      </c>
      <c r="C1572" s="1" t="s">
        <v>1325</v>
      </c>
      <c r="D1572" s="1" t="s">
        <v>31</v>
      </c>
      <c r="E1572" s="1" t="s">
        <v>18</v>
      </c>
      <c r="F1572" s="1" t="s">
        <v>19</v>
      </c>
      <c r="G1572" s="1" t="s">
        <v>53</v>
      </c>
      <c r="H1572" s="1" t="s">
        <v>40</v>
      </c>
      <c r="I1572" s="1">
        <v>2</v>
      </c>
      <c r="J1572" s="1" t="s">
        <v>2316</v>
      </c>
      <c r="K1572" s="1">
        <v>13400</v>
      </c>
      <c r="L1572" s="1">
        <v>10000</v>
      </c>
      <c r="M1572" s="1">
        <f>Table1[[#This Row],[Price]]*Table1[[#This Row],[Qty]]</f>
        <v>26800</v>
      </c>
      <c r="N1572" s="1">
        <f>Table1[[#This Row],[Cost]]*Table1[[#This Row],[Qty]]</f>
        <v>20000</v>
      </c>
      <c r="O1572" s="1">
        <f>Table1[[#This Row],[Total Sales]]-Table1[[#This Row],[COGS]]</f>
        <v>6800</v>
      </c>
      <c r="P1572" s="7">
        <f t="shared" si="48"/>
        <v>7</v>
      </c>
      <c r="Q1572" s="10">
        <f t="shared" si="49"/>
        <v>2020</v>
      </c>
    </row>
    <row r="1573" spans="1:17" x14ac:dyDescent="0.25">
      <c r="A1573" s="1" t="s">
        <v>1326</v>
      </c>
      <c r="B1573" s="2">
        <v>44094</v>
      </c>
      <c r="C1573" s="1"/>
      <c r="D1573" s="1" t="s">
        <v>31</v>
      </c>
      <c r="E1573" s="1" t="s">
        <v>18</v>
      </c>
      <c r="F1573" s="1" t="s">
        <v>19</v>
      </c>
      <c r="G1573" s="1" t="s">
        <v>56</v>
      </c>
      <c r="H1573" s="1" t="s">
        <v>40</v>
      </c>
      <c r="I1573" s="1">
        <v>4</v>
      </c>
      <c r="J1573" s="1" t="s">
        <v>2316</v>
      </c>
      <c r="K1573" s="1">
        <v>13400</v>
      </c>
      <c r="L1573" s="1">
        <v>10002</v>
      </c>
      <c r="M1573" s="1">
        <f>Table1[[#This Row],[Price]]*Table1[[#This Row],[Qty]]</f>
        <v>53600</v>
      </c>
      <c r="N1573" s="1">
        <f>Table1[[#This Row],[Cost]]*Table1[[#This Row],[Qty]]</f>
        <v>40008</v>
      </c>
      <c r="O1573" s="1">
        <f>Table1[[#This Row],[Total Sales]]-Table1[[#This Row],[COGS]]</f>
        <v>13592</v>
      </c>
      <c r="P1573" s="7">
        <f t="shared" si="48"/>
        <v>1</v>
      </c>
      <c r="Q1573" s="10">
        <f t="shared" si="49"/>
        <v>2020</v>
      </c>
    </row>
    <row r="1574" spans="1:17" x14ac:dyDescent="0.25">
      <c r="A1574" s="1" t="s">
        <v>1327</v>
      </c>
      <c r="B1574" s="2">
        <v>44095</v>
      </c>
      <c r="C1574" s="1" t="s">
        <v>1328</v>
      </c>
      <c r="D1574" s="1" t="s">
        <v>31</v>
      </c>
      <c r="E1574" s="1" t="s">
        <v>25</v>
      </c>
      <c r="F1574" s="1" t="s">
        <v>26</v>
      </c>
      <c r="G1574" s="1" t="s">
        <v>72</v>
      </c>
      <c r="H1574" s="1" t="s">
        <v>21</v>
      </c>
      <c r="I1574" s="1">
        <v>4</v>
      </c>
      <c r="J1574" s="1" t="s">
        <v>2316</v>
      </c>
      <c r="K1574" s="1">
        <v>13400</v>
      </c>
      <c r="L1574" s="1">
        <v>10004</v>
      </c>
      <c r="M1574" s="1">
        <f>Table1[[#This Row],[Price]]*Table1[[#This Row],[Qty]]</f>
        <v>53600</v>
      </c>
      <c r="N1574" s="1">
        <f>Table1[[#This Row],[Cost]]*Table1[[#This Row],[Qty]]</f>
        <v>40016</v>
      </c>
      <c r="O1574" s="1">
        <f>Table1[[#This Row],[Total Sales]]-Table1[[#This Row],[COGS]]</f>
        <v>13584</v>
      </c>
      <c r="P1574" s="7">
        <f t="shared" si="48"/>
        <v>2</v>
      </c>
      <c r="Q1574" s="10">
        <f t="shared" si="49"/>
        <v>2020</v>
      </c>
    </row>
    <row r="1575" spans="1:17" x14ac:dyDescent="0.25">
      <c r="A1575" s="1" t="s">
        <v>1329</v>
      </c>
      <c r="B1575" s="2">
        <v>44096</v>
      </c>
      <c r="C1575" s="1" t="s">
        <v>1330</v>
      </c>
      <c r="D1575" s="1" t="s">
        <v>17</v>
      </c>
      <c r="E1575" s="1" t="s">
        <v>32</v>
      </c>
      <c r="F1575" s="1" t="s">
        <v>33</v>
      </c>
      <c r="G1575" s="1" t="s">
        <v>75</v>
      </c>
      <c r="H1575" s="1" t="s">
        <v>40</v>
      </c>
      <c r="I1575" s="1">
        <v>2</v>
      </c>
      <c r="J1575" s="1" t="s">
        <v>2316</v>
      </c>
      <c r="K1575" s="1">
        <v>44000</v>
      </c>
      <c r="L1575" s="1">
        <v>40000</v>
      </c>
      <c r="M1575" s="1">
        <f>Table1[[#This Row],[Price]]*Table1[[#This Row],[Qty]]</f>
        <v>88000</v>
      </c>
      <c r="N1575" s="1">
        <f>Table1[[#This Row],[Cost]]*Table1[[#This Row],[Qty]]</f>
        <v>80000</v>
      </c>
      <c r="O1575" s="1">
        <f>Table1[[#This Row],[Total Sales]]-Table1[[#This Row],[COGS]]</f>
        <v>8000</v>
      </c>
      <c r="P1575" s="7">
        <f t="shared" si="48"/>
        <v>3</v>
      </c>
      <c r="Q1575" s="10">
        <f t="shared" si="49"/>
        <v>2020</v>
      </c>
    </row>
    <row r="1576" spans="1:17" x14ac:dyDescent="0.25">
      <c r="A1576" s="1" t="s">
        <v>1331</v>
      </c>
      <c r="B1576" s="2">
        <v>44097</v>
      </c>
      <c r="C1576" s="1" t="s">
        <v>1332</v>
      </c>
      <c r="D1576" s="1" t="s">
        <v>31</v>
      </c>
      <c r="E1576" s="1" t="s">
        <v>37</v>
      </c>
      <c r="F1576" s="1" t="s">
        <v>38</v>
      </c>
      <c r="G1576" s="1" t="s">
        <v>78</v>
      </c>
      <c r="H1576" s="1" t="s">
        <v>21</v>
      </c>
      <c r="I1576" s="1">
        <v>2</v>
      </c>
      <c r="J1576" s="1" t="s">
        <v>2316</v>
      </c>
      <c r="K1576" s="1">
        <v>20000</v>
      </c>
      <c r="L1576" s="1">
        <v>18000</v>
      </c>
      <c r="M1576" s="1">
        <f>Table1[[#This Row],[Price]]*Table1[[#This Row],[Qty]]</f>
        <v>40000</v>
      </c>
      <c r="N1576" s="1">
        <f>Table1[[#This Row],[Cost]]*Table1[[#This Row],[Qty]]</f>
        <v>36000</v>
      </c>
      <c r="O1576" s="1">
        <f>Table1[[#This Row],[Total Sales]]-Table1[[#This Row],[COGS]]</f>
        <v>4000</v>
      </c>
      <c r="P1576" s="7">
        <f t="shared" si="48"/>
        <v>4</v>
      </c>
      <c r="Q1576" s="10">
        <f t="shared" si="49"/>
        <v>2020</v>
      </c>
    </row>
    <row r="1577" spans="1:17" x14ac:dyDescent="0.25">
      <c r="A1577" s="1" t="s">
        <v>1333</v>
      </c>
      <c r="B1577" s="2">
        <v>44098</v>
      </c>
      <c r="C1577" s="1" t="s">
        <v>1334</v>
      </c>
      <c r="D1577" s="1" t="s">
        <v>31</v>
      </c>
      <c r="E1577" s="1" t="s">
        <v>18</v>
      </c>
      <c r="F1577" s="1" t="s">
        <v>19</v>
      </c>
      <c r="G1577" s="1" t="s">
        <v>81</v>
      </c>
      <c r="H1577" s="1" t="s">
        <v>21</v>
      </c>
      <c r="I1577" s="1">
        <v>2</v>
      </c>
      <c r="J1577" s="1" t="s">
        <v>2316</v>
      </c>
      <c r="K1577" s="1">
        <v>17000</v>
      </c>
      <c r="L1577" s="1">
        <v>15200</v>
      </c>
      <c r="M1577" s="1">
        <f>Table1[[#This Row],[Price]]*Table1[[#This Row],[Qty]]</f>
        <v>34000</v>
      </c>
      <c r="N1577" s="1">
        <f>Table1[[#This Row],[Cost]]*Table1[[#This Row],[Qty]]</f>
        <v>30400</v>
      </c>
      <c r="O1577" s="1">
        <f>Table1[[#This Row],[Total Sales]]-Table1[[#This Row],[COGS]]</f>
        <v>3600</v>
      </c>
      <c r="P1577" s="7">
        <f t="shared" si="48"/>
        <v>5</v>
      </c>
      <c r="Q1577" s="10">
        <f t="shared" si="49"/>
        <v>2020</v>
      </c>
    </row>
    <row r="1578" spans="1:17" x14ac:dyDescent="0.25">
      <c r="A1578" s="1" t="s">
        <v>1335</v>
      </c>
      <c r="B1578" s="2">
        <v>44099</v>
      </c>
      <c r="C1578" s="1" t="s">
        <v>1336</v>
      </c>
      <c r="D1578" s="1" t="s">
        <v>31</v>
      </c>
      <c r="E1578" s="1" t="s">
        <v>18</v>
      </c>
      <c r="F1578" s="1" t="s">
        <v>19</v>
      </c>
      <c r="G1578" s="1" t="s">
        <v>84</v>
      </c>
      <c r="H1578" s="1" t="s">
        <v>47</v>
      </c>
      <c r="I1578" s="1">
        <v>4</v>
      </c>
      <c r="J1578" s="1" t="s">
        <v>2316</v>
      </c>
      <c r="K1578" s="1">
        <v>17000</v>
      </c>
      <c r="L1578" s="1">
        <v>15200</v>
      </c>
      <c r="M1578" s="1">
        <f>Table1[[#This Row],[Price]]*Table1[[#This Row],[Qty]]</f>
        <v>68000</v>
      </c>
      <c r="N1578" s="1">
        <f>Table1[[#This Row],[Cost]]*Table1[[#This Row],[Qty]]</f>
        <v>60800</v>
      </c>
      <c r="O1578" s="1">
        <f>Table1[[#This Row],[Total Sales]]-Table1[[#This Row],[COGS]]</f>
        <v>7200</v>
      </c>
      <c r="P1578" s="7">
        <f t="shared" si="48"/>
        <v>6</v>
      </c>
      <c r="Q1578" s="10">
        <f t="shared" si="49"/>
        <v>2020</v>
      </c>
    </row>
    <row r="1579" spans="1:17" x14ac:dyDescent="0.25">
      <c r="A1579" s="1" t="s">
        <v>1337</v>
      </c>
      <c r="B1579" s="2">
        <v>44100</v>
      </c>
      <c r="C1579" s="1" t="s">
        <v>1338</v>
      </c>
      <c r="D1579" s="1" t="s">
        <v>31</v>
      </c>
      <c r="E1579" s="1" t="s">
        <v>25</v>
      </c>
      <c r="F1579" s="1" t="s">
        <v>26</v>
      </c>
      <c r="G1579" s="1" t="s">
        <v>87</v>
      </c>
      <c r="H1579" s="1" t="s">
        <v>21</v>
      </c>
      <c r="I1579" s="1">
        <v>6</v>
      </c>
      <c r="J1579" s="1" t="s">
        <v>2316</v>
      </c>
      <c r="K1579" s="1">
        <v>26400.000000000004</v>
      </c>
      <c r="L1579" s="1">
        <v>24000</v>
      </c>
      <c r="M1579" s="1">
        <f>Table1[[#This Row],[Price]]*Table1[[#This Row],[Qty]]</f>
        <v>158400.00000000003</v>
      </c>
      <c r="N1579" s="1">
        <f>Table1[[#This Row],[Cost]]*Table1[[#This Row],[Qty]]</f>
        <v>144000</v>
      </c>
      <c r="O1579" s="1">
        <f>Table1[[#This Row],[Total Sales]]-Table1[[#This Row],[COGS]]</f>
        <v>14400.000000000029</v>
      </c>
      <c r="P1579" s="7">
        <f t="shared" si="48"/>
        <v>7</v>
      </c>
      <c r="Q1579" s="10">
        <f t="shared" si="49"/>
        <v>2020</v>
      </c>
    </row>
    <row r="1580" spans="1:17" x14ac:dyDescent="0.25">
      <c r="A1580" s="1" t="s">
        <v>1339</v>
      </c>
      <c r="B1580" s="2">
        <v>44101</v>
      </c>
      <c r="C1580" s="1" t="s">
        <v>1340</v>
      </c>
      <c r="D1580" s="1" t="s">
        <v>31</v>
      </c>
      <c r="E1580" s="1" t="s">
        <v>32</v>
      </c>
      <c r="F1580" s="1" t="s">
        <v>33</v>
      </c>
      <c r="G1580" s="1" t="s">
        <v>20</v>
      </c>
      <c r="H1580" s="1" t="s">
        <v>21</v>
      </c>
      <c r="I1580" s="1">
        <v>4</v>
      </c>
      <c r="J1580" s="1" t="s">
        <v>2316</v>
      </c>
      <c r="K1580" s="1">
        <v>44000</v>
      </c>
      <c r="L1580" s="1">
        <v>40000</v>
      </c>
      <c r="M1580" s="1">
        <f>Table1[[#This Row],[Price]]*Table1[[#This Row],[Qty]]</f>
        <v>176000</v>
      </c>
      <c r="N1580" s="1">
        <f>Table1[[#This Row],[Cost]]*Table1[[#This Row],[Qty]]</f>
        <v>160000</v>
      </c>
      <c r="O1580" s="1">
        <f>Table1[[#This Row],[Total Sales]]-Table1[[#This Row],[COGS]]</f>
        <v>16000</v>
      </c>
      <c r="P1580" s="7">
        <f t="shared" si="48"/>
        <v>1</v>
      </c>
      <c r="Q1580" s="10">
        <f t="shared" si="49"/>
        <v>2020</v>
      </c>
    </row>
    <row r="1581" spans="1:17" x14ac:dyDescent="0.25">
      <c r="A1581" s="1" t="s">
        <v>1341</v>
      </c>
      <c r="B1581" s="2">
        <v>44103</v>
      </c>
      <c r="C1581" s="1" t="s">
        <v>1342</v>
      </c>
      <c r="D1581" s="1" t="s">
        <v>31</v>
      </c>
      <c r="E1581" s="1" t="s">
        <v>37</v>
      </c>
      <c r="F1581" s="1" t="s">
        <v>38</v>
      </c>
      <c r="G1581" s="1" t="s">
        <v>27</v>
      </c>
      <c r="H1581" s="1" t="s">
        <v>21</v>
      </c>
      <c r="I1581" s="1">
        <v>4</v>
      </c>
      <c r="J1581" s="1" t="s">
        <v>2316</v>
      </c>
      <c r="K1581" s="1">
        <v>15400</v>
      </c>
      <c r="L1581" s="1">
        <v>14000</v>
      </c>
      <c r="M1581" s="1">
        <f>Table1[[#This Row],[Price]]*Table1[[#This Row],[Qty]]</f>
        <v>61600</v>
      </c>
      <c r="N1581" s="1">
        <f>Table1[[#This Row],[Cost]]*Table1[[#This Row],[Qty]]</f>
        <v>56000</v>
      </c>
      <c r="O1581" s="1">
        <f>Table1[[#This Row],[Total Sales]]-Table1[[#This Row],[COGS]]</f>
        <v>5600</v>
      </c>
      <c r="P1581" s="7">
        <f t="shared" si="48"/>
        <v>3</v>
      </c>
      <c r="Q1581" s="10">
        <f t="shared" si="49"/>
        <v>2020</v>
      </c>
    </row>
    <row r="1582" spans="1:17" x14ac:dyDescent="0.25">
      <c r="A1582" s="1" t="s">
        <v>1343</v>
      </c>
      <c r="B1582" s="2">
        <v>44103</v>
      </c>
      <c r="C1582" s="1" t="s">
        <v>1344</v>
      </c>
      <c r="D1582" s="1" t="s">
        <v>31</v>
      </c>
      <c r="E1582" s="1" t="s">
        <v>18</v>
      </c>
      <c r="F1582" s="1" t="s">
        <v>19</v>
      </c>
      <c r="G1582" s="1" t="s">
        <v>46</v>
      </c>
      <c r="H1582" s="1" t="s">
        <v>47</v>
      </c>
      <c r="I1582" s="1">
        <v>6</v>
      </c>
      <c r="J1582" s="1" t="s">
        <v>2316</v>
      </c>
      <c r="K1582" s="1">
        <v>44000</v>
      </c>
      <c r="L1582" s="1">
        <v>40000</v>
      </c>
      <c r="M1582" s="1">
        <f>Table1[[#This Row],[Price]]*Table1[[#This Row],[Qty]]</f>
        <v>264000</v>
      </c>
      <c r="N1582" s="1">
        <f>Table1[[#This Row],[Cost]]*Table1[[#This Row],[Qty]]</f>
        <v>240000</v>
      </c>
      <c r="O1582" s="1">
        <f>Table1[[#This Row],[Total Sales]]-Table1[[#This Row],[COGS]]</f>
        <v>24000</v>
      </c>
      <c r="P1582" s="7">
        <f t="shared" si="48"/>
        <v>3</v>
      </c>
      <c r="Q1582" s="10">
        <f t="shared" si="49"/>
        <v>2020</v>
      </c>
    </row>
    <row r="1583" spans="1:17" x14ac:dyDescent="0.25">
      <c r="A1583" s="1" t="s">
        <v>1345</v>
      </c>
      <c r="B1583" s="2">
        <v>44104</v>
      </c>
      <c r="C1583" s="1" t="s">
        <v>1346</v>
      </c>
      <c r="D1583" s="1" t="s">
        <v>31</v>
      </c>
      <c r="E1583" s="1" t="s">
        <v>18</v>
      </c>
      <c r="F1583" s="1" t="s">
        <v>19</v>
      </c>
      <c r="G1583" s="1" t="s">
        <v>50</v>
      </c>
      <c r="H1583" s="1" t="s">
        <v>21</v>
      </c>
      <c r="I1583" s="1">
        <v>2</v>
      </c>
      <c r="J1583" s="1" t="s">
        <v>2316</v>
      </c>
      <c r="K1583" s="1">
        <v>88000</v>
      </c>
      <c r="L1583" s="1">
        <v>80000</v>
      </c>
      <c r="M1583" s="1">
        <f>Table1[[#This Row],[Price]]*Table1[[#This Row],[Qty]]</f>
        <v>176000</v>
      </c>
      <c r="N1583" s="1">
        <f>Table1[[#This Row],[Cost]]*Table1[[#This Row],[Qty]]</f>
        <v>160000</v>
      </c>
      <c r="O1583" s="1">
        <f>Table1[[#This Row],[Total Sales]]-Table1[[#This Row],[COGS]]</f>
        <v>16000</v>
      </c>
      <c r="P1583" s="7">
        <f t="shared" si="48"/>
        <v>4</v>
      </c>
      <c r="Q1583" s="10">
        <f t="shared" si="49"/>
        <v>2020</v>
      </c>
    </row>
    <row r="1584" spans="1:17" x14ac:dyDescent="0.25">
      <c r="A1584" s="1" t="s">
        <v>1349</v>
      </c>
      <c r="B1584" s="2">
        <v>44075</v>
      </c>
      <c r="C1584" s="1" t="s">
        <v>1350</v>
      </c>
      <c r="D1584" s="1" t="s">
        <v>31</v>
      </c>
      <c r="E1584" s="1" t="s">
        <v>32</v>
      </c>
      <c r="F1584" s="1" t="s">
        <v>33</v>
      </c>
      <c r="G1584" s="1" t="s">
        <v>56</v>
      </c>
      <c r="H1584" s="1" t="s">
        <v>40</v>
      </c>
      <c r="I1584" s="1">
        <v>4</v>
      </c>
      <c r="J1584" s="1" t="s">
        <v>2316</v>
      </c>
      <c r="K1584" s="1">
        <v>19900</v>
      </c>
      <c r="L1584" s="1">
        <v>18000</v>
      </c>
      <c r="M1584" s="1">
        <f>Table1[[#This Row],[Price]]*Table1[[#This Row],[Qty]]</f>
        <v>79600</v>
      </c>
      <c r="N1584" s="1">
        <f>Table1[[#This Row],[Cost]]*Table1[[#This Row],[Qty]]</f>
        <v>72000</v>
      </c>
      <c r="O1584" s="1">
        <f>Table1[[#This Row],[Total Sales]]-Table1[[#This Row],[COGS]]</f>
        <v>7600</v>
      </c>
      <c r="P1584" s="7">
        <f t="shared" si="48"/>
        <v>3</v>
      </c>
      <c r="Q1584" s="10">
        <f t="shared" si="49"/>
        <v>2020</v>
      </c>
    </row>
    <row r="1585" spans="1:17" x14ac:dyDescent="0.25">
      <c r="A1585" s="1" t="s">
        <v>1351</v>
      </c>
      <c r="B1585" s="2">
        <v>44076</v>
      </c>
      <c r="C1585" s="1" t="s">
        <v>1352</v>
      </c>
      <c r="D1585" s="1" t="s">
        <v>31</v>
      </c>
      <c r="E1585" s="1" t="s">
        <v>37</v>
      </c>
      <c r="F1585" s="1" t="s">
        <v>38</v>
      </c>
      <c r="G1585" s="1" t="s">
        <v>50</v>
      </c>
      <c r="H1585" s="1" t="s">
        <v>21</v>
      </c>
      <c r="I1585" s="1">
        <v>4</v>
      </c>
      <c r="J1585" s="1" t="s">
        <v>2316</v>
      </c>
      <c r="K1585" s="1">
        <v>15400</v>
      </c>
      <c r="L1585" s="1">
        <v>14000</v>
      </c>
      <c r="M1585" s="1">
        <f>Table1[[#This Row],[Price]]*Table1[[#This Row],[Qty]]</f>
        <v>61600</v>
      </c>
      <c r="N1585" s="1">
        <f>Table1[[#This Row],[Cost]]*Table1[[#This Row],[Qty]]</f>
        <v>56000</v>
      </c>
      <c r="O1585" s="1">
        <f>Table1[[#This Row],[Total Sales]]-Table1[[#This Row],[COGS]]</f>
        <v>5600</v>
      </c>
      <c r="P1585" s="7">
        <f t="shared" si="48"/>
        <v>4</v>
      </c>
      <c r="Q1585" s="10">
        <f t="shared" si="49"/>
        <v>2020</v>
      </c>
    </row>
    <row r="1586" spans="1:17" x14ac:dyDescent="0.25">
      <c r="A1586" s="1" t="s">
        <v>1353</v>
      </c>
      <c r="B1586" s="2">
        <v>44077</v>
      </c>
      <c r="C1586" s="1" t="s">
        <v>1354</v>
      </c>
      <c r="D1586" s="1" t="s">
        <v>31</v>
      </c>
      <c r="E1586" s="1" t="s">
        <v>18</v>
      </c>
      <c r="F1586" s="1" t="s">
        <v>19</v>
      </c>
      <c r="G1586" s="1" t="s">
        <v>53</v>
      </c>
      <c r="H1586" s="1" t="s">
        <v>40</v>
      </c>
      <c r="I1586" s="1">
        <v>8</v>
      </c>
      <c r="J1586" s="1" t="s">
        <v>2316</v>
      </c>
      <c r="K1586" s="1">
        <v>22000</v>
      </c>
      <c r="L1586" s="1">
        <v>20000</v>
      </c>
      <c r="M1586" s="1">
        <f>Table1[[#This Row],[Price]]*Table1[[#This Row],[Qty]]</f>
        <v>176000</v>
      </c>
      <c r="N1586" s="1">
        <f>Table1[[#This Row],[Cost]]*Table1[[#This Row],[Qty]]</f>
        <v>160000</v>
      </c>
      <c r="O1586" s="1">
        <f>Table1[[#This Row],[Total Sales]]-Table1[[#This Row],[COGS]]</f>
        <v>16000</v>
      </c>
      <c r="P1586" s="7">
        <f t="shared" si="48"/>
        <v>5</v>
      </c>
      <c r="Q1586" s="10">
        <f t="shared" si="49"/>
        <v>2020</v>
      </c>
    </row>
    <row r="1587" spans="1:17" x14ac:dyDescent="0.25">
      <c r="A1587" s="1" t="s">
        <v>1355</v>
      </c>
      <c r="B1587" s="2">
        <v>44078</v>
      </c>
      <c r="C1587" s="1" t="s">
        <v>1356</v>
      </c>
      <c r="D1587" s="1" t="s">
        <v>31</v>
      </c>
      <c r="E1587" s="1" t="s">
        <v>18</v>
      </c>
      <c r="F1587" s="1" t="s">
        <v>19</v>
      </c>
      <c r="G1587" s="1" t="s">
        <v>56</v>
      </c>
      <c r="H1587" s="1" t="s">
        <v>40</v>
      </c>
      <c r="I1587" s="1">
        <v>2</v>
      </c>
      <c r="J1587" s="1" t="s">
        <v>2316</v>
      </c>
      <c r="K1587" s="1">
        <v>26400.000000000004</v>
      </c>
      <c r="L1587" s="1">
        <v>24000</v>
      </c>
      <c r="M1587" s="1">
        <f>Table1[[#This Row],[Price]]*Table1[[#This Row],[Qty]]</f>
        <v>52800.000000000007</v>
      </c>
      <c r="N1587" s="1">
        <f>Table1[[#This Row],[Cost]]*Table1[[#This Row],[Qty]]</f>
        <v>48000</v>
      </c>
      <c r="O1587" s="1">
        <f>Table1[[#This Row],[Total Sales]]-Table1[[#This Row],[COGS]]</f>
        <v>4800.0000000000073</v>
      </c>
      <c r="P1587" s="7">
        <f t="shared" si="48"/>
        <v>6</v>
      </c>
      <c r="Q1587" s="10">
        <f t="shared" si="49"/>
        <v>2020</v>
      </c>
    </row>
    <row r="1588" spans="1:17" x14ac:dyDescent="0.25">
      <c r="A1588" s="1" t="s">
        <v>1357</v>
      </c>
      <c r="B1588" s="2">
        <v>44079</v>
      </c>
      <c r="C1588" s="1" t="s">
        <v>1358</v>
      </c>
      <c r="D1588" s="1" t="s">
        <v>17</v>
      </c>
      <c r="E1588" s="1" t="s">
        <v>25</v>
      </c>
      <c r="F1588" s="1" t="s">
        <v>26</v>
      </c>
      <c r="G1588" s="1" t="s">
        <v>59</v>
      </c>
      <c r="H1588" s="1" t="s">
        <v>60</v>
      </c>
      <c r="I1588" s="1">
        <v>4</v>
      </c>
      <c r="J1588" s="1" t="s">
        <v>2316</v>
      </c>
      <c r="K1588" s="1">
        <v>19900</v>
      </c>
      <c r="L1588" s="1">
        <v>18000</v>
      </c>
      <c r="M1588" s="1">
        <f>Table1[[#This Row],[Price]]*Table1[[#This Row],[Qty]]</f>
        <v>79600</v>
      </c>
      <c r="N1588" s="1">
        <f>Table1[[#This Row],[Cost]]*Table1[[#This Row],[Qty]]</f>
        <v>72000</v>
      </c>
      <c r="O1588" s="1">
        <f>Table1[[#This Row],[Total Sales]]-Table1[[#This Row],[COGS]]</f>
        <v>7600</v>
      </c>
      <c r="P1588" s="7">
        <f t="shared" si="48"/>
        <v>7</v>
      </c>
      <c r="Q1588" s="10">
        <f t="shared" si="49"/>
        <v>2020</v>
      </c>
    </row>
    <row r="1589" spans="1:17" x14ac:dyDescent="0.25">
      <c r="A1589" s="1" t="s">
        <v>1359</v>
      </c>
      <c r="B1589" s="2">
        <v>44080</v>
      </c>
      <c r="C1589" s="1" t="s">
        <v>1360</v>
      </c>
      <c r="D1589" s="1" t="s">
        <v>17</v>
      </c>
      <c r="E1589" s="1" t="s">
        <v>32</v>
      </c>
      <c r="F1589" s="1" t="s">
        <v>33</v>
      </c>
      <c r="G1589" s="1" t="s">
        <v>63</v>
      </c>
      <c r="H1589" s="1" t="s">
        <v>47</v>
      </c>
      <c r="I1589" s="1">
        <v>4</v>
      </c>
      <c r="J1589" s="1" t="s">
        <v>2316</v>
      </c>
      <c r="K1589" s="1">
        <v>15400</v>
      </c>
      <c r="L1589" s="1">
        <v>14000</v>
      </c>
      <c r="M1589" s="1">
        <f>Table1[[#This Row],[Price]]*Table1[[#This Row],[Qty]]</f>
        <v>61600</v>
      </c>
      <c r="N1589" s="1">
        <f>Table1[[#This Row],[Cost]]*Table1[[#This Row],[Qty]]</f>
        <v>56000</v>
      </c>
      <c r="O1589" s="1">
        <f>Table1[[#This Row],[Total Sales]]-Table1[[#This Row],[COGS]]</f>
        <v>5600</v>
      </c>
      <c r="P1589" s="7">
        <f t="shared" si="48"/>
        <v>1</v>
      </c>
      <c r="Q1589" s="10">
        <f t="shared" si="49"/>
        <v>2020</v>
      </c>
    </row>
    <row r="1590" spans="1:17" x14ac:dyDescent="0.25">
      <c r="A1590" s="1" t="s">
        <v>1361</v>
      </c>
      <c r="B1590" s="2">
        <v>44081</v>
      </c>
      <c r="C1590" s="1" t="s">
        <v>1362</v>
      </c>
      <c r="D1590" s="1" t="s">
        <v>17</v>
      </c>
      <c r="E1590" s="1" t="s">
        <v>37</v>
      </c>
      <c r="F1590" s="1" t="s">
        <v>38</v>
      </c>
      <c r="G1590" s="1" t="s">
        <v>66</v>
      </c>
      <c r="H1590" s="1" t="s">
        <v>47</v>
      </c>
      <c r="I1590" s="1">
        <v>8</v>
      </c>
      <c r="J1590" s="1" t="s">
        <v>2316</v>
      </c>
      <c r="K1590" s="1">
        <v>22000</v>
      </c>
      <c r="L1590" s="1">
        <v>20000</v>
      </c>
      <c r="M1590" s="1">
        <f>Table1[[#This Row],[Price]]*Table1[[#This Row],[Qty]]</f>
        <v>176000</v>
      </c>
      <c r="N1590" s="1">
        <f>Table1[[#This Row],[Cost]]*Table1[[#This Row],[Qty]]</f>
        <v>160000</v>
      </c>
      <c r="O1590" s="1">
        <f>Table1[[#This Row],[Total Sales]]-Table1[[#This Row],[COGS]]</f>
        <v>16000</v>
      </c>
      <c r="P1590" s="7">
        <f t="shared" si="48"/>
        <v>2</v>
      </c>
      <c r="Q1590" s="10">
        <f t="shared" si="49"/>
        <v>2020</v>
      </c>
    </row>
    <row r="1591" spans="1:17" x14ac:dyDescent="0.25">
      <c r="A1591" s="1" t="s">
        <v>1363</v>
      </c>
      <c r="B1591" s="2">
        <v>44083</v>
      </c>
      <c r="C1591" s="1" t="s">
        <v>1364</v>
      </c>
      <c r="D1591" s="1" t="s">
        <v>31</v>
      </c>
      <c r="E1591" s="1" t="s">
        <v>18</v>
      </c>
      <c r="F1591" s="1" t="s">
        <v>19</v>
      </c>
      <c r="G1591" s="1" t="s">
        <v>69</v>
      </c>
      <c r="H1591" s="1" t="s">
        <v>21</v>
      </c>
      <c r="I1591" s="1">
        <v>2</v>
      </c>
      <c r="J1591" s="1" t="s">
        <v>2316</v>
      </c>
      <c r="K1591" s="1">
        <v>26400.000000000004</v>
      </c>
      <c r="L1591" s="1">
        <v>24000</v>
      </c>
      <c r="M1591" s="1">
        <f>Table1[[#This Row],[Price]]*Table1[[#This Row],[Qty]]</f>
        <v>52800.000000000007</v>
      </c>
      <c r="N1591" s="1">
        <f>Table1[[#This Row],[Cost]]*Table1[[#This Row],[Qty]]</f>
        <v>48000</v>
      </c>
      <c r="O1591" s="1">
        <f>Table1[[#This Row],[Total Sales]]-Table1[[#This Row],[COGS]]</f>
        <v>4800.0000000000073</v>
      </c>
      <c r="P1591" s="7">
        <f t="shared" si="48"/>
        <v>4</v>
      </c>
      <c r="Q1591" s="10">
        <f t="shared" si="49"/>
        <v>2020</v>
      </c>
    </row>
    <row r="1592" spans="1:17" x14ac:dyDescent="0.25">
      <c r="A1592" s="1" t="s">
        <v>1365</v>
      </c>
      <c r="B1592" s="2">
        <v>44083</v>
      </c>
      <c r="C1592" s="1" t="s">
        <v>1366</v>
      </c>
      <c r="D1592" s="1" t="s">
        <v>31</v>
      </c>
      <c r="E1592" s="1" t="s">
        <v>18</v>
      </c>
      <c r="F1592" s="1" t="s">
        <v>19</v>
      </c>
      <c r="G1592" s="1" t="s">
        <v>72</v>
      </c>
      <c r="H1592" s="1" t="s">
        <v>21</v>
      </c>
      <c r="I1592" s="1">
        <v>4</v>
      </c>
      <c r="J1592" s="1" t="s">
        <v>2316</v>
      </c>
      <c r="K1592" s="1">
        <v>3800</v>
      </c>
      <c r="L1592" s="1">
        <v>3600</v>
      </c>
      <c r="M1592" s="1">
        <f>Table1[[#This Row],[Price]]*Table1[[#This Row],[Qty]]</f>
        <v>15200</v>
      </c>
      <c r="N1592" s="1">
        <f>Table1[[#This Row],[Cost]]*Table1[[#This Row],[Qty]]</f>
        <v>14400</v>
      </c>
      <c r="O1592" s="1">
        <f>Table1[[#This Row],[Total Sales]]-Table1[[#This Row],[COGS]]</f>
        <v>800</v>
      </c>
      <c r="P1592" s="7">
        <f t="shared" si="48"/>
        <v>4</v>
      </c>
      <c r="Q1592" s="10">
        <f t="shared" si="49"/>
        <v>2020</v>
      </c>
    </row>
    <row r="1593" spans="1:17" x14ac:dyDescent="0.25">
      <c r="A1593" s="1" t="s">
        <v>1367</v>
      </c>
      <c r="B1593" s="2">
        <v>44084</v>
      </c>
      <c r="C1593" s="1" t="s">
        <v>1368</v>
      </c>
      <c r="D1593" s="1" t="s">
        <v>31</v>
      </c>
      <c r="E1593" s="1" t="s">
        <v>25</v>
      </c>
      <c r="F1593" s="1" t="s">
        <v>26</v>
      </c>
      <c r="G1593" s="1" t="s">
        <v>75</v>
      </c>
      <c r="H1593" s="1" t="s">
        <v>40</v>
      </c>
      <c r="I1593" s="1">
        <v>4</v>
      </c>
      <c r="J1593" s="1" t="s">
        <v>2316</v>
      </c>
      <c r="K1593" s="1">
        <v>400</v>
      </c>
      <c r="L1593" s="1">
        <v>380</v>
      </c>
      <c r="M1593" s="1">
        <f>Table1[[#This Row],[Price]]*Table1[[#This Row],[Qty]]</f>
        <v>1600</v>
      </c>
      <c r="N1593" s="1">
        <f>Table1[[#This Row],[Cost]]*Table1[[#This Row],[Qty]]</f>
        <v>1520</v>
      </c>
      <c r="O1593" s="1">
        <f>Table1[[#This Row],[Total Sales]]-Table1[[#This Row],[COGS]]</f>
        <v>80</v>
      </c>
      <c r="P1593" s="7">
        <f t="shared" si="48"/>
        <v>5</v>
      </c>
      <c r="Q1593" s="10">
        <f t="shared" si="49"/>
        <v>2020</v>
      </c>
    </row>
    <row r="1594" spans="1:17" x14ac:dyDescent="0.25">
      <c r="A1594" s="1" t="s">
        <v>1369</v>
      </c>
      <c r="B1594" s="2">
        <v>44085</v>
      </c>
      <c r="C1594" s="1" t="s">
        <v>1370</v>
      </c>
      <c r="D1594" s="1" t="s">
        <v>31</v>
      </c>
      <c r="E1594" s="1" t="s">
        <v>32</v>
      </c>
      <c r="F1594" s="1" t="s">
        <v>33</v>
      </c>
      <c r="G1594" s="1" t="s">
        <v>78</v>
      </c>
      <c r="H1594" s="1" t="s">
        <v>21</v>
      </c>
      <c r="I1594" s="1">
        <v>2</v>
      </c>
      <c r="J1594" s="1" t="s">
        <v>2316</v>
      </c>
      <c r="K1594" s="1">
        <v>4500</v>
      </c>
      <c r="L1594" s="1">
        <v>4400</v>
      </c>
      <c r="M1594" s="1">
        <f>Table1[[#This Row],[Price]]*Table1[[#This Row],[Qty]]</f>
        <v>9000</v>
      </c>
      <c r="N1594" s="1">
        <f>Table1[[#This Row],[Cost]]*Table1[[#This Row],[Qty]]</f>
        <v>8800</v>
      </c>
      <c r="O1594" s="1">
        <f>Table1[[#This Row],[Total Sales]]-Table1[[#This Row],[COGS]]</f>
        <v>200</v>
      </c>
      <c r="P1594" s="7">
        <f t="shared" si="48"/>
        <v>6</v>
      </c>
      <c r="Q1594" s="10">
        <f t="shared" si="49"/>
        <v>2020</v>
      </c>
    </row>
    <row r="1595" spans="1:17" x14ac:dyDescent="0.25">
      <c r="A1595" s="1" t="s">
        <v>1371</v>
      </c>
      <c r="B1595" s="2">
        <v>44086</v>
      </c>
      <c r="C1595" s="1" t="s">
        <v>1372</v>
      </c>
      <c r="D1595" s="1" t="s">
        <v>17</v>
      </c>
      <c r="E1595" s="1" t="s">
        <v>37</v>
      </c>
      <c r="F1595" s="1" t="s">
        <v>38</v>
      </c>
      <c r="G1595" s="1" t="s">
        <v>81</v>
      </c>
      <c r="H1595" s="1" t="s">
        <v>21</v>
      </c>
      <c r="I1595" s="1">
        <v>2</v>
      </c>
      <c r="J1595" s="1" t="s">
        <v>2316</v>
      </c>
      <c r="K1595" s="1">
        <v>200</v>
      </c>
      <c r="L1595" s="1">
        <v>180</v>
      </c>
      <c r="M1595" s="1">
        <f>Table1[[#This Row],[Price]]*Table1[[#This Row],[Qty]]</f>
        <v>400</v>
      </c>
      <c r="N1595" s="1">
        <f>Table1[[#This Row],[Cost]]*Table1[[#This Row],[Qty]]</f>
        <v>360</v>
      </c>
      <c r="O1595" s="1">
        <f>Table1[[#This Row],[Total Sales]]-Table1[[#This Row],[COGS]]</f>
        <v>40</v>
      </c>
      <c r="P1595" s="7">
        <f t="shared" si="48"/>
        <v>7</v>
      </c>
      <c r="Q1595" s="10">
        <f t="shared" si="49"/>
        <v>2020</v>
      </c>
    </row>
    <row r="1596" spans="1:17" x14ac:dyDescent="0.25">
      <c r="A1596" s="1" t="s">
        <v>1373</v>
      </c>
      <c r="B1596" s="2">
        <v>44087</v>
      </c>
      <c r="C1596" s="1" t="s">
        <v>1374</v>
      </c>
      <c r="D1596" s="1" t="s">
        <v>31</v>
      </c>
      <c r="E1596" s="1" t="s">
        <v>18</v>
      </c>
      <c r="F1596" s="1" t="s">
        <v>19</v>
      </c>
      <c r="G1596" s="1" t="s">
        <v>84</v>
      </c>
      <c r="H1596" s="1" t="s">
        <v>47</v>
      </c>
      <c r="I1596" s="1">
        <v>4</v>
      </c>
      <c r="J1596" s="1" t="s">
        <v>2316</v>
      </c>
      <c r="K1596" s="1">
        <v>200</v>
      </c>
      <c r="L1596" s="1">
        <v>160</v>
      </c>
      <c r="M1596" s="1">
        <f>Table1[[#This Row],[Price]]*Table1[[#This Row],[Qty]]</f>
        <v>800</v>
      </c>
      <c r="N1596" s="1">
        <f>Table1[[#This Row],[Cost]]*Table1[[#This Row],[Qty]]</f>
        <v>640</v>
      </c>
      <c r="O1596" s="1">
        <f>Table1[[#This Row],[Total Sales]]-Table1[[#This Row],[COGS]]</f>
        <v>160</v>
      </c>
      <c r="P1596" s="7">
        <f t="shared" si="48"/>
        <v>1</v>
      </c>
      <c r="Q1596" s="10">
        <f t="shared" si="49"/>
        <v>2020</v>
      </c>
    </row>
    <row r="1597" spans="1:17" x14ac:dyDescent="0.25">
      <c r="A1597" s="1" t="s">
        <v>1375</v>
      </c>
      <c r="B1597" s="2">
        <v>44088</v>
      </c>
      <c r="C1597" s="1" t="s">
        <v>1376</v>
      </c>
      <c r="D1597" s="1" t="s">
        <v>31</v>
      </c>
      <c r="E1597" s="1" t="s">
        <v>18</v>
      </c>
      <c r="F1597" s="1" t="s">
        <v>19</v>
      </c>
      <c r="G1597" s="1" t="s">
        <v>87</v>
      </c>
      <c r="H1597" s="1" t="s">
        <v>21</v>
      </c>
      <c r="I1597" s="1">
        <v>4</v>
      </c>
      <c r="J1597" s="1" t="s">
        <v>2316</v>
      </c>
      <c r="K1597" s="1">
        <v>4000</v>
      </c>
      <c r="L1597" s="1">
        <v>3700</v>
      </c>
      <c r="M1597" s="1">
        <f>Table1[[#This Row],[Price]]*Table1[[#This Row],[Qty]]</f>
        <v>16000</v>
      </c>
      <c r="N1597" s="1">
        <f>Table1[[#This Row],[Cost]]*Table1[[#This Row],[Qty]]</f>
        <v>14800</v>
      </c>
      <c r="O1597" s="1">
        <f>Table1[[#This Row],[Total Sales]]-Table1[[#This Row],[COGS]]</f>
        <v>1200</v>
      </c>
      <c r="P1597" s="7">
        <f t="shared" si="48"/>
        <v>2</v>
      </c>
      <c r="Q1597" s="10">
        <f t="shared" si="49"/>
        <v>2020</v>
      </c>
    </row>
    <row r="1598" spans="1:17" x14ac:dyDescent="0.25">
      <c r="A1598" s="1" t="s">
        <v>1377</v>
      </c>
      <c r="B1598" s="2">
        <v>44089</v>
      </c>
      <c r="C1598" s="1" t="s">
        <v>1378</v>
      </c>
      <c r="D1598" s="1" t="s">
        <v>31</v>
      </c>
      <c r="E1598" s="1" t="s">
        <v>25</v>
      </c>
      <c r="F1598" s="1" t="s">
        <v>26</v>
      </c>
      <c r="G1598" s="1" t="s">
        <v>20</v>
      </c>
      <c r="H1598" s="1" t="s">
        <v>21</v>
      </c>
      <c r="I1598" s="1">
        <v>2</v>
      </c>
      <c r="J1598" s="1" t="s">
        <v>2316</v>
      </c>
      <c r="K1598" s="1">
        <v>19000</v>
      </c>
      <c r="L1598" s="1">
        <v>16000</v>
      </c>
      <c r="M1598" s="1">
        <f>Table1[[#This Row],[Price]]*Table1[[#This Row],[Qty]]</f>
        <v>38000</v>
      </c>
      <c r="N1598" s="1">
        <f>Table1[[#This Row],[Cost]]*Table1[[#This Row],[Qty]]</f>
        <v>32000</v>
      </c>
      <c r="O1598" s="1">
        <f>Table1[[#This Row],[Total Sales]]-Table1[[#This Row],[COGS]]</f>
        <v>6000</v>
      </c>
      <c r="P1598" s="7">
        <f t="shared" si="48"/>
        <v>3</v>
      </c>
      <c r="Q1598" s="10">
        <f t="shared" si="49"/>
        <v>2020</v>
      </c>
    </row>
    <row r="1599" spans="1:17" x14ac:dyDescent="0.25">
      <c r="A1599" s="1" t="s">
        <v>1379</v>
      </c>
      <c r="B1599" s="2">
        <v>44090</v>
      </c>
      <c r="C1599" s="1" t="s">
        <v>1380</v>
      </c>
      <c r="D1599" s="1" t="s">
        <v>31</v>
      </c>
      <c r="E1599" s="1" t="s">
        <v>32</v>
      </c>
      <c r="F1599" s="1" t="s">
        <v>33</v>
      </c>
      <c r="G1599" s="1" t="s">
        <v>27</v>
      </c>
      <c r="H1599" s="1" t="s">
        <v>21</v>
      </c>
      <c r="I1599" s="1">
        <v>2</v>
      </c>
      <c r="J1599" s="1" t="s">
        <v>2316</v>
      </c>
      <c r="K1599" s="1">
        <v>9400</v>
      </c>
      <c r="L1599" s="1">
        <v>8000</v>
      </c>
      <c r="M1599" s="1">
        <f>Table1[[#This Row],[Price]]*Table1[[#This Row],[Qty]]</f>
        <v>18800</v>
      </c>
      <c r="N1599" s="1">
        <f>Table1[[#This Row],[Cost]]*Table1[[#This Row],[Qty]]</f>
        <v>16000</v>
      </c>
      <c r="O1599" s="1">
        <f>Table1[[#This Row],[Total Sales]]-Table1[[#This Row],[COGS]]</f>
        <v>2800</v>
      </c>
      <c r="P1599" s="7">
        <f t="shared" si="48"/>
        <v>4</v>
      </c>
      <c r="Q1599" s="10">
        <f t="shared" si="49"/>
        <v>2020</v>
      </c>
    </row>
    <row r="1600" spans="1:17" x14ac:dyDescent="0.25">
      <c r="A1600" s="1" t="s">
        <v>1381</v>
      </c>
      <c r="B1600" s="2">
        <v>44091</v>
      </c>
      <c r="C1600" s="1" t="s">
        <v>1382</v>
      </c>
      <c r="D1600" s="1" t="s">
        <v>31</v>
      </c>
      <c r="E1600" s="1" t="s">
        <v>37</v>
      </c>
      <c r="F1600" s="1" t="s">
        <v>38</v>
      </c>
      <c r="G1600" s="1" t="s">
        <v>34</v>
      </c>
      <c r="H1600" s="1" t="s">
        <v>21</v>
      </c>
      <c r="I1600" s="1">
        <v>4</v>
      </c>
      <c r="J1600" s="1" t="s">
        <v>2316</v>
      </c>
      <c r="K1600" s="1">
        <v>800</v>
      </c>
      <c r="L1600" s="1">
        <v>720</v>
      </c>
      <c r="M1600" s="1">
        <f>Table1[[#This Row],[Price]]*Table1[[#This Row],[Qty]]</f>
        <v>3200</v>
      </c>
      <c r="N1600" s="1">
        <f>Table1[[#This Row],[Cost]]*Table1[[#This Row],[Qty]]</f>
        <v>2880</v>
      </c>
      <c r="O1600" s="1">
        <f>Table1[[#This Row],[Total Sales]]-Table1[[#This Row],[COGS]]</f>
        <v>320</v>
      </c>
      <c r="P1600" s="7">
        <f t="shared" si="48"/>
        <v>5</v>
      </c>
      <c r="Q1600" s="10">
        <f t="shared" si="49"/>
        <v>2020</v>
      </c>
    </row>
    <row r="1601" spans="1:17" x14ac:dyDescent="0.25">
      <c r="A1601" s="1" t="s">
        <v>1383</v>
      </c>
      <c r="B1601" s="2">
        <v>44093</v>
      </c>
      <c r="C1601" s="1" t="s">
        <v>1384</v>
      </c>
      <c r="D1601" s="1" t="s">
        <v>31</v>
      </c>
      <c r="E1601" s="1" t="s">
        <v>18</v>
      </c>
      <c r="F1601" s="1" t="s">
        <v>19</v>
      </c>
      <c r="G1601" s="1" t="s">
        <v>39</v>
      </c>
      <c r="H1601" s="1" t="s">
        <v>40</v>
      </c>
      <c r="I1601" s="1">
        <v>4</v>
      </c>
      <c r="J1601" s="1" t="s">
        <v>2316</v>
      </c>
      <c r="K1601" s="1">
        <v>200</v>
      </c>
      <c r="L1601" s="1">
        <v>180</v>
      </c>
      <c r="M1601" s="1">
        <f>Table1[[#This Row],[Price]]*Table1[[#This Row],[Qty]]</f>
        <v>800</v>
      </c>
      <c r="N1601" s="1">
        <f>Table1[[#This Row],[Cost]]*Table1[[#This Row],[Qty]]</f>
        <v>720</v>
      </c>
      <c r="O1601" s="1">
        <f>Table1[[#This Row],[Total Sales]]-Table1[[#This Row],[COGS]]</f>
        <v>80</v>
      </c>
      <c r="P1601" s="7">
        <f t="shared" si="48"/>
        <v>7</v>
      </c>
      <c r="Q1601" s="10">
        <f t="shared" si="49"/>
        <v>2020</v>
      </c>
    </row>
    <row r="1602" spans="1:17" x14ac:dyDescent="0.25">
      <c r="A1602" s="1" t="s">
        <v>1385</v>
      </c>
      <c r="B1602" s="2">
        <v>44093</v>
      </c>
      <c r="C1602" s="1" t="s">
        <v>1386</v>
      </c>
      <c r="D1602" s="1" t="s">
        <v>31</v>
      </c>
      <c r="E1602" s="1" t="s">
        <v>18</v>
      </c>
      <c r="F1602" s="1" t="s">
        <v>19</v>
      </c>
      <c r="G1602" s="1" t="s">
        <v>43</v>
      </c>
      <c r="H1602" s="1" t="s">
        <v>21</v>
      </c>
      <c r="I1602" s="1">
        <v>2</v>
      </c>
      <c r="J1602" s="1" t="s">
        <v>2316</v>
      </c>
      <c r="K1602" s="1">
        <v>3200</v>
      </c>
      <c r="L1602" s="1">
        <v>3180</v>
      </c>
      <c r="M1602" s="1">
        <f>Table1[[#This Row],[Price]]*Table1[[#This Row],[Qty]]</f>
        <v>6400</v>
      </c>
      <c r="N1602" s="1">
        <f>Table1[[#This Row],[Cost]]*Table1[[#This Row],[Qty]]</f>
        <v>6360</v>
      </c>
      <c r="O1602" s="1">
        <f>Table1[[#This Row],[Total Sales]]-Table1[[#This Row],[COGS]]</f>
        <v>40</v>
      </c>
      <c r="P1602" s="7">
        <f t="shared" ref="P1602:P1665" si="50">WEEKDAY(B:B)</f>
        <v>7</v>
      </c>
      <c r="Q1602" s="10">
        <f t="shared" ref="Q1602:Q1665" si="51">YEAR(B:B)</f>
        <v>2020</v>
      </c>
    </row>
    <row r="1603" spans="1:17" x14ac:dyDescent="0.25">
      <c r="A1603" s="1" t="s">
        <v>1387</v>
      </c>
      <c r="B1603" s="2">
        <v>44094</v>
      </c>
      <c r="C1603" s="1" t="s">
        <v>1388</v>
      </c>
      <c r="D1603" s="1" t="s">
        <v>31</v>
      </c>
      <c r="E1603" s="1" t="s">
        <v>25</v>
      </c>
      <c r="F1603" s="1" t="s">
        <v>26</v>
      </c>
      <c r="G1603" s="1" t="s">
        <v>46</v>
      </c>
      <c r="H1603" s="1" t="s">
        <v>47</v>
      </c>
      <c r="I1603" s="1">
        <v>2</v>
      </c>
      <c r="J1603" s="1" t="s">
        <v>2316</v>
      </c>
      <c r="K1603" s="1">
        <v>100</v>
      </c>
      <c r="L1603" s="1">
        <v>90</v>
      </c>
      <c r="M1603" s="1">
        <f>Table1[[#This Row],[Price]]*Table1[[#This Row],[Qty]]</f>
        <v>200</v>
      </c>
      <c r="N1603" s="1">
        <f>Table1[[#This Row],[Cost]]*Table1[[#This Row],[Qty]]</f>
        <v>180</v>
      </c>
      <c r="O1603" s="1">
        <f>Table1[[#This Row],[Total Sales]]-Table1[[#This Row],[COGS]]</f>
        <v>20</v>
      </c>
      <c r="P1603" s="7">
        <f t="shared" si="50"/>
        <v>1</v>
      </c>
      <c r="Q1603" s="10">
        <f t="shared" si="51"/>
        <v>2020</v>
      </c>
    </row>
    <row r="1604" spans="1:17" x14ac:dyDescent="0.25">
      <c r="A1604" s="1" t="s">
        <v>1389</v>
      </c>
      <c r="B1604" s="2">
        <v>44095</v>
      </c>
      <c r="C1604" s="1" t="s">
        <v>1390</v>
      </c>
      <c r="D1604" s="1" t="s">
        <v>31</v>
      </c>
      <c r="E1604" s="1" t="s">
        <v>32</v>
      </c>
      <c r="F1604" s="1" t="s">
        <v>33</v>
      </c>
      <c r="G1604" s="1" t="s">
        <v>50</v>
      </c>
      <c r="H1604" s="1" t="s">
        <v>21</v>
      </c>
      <c r="I1604" s="1">
        <v>4</v>
      </c>
      <c r="J1604" s="1" t="s">
        <v>2316</v>
      </c>
      <c r="K1604" s="1">
        <v>1200</v>
      </c>
      <c r="L1604" s="1">
        <v>900</v>
      </c>
      <c r="M1604" s="1">
        <f>Table1[[#This Row],[Price]]*Table1[[#This Row],[Qty]]</f>
        <v>4800</v>
      </c>
      <c r="N1604" s="1">
        <f>Table1[[#This Row],[Cost]]*Table1[[#This Row],[Qty]]</f>
        <v>3600</v>
      </c>
      <c r="O1604" s="1">
        <f>Table1[[#This Row],[Total Sales]]-Table1[[#This Row],[COGS]]</f>
        <v>1200</v>
      </c>
      <c r="P1604" s="7">
        <f t="shared" si="50"/>
        <v>2</v>
      </c>
      <c r="Q1604" s="10">
        <f t="shared" si="51"/>
        <v>2020</v>
      </c>
    </row>
    <row r="1605" spans="1:17" x14ac:dyDescent="0.25">
      <c r="A1605" s="1" t="s">
        <v>1391</v>
      </c>
      <c r="B1605" s="2">
        <v>44096</v>
      </c>
      <c r="C1605" s="1" t="s">
        <v>1392</v>
      </c>
      <c r="D1605" s="1" t="s">
        <v>31</v>
      </c>
      <c r="E1605" s="1" t="s">
        <v>37</v>
      </c>
      <c r="F1605" s="1" t="s">
        <v>38</v>
      </c>
      <c r="G1605" s="1" t="s">
        <v>53</v>
      </c>
      <c r="H1605" s="1" t="s">
        <v>40</v>
      </c>
      <c r="I1605" s="1">
        <v>4</v>
      </c>
      <c r="J1605" s="1" t="s">
        <v>2316</v>
      </c>
      <c r="K1605" s="1">
        <v>340</v>
      </c>
      <c r="L1605" s="1">
        <v>300</v>
      </c>
      <c r="M1605" s="1">
        <f>Table1[[#This Row],[Price]]*Table1[[#This Row],[Qty]]</f>
        <v>1360</v>
      </c>
      <c r="N1605" s="1">
        <f>Table1[[#This Row],[Cost]]*Table1[[#This Row],[Qty]]</f>
        <v>1200</v>
      </c>
      <c r="O1605" s="1">
        <f>Table1[[#This Row],[Total Sales]]-Table1[[#This Row],[COGS]]</f>
        <v>160</v>
      </c>
      <c r="P1605" s="7">
        <f t="shared" si="50"/>
        <v>3</v>
      </c>
      <c r="Q1605" s="10">
        <f t="shared" si="51"/>
        <v>2020</v>
      </c>
    </row>
    <row r="1606" spans="1:17" x14ac:dyDescent="0.25">
      <c r="A1606" s="1" t="s">
        <v>1393</v>
      </c>
      <c r="B1606" s="2">
        <v>44097</v>
      </c>
      <c r="C1606" s="1" t="s">
        <v>1394</v>
      </c>
      <c r="D1606" s="1" t="s">
        <v>31</v>
      </c>
      <c r="E1606" s="1" t="s">
        <v>18</v>
      </c>
      <c r="F1606" s="1" t="s">
        <v>19</v>
      </c>
      <c r="G1606" s="1" t="s">
        <v>56</v>
      </c>
      <c r="H1606" s="1" t="s">
        <v>40</v>
      </c>
      <c r="I1606" s="1">
        <v>2</v>
      </c>
      <c r="J1606" s="1" t="s">
        <v>2316</v>
      </c>
      <c r="K1606" s="1">
        <v>50</v>
      </c>
      <c r="L1606" s="1">
        <v>40</v>
      </c>
      <c r="M1606" s="1">
        <f>Table1[[#This Row],[Price]]*Table1[[#This Row],[Qty]]</f>
        <v>100</v>
      </c>
      <c r="N1606" s="1">
        <f>Table1[[#This Row],[Cost]]*Table1[[#This Row],[Qty]]</f>
        <v>80</v>
      </c>
      <c r="O1606" s="1">
        <f>Table1[[#This Row],[Total Sales]]-Table1[[#This Row],[COGS]]</f>
        <v>20</v>
      </c>
      <c r="P1606" s="7">
        <f t="shared" si="50"/>
        <v>4</v>
      </c>
      <c r="Q1606" s="10">
        <f t="shared" si="51"/>
        <v>2020</v>
      </c>
    </row>
    <row r="1607" spans="1:17" x14ac:dyDescent="0.25">
      <c r="A1607" s="1" t="s">
        <v>1395</v>
      </c>
      <c r="B1607" s="2">
        <v>44098</v>
      </c>
      <c r="C1607" s="1" t="s">
        <v>1396</v>
      </c>
      <c r="D1607" s="1" t="s">
        <v>31</v>
      </c>
      <c r="E1607" s="1" t="s">
        <v>18</v>
      </c>
      <c r="F1607" s="1" t="s">
        <v>19</v>
      </c>
      <c r="G1607" s="1" t="s">
        <v>59</v>
      </c>
      <c r="H1607" s="1" t="s">
        <v>60</v>
      </c>
      <c r="I1607" s="1">
        <v>2</v>
      </c>
      <c r="J1607" s="1" t="s">
        <v>2316</v>
      </c>
      <c r="K1607" s="1">
        <v>13400</v>
      </c>
      <c r="L1607" s="1">
        <v>10000</v>
      </c>
      <c r="M1607" s="1">
        <f>Table1[[#This Row],[Price]]*Table1[[#This Row],[Qty]]</f>
        <v>26800</v>
      </c>
      <c r="N1607" s="1">
        <f>Table1[[#This Row],[Cost]]*Table1[[#This Row],[Qty]]</f>
        <v>20000</v>
      </c>
      <c r="O1607" s="1">
        <f>Table1[[#This Row],[Total Sales]]-Table1[[#This Row],[COGS]]</f>
        <v>6800</v>
      </c>
      <c r="P1607" s="7">
        <f t="shared" si="50"/>
        <v>5</v>
      </c>
      <c r="Q1607" s="10">
        <f t="shared" si="51"/>
        <v>2020</v>
      </c>
    </row>
    <row r="1608" spans="1:17" x14ac:dyDescent="0.25">
      <c r="A1608" s="1" t="s">
        <v>1397</v>
      </c>
      <c r="B1608" s="2">
        <v>44099</v>
      </c>
      <c r="C1608" s="1" t="s">
        <v>1398</v>
      </c>
      <c r="D1608" s="1" t="s">
        <v>31</v>
      </c>
      <c r="E1608" s="1" t="s">
        <v>25</v>
      </c>
      <c r="F1608" s="1" t="s">
        <v>26</v>
      </c>
      <c r="G1608" s="1" t="s">
        <v>63</v>
      </c>
      <c r="H1608" s="1" t="s">
        <v>47</v>
      </c>
      <c r="I1608" s="1">
        <v>4</v>
      </c>
      <c r="J1608" s="1" t="s">
        <v>2316</v>
      </c>
      <c r="K1608" s="1">
        <v>13400</v>
      </c>
      <c r="L1608" s="1">
        <v>10002</v>
      </c>
      <c r="M1608" s="1">
        <f>Table1[[#This Row],[Price]]*Table1[[#This Row],[Qty]]</f>
        <v>53600</v>
      </c>
      <c r="N1608" s="1">
        <f>Table1[[#This Row],[Cost]]*Table1[[#This Row],[Qty]]</f>
        <v>40008</v>
      </c>
      <c r="O1608" s="1">
        <f>Table1[[#This Row],[Total Sales]]-Table1[[#This Row],[COGS]]</f>
        <v>13592</v>
      </c>
      <c r="P1608" s="7">
        <f t="shared" si="50"/>
        <v>6</v>
      </c>
      <c r="Q1608" s="10">
        <f t="shared" si="51"/>
        <v>2020</v>
      </c>
    </row>
    <row r="1609" spans="1:17" x14ac:dyDescent="0.25">
      <c r="A1609" s="1" t="s">
        <v>1399</v>
      </c>
      <c r="B1609" s="2">
        <v>44100</v>
      </c>
      <c r="C1609" s="1" t="s">
        <v>1400</v>
      </c>
      <c r="D1609" s="1" t="s">
        <v>17</v>
      </c>
      <c r="E1609" s="1" t="s">
        <v>32</v>
      </c>
      <c r="F1609" s="1" t="s">
        <v>33</v>
      </c>
      <c r="G1609" s="1" t="s">
        <v>66</v>
      </c>
      <c r="H1609" s="1" t="s">
        <v>47</v>
      </c>
      <c r="I1609" s="1">
        <v>4</v>
      </c>
      <c r="J1609" s="1" t="s">
        <v>2316</v>
      </c>
      <c r="K1609" s="1">
        <v>13400</v>
      </c>
      <c r="L1609" s="1">
        <v>10004</v>
      </c>
      <c r="M1609" s="1">
        <f>Table1[[#This Row],[Price]]*Table1[[#This Row],[Qty]]</f>
        <v>53600</v>
      </c>
      <c r="N1609" s="1">
        <f>Table1[[#This Row],[Cost]]*Table1[[#This Row],[Qty]]</f>
        <v>40016</v>
      </c>
      <c r="O1609" s="1">
        <f>Table1[[#This Row],[Total Sales]]-Table1[[#This Row],[COGS]]</f>
        <v>13584</v>
      </c>
      <c r="P1609" s="7">
        <f t="shared" si="50"/>
        <v>7</v>
      </c>
      <c r="Q1609" s="10">
        <f t="shared" si="51"/>
        <v>2020</v>
      </c>
    </row>
    <row r="1610" spans="1:17" x14ac:dyDescent="0.25">
      <c r="A1610" s="1" t="s">
        <v>1401</v>
      </c>
      <c r="B1610" s="2">
        <v>44101</v>
      </c>
      <c r="C1610" s="1" t="s">
        <v>1402</v>
      </c>
      <c r="D1610" s="1" t="s">
        <v>17</v>
      </c>
      <c r="E1610" s="1" t="s">
        <v>37</v>
      </c>
      <c r="F1610" s="1" t="s">
        <v>38</v>
      </c>
      <c r="G1610" s="1" t="s">
        <v>69</v>
      </c>
      <c r="H1610" s="1" t="s">
        <v>21</v>
      </c>
      <c r="I1610" s="1">
        <v>2</v>
      </c>
      <c r="J1610" s="1" t="s">
        <v>2316</v>
      </c>
      <c r="K1610" s="1">
        <v>44000</v>
      </c>
      <c r="L1610" s="1">
        <v>40000</v>
      </c>
      <c r="M1610" s="1">
        <f>Table1[[#This Row],[Price]]*Table1[[#This Row],[Qty]]</f>
        <v>88000</v>
      </c>
      <c r="N1610" s="1">
        <f>Table1[[#This Row],[Cost]]*Table1[[#This Row],[Qty]]</f>
        <v>80000</v>
      </c>
      <c r="O1610" s="1">
        <f>Table1[[#This Row],[Total Sales]]-Table1[[#This Row],[COGS]]</f>
        <v>8000</v>
      </c>
      <c r="P1610" s="7">
        <f t="shared" si="50"/>
        <v>1</v>
      </c>
      <c r="Q1610" s="10">
        <f t="shared" si="51"/>
        <v>2020</v>
      </c>
    </row>
    <row r="1611" spans="1:17" x14ac:dyDescent="0.25">
      <c r="A1611" s="1" t="s">
        <v>1403</v>
      </c>
      <c r="B1611" s="2">
        <v>44103</v>
      </c>
      <c r="C1611" s="1" t="s">
        <v>1404</v>
      </c>
      <c r="D1611" s="1" t="s">
        <v>17</v>
      </c>
      <c r="E1611" s="1" t="s">
        <v>18</v>
      </c>
      <c r="F1611" s="1" t="s">
        <v>19</v>
      </c>
      <c r="G1611" s="1" t="s">
        <v>72</v>
      </c>
      <c r="H1611" s="1" t="s">
        <v>21</v>
      </c>
      <c r="I1611" s="1">
        <v>2</v>
      </c>
      <c r="J1611" s="1" t="s">
        <v>2316</v>
      </c>
      <c r="K1611" s="1">
        <v>22000</v>
      </c>
      <c r="L1611" s="1">
        <v>20000</v>
      </c>
      <c r="M1611" s="1">
        <f>Table1[[#This Row],[Price]]*Table1[[#This Row],[Qty]]</f>
        <v>44000</v>
      </c>
      <c r="N1611" s="1">
        <f>Table1[[#This Row],[Cost]]*Table1[[#This Row],[Qty]]</f>
        <v>40000</v>
      </c>
      <c r="O1611" s="1">
        <f>Table1[[#This Row],[Total Sales]]-Table1[[#This Row],[COGS]]</f>
        <v>4000</v>
      </c>
      <c r="P1611" s="7">
        <f t="shared" si="50"/>
        <v>3</v>
      </c>
      <c r="Q1611" s="10">
        <f t="shared" si="51"/>
        <v>2020</v>
      </c>
    </row>
    <row r="1612" spans="1:17" x14ac:dyDescent="0.25">
      <c r="A1612" s="1" t="s">
        <v>1405</v>
      </c>
      <c r="B1612" s="2">
        <v>44103</v>
      </c>
      <c r="C1612" s="1" t="s">
        <v>1406</v>
      </c>
      <c r="D1612" s="1" t="s">
        <v>31</v>
      </c>
      <c r="E1612" s="1" t="s">
        <v>18</v>
      </c>
      <c r="F1612" s="1" t="s">
        <v>19</v>
      </c>
      <c r="G1612" s="1" t="s">
        <v>75</v>
      </c>
      <c r="H1612" s="1" t="s">
        <v>40</v>
      </c>
      <c r="I1612" s="1">
        <v>2</v>
      </c>
      <c r="J1612" s="1" t="s">
        <v>2316</v>
      </c>
      <c r="K1612" s="1">
        <v>17000</v>
      </c>
      <c r="L1612" s="1">
        <v>15200</v>
      </c>
      <c r="M1612" s="1">
        <f>Table1[[#This Row],[Price]]*Table1[[#This Row],[Qty]]</f>
        <v>34000</v>
      </c>
      <c r="N1612" s="1">
        <f>Table1[[#This Row],[Cost]]*Table1[[#This Row],[Qty]]</f>
        <v>30400</v>
      </c>
      <c r="O1612" s="1">
        <f>Table1[[#This Row],[Total Sales]]-Table1[[#This Row],[COGS]]</f>
        <v>3600</v>
      </c>
      <c r="P1612" s="7">
        <f t="shared" si="50"/>
        <v>3</v>
      </c>
      <c r="Q1612" s="10">
        <f t="shared" si="51"/>
        <v>2020</v>
      </c>
    </row>
    <row r="1613" spans="1:17" x14ac:dyDescent="0.25">
      <c r="A1613" s="1" t="s">
        <v>1407</v>
      </c>
      <c r="B1613" s="2">
        <v>44104</v>
      </c>
      <c r="C1613" s="1" t="s">
        <v>1408</v>
      </c>
      <c r="D1613" s="1" t="s">
        <v>31</v>
      </c>
      <c r="E1613" s="1" t="s">
        <v>25</v>
      </c>
      <c r="F1613" s="1" t="s">
        <v>26</v>
      </c>
      <c r="G1613" s="1" t="s">
        <v>46</v>
      </c>
      <c r="H1613" s="1" t="s">
        <v>47</v>
      </c>
      <c r="I1613" s="1">
        <v>4</v>
      </c>
      <c r="J1613" s="1" t="s">
        <v>2316</v>
      </c>
      <c r="K1613" s="1">
        <v>17000</v>
      </c>
      <c r="L1613" s="1">
        <v>15200</v>
      </c>
      <c r="M1613" s="1">
        <f>Table1[[#This Row],[Price]]*Table1[[#This Row],[Qty]]</f>
        <v>68000</v>
      </c>
      <c r="N1613" s="1">
        <f>Table1[[#This Row],[Cost]]*Table1[[#This Row],[Qty]]</f>
        <v>60800</v>
      </c>
      <c r="O1613" s="1">
        <f>Table1[[#This Row],[Total Sales]]-Table1[[#This Row],[COGS]]</f>
        <v>7200</v>
      </c>
      <c r="P1613" s="7">
        <f t="shared" si="50"/>
        <v>4</v>
      </c>
      <c r="Q1613" s="10">
        <f t="shared" si="51"/>
        <v>2020</v>
      </c>
    </row>
    <row r="1614" spans="1:17" x14ac:dyDescent="0.25">
      <c r="A1614" s="1" t="s">
        <v>1411</v>
      </c>
      <c r="B1614" s="2">
        <v>44075</v>
      </c>
      <c r="C1614" s="1" t="s">
        <v>1412</v>
      </c>
      <c r="D1614" s="1" t="s">
        <v>31</v>
      </c>
      <c r="E1614" s="1" t="s">
        <v>37</v>
      </c>
      <c r="F1614" s="1" t="s">
        <v>38</v>
      </c>
      <c r="G1614" s="1" t="s">
        <v>53</v>
      </c>
      <c r="H1614" s="1" t="s">
        <v>40</v>
      </c>
      <c r="I1614" s="1">
        <v>4</v>
      </c>
      <c r="J1614" s="1" t="s">
        <v>2316</v>
      </c>
      <c r="K1614" s="1">
        <v>44000</v>
      </c>
      <c r="L1614" s="1">
        <v>40000</v>
      </c>
      <c r="M1614" s="1">
        <f>Table1[[#This Row],[Price]]*Table1[[#This Row],[Qty]]</f>
        <v>176000</v>
      </c>
      <c r="N1614" s="1">
        <f>Table1[[#This Row],[Cost]]*Table1[[#This Row],[Qty]]</f>
        <v>160000</v>
      </c>
      <c r="O1614" s="1">
        <f>Table1[[#This Row],[Total Sales]]-Table1[[#This Row],[COGS]]</f>
        <v>16000</v>
      </c>
      <c r="P1614" s="7">
        <f t="shared" si="50"/>
        <v>3</v>
      </c>
      <c r="Q1614" s="10">
        <f t="shared" si="51"/>
        <v>2020</v>
      </c>
    </row>
    <row r="1615" spans="1:17" x14ac:dyDescent="0.25">
      <c r="A1615" s="1" t="s">
        <v>1413</v>
      </c>
      <c r="B1615" s="2">
        <v>44076</v>
      </c>
      <c r="C1615" s="1" t="s">
        <v>1414</v>
      </c>
      <c r="D1615" s="1" t="s">
        <v>17</v>
      </c>
      <c r="E1615" s="1" t="s">
        <v>18</v>
      </c>
      <c r="F1615" s="1" t="s">
        <v>19</v>
      </c>
      <c r="G1615" s="1" t="s">
        <v>56</v>
      </c>
      <c r="H1615" s="1" t="s">
        <v>40</v>
      </c>
      <c r="I1615" s="1">
        <v>4</v>
      </c>
      <c r="J1615" s="1" t="s">
        <v>2316</v>
      </c>
      <c r="K1615" s="1">
        <v>15400</v>
      </c>
      <c r="L1615" s="1">
        <v>14000</v>
      </c>
      <c r="M1615" s="1">
        <f>Table1[[#This Row],[Price]]*Table1[[#This Row],[Qty]]</f>
        <v>61600</v>
      </c>
      <c r="N1615" s="1">
        <f>Table1[[#This Row],[Cost]]*Table1[[#This Row],[Qty]]</f>
        <v>56000</v>
      </c>
      <c r="O1615" s="1">
        <f>Table1[[#This Row],[Total Sales]]-Table1[[#This Row],[COGS]]</f>
        <v>5600</v>
      </c>
      <c r="P1615" s="7">
        <f t="shared" si="50"/>
        <v>4</v>
      </c>
      <c r="Q1615" s="10">
        <f t="shared" si="51"/>
        <v>2020</v>
      </c>
    </row>
    <row r="1616" spans="1:17" x14ac:dyDescent="0.25">
      <c r="A1616" s="1" t="s">
        <v>1415</v>
      </c>
      <c r="B1616" s="2">
        <v>44077</v>
      </c>
      <c r="C1616" s="1" t="s">
        <v>1416</v>
      </c>
      <c r="D1616" s="1" t="s">
        <v>31</v>
      </c>
      <c r="E1616" s="1" t="s">
        <v>18</v>
      </c>
      <c r="F1616" s="1" t="s">
        <v>19</v>
      </c>
      <c r="G1616" s="1" t="s">
        <v>20</v>
      </c>
      <c r="H1616" s="1" t="s">
        <v>21</v>
      </c>
      <c r="I1616" s="1">
        <v>6</v>
      </c>
      <c r="J1616" s="1" t="s">
        <v>2316</v>
      </c>
      <c r="K1616" s="1">
        <v>44000</v>
      </c>
      <c r="L1616" s="1">
        <v>40000</v>
      </c>
      <c r="M1616" s="1">
        <f>Table1[[#This Row],[Price]]*Table1[[#This Row],[Qty]]</f>
        <v>264000</v>
      </c>
      <c r="N1616" s="1">
        <f>Table1[[#This Row],[Cost]]*Table1[[#This Row],[Qty]]</f>
        <v>240000</v>
      </c>
      <c r="O1616" s="1">
        <f>Table1[[#This Row],[Total Sales]]-Table1[[#This Row],[COGS]]</f>
        <v>24000</v>
      </c>
      <c r="P1616" s="7">
        <f t="shared" si="50"/>
        <v>5</v>
      </c>
      <c r="Q1616" s="10">
        <f t="shared" si="51"/>
        <v>2020</v>
      </c>
    </row>
    <row r="1617" spans="1:17" x14ac:dyDescent="0.25">
      <c r="A1617" s="1" t="s">
        <v>1417</v>
      </c>
      <c r="B1617" s="2">
        <v>44078</v>
      </c>
      <c r="C1617" s="1" t="s">
        <v>1418</v>
      </c>
      <c r="D1617" s="1" t="s">
        <v>31</v>
      </c>
      <c r="E1617" s="1" t="s">
        <v>25</v>
      </c>
      <c r="F1617" s="1" t="s">
        <v>26</v>
      </c>
      <c r="G1617" s="1" t="s">
        <v>27</v>
      </c>
      <c r="H1617" s="1" t="s">
        <v>21</v>
      </c>
      <c r="I1617" s="1">
        <v>2</v>
      </c>
      <c r="J1617" s="1" t="s">
        <v>2316</v>
      </c>
      <c r="K1617" s="1">
        <v>88000</v>
      </c>
      <c r="L1617" s="1">
        <v>80000</v>
      </c>
      <c r="M1617" s="1">
        <f>Table1[[#This Row],[Price]]*Table1[[#This Row],[Qty]]</f>
        <v>176000</v>
      </c>
      <c r="N1617" s="1">
        <f>Table1[[#This Row],[Cost]]*Table1[[#This Row],[Qty]]</f>
        <v>160000</v>
      </c>
      <c r="O1617" s="1">
        <f>Table1[[#This Row],[Total Sales]]-Table1[[#This Row],[COGS]]</f>
        <v>16000</v>
      </c>
      <c r="P1617" s="7">
        <f t="shared" si="50"/>
        <v>6</v>
      </c>
      <c r="Q1617" s="10">
        <f t="shared" si="51"/>
        <v>2020</v>
      </c>
    </row>
    <row r="1618" spans="1:17" x14ac:dyDescent="0.25">
      <c r="A1618" s="1" t="s">
        <v>1419</v>
      </c>
      <c r="B1618" s="2">
        <v>44079</v>
      </c>
      <c r="C1618" s="1" t="s">
        <v>1420</v>
      </c>
      <c r="D1618" s="1" t="s">
        <v>31</v>
      </c>
      <c r="E1618" s="1" t="s">
        <v>32</v>
      </c>
      <c r="F1618" s="1" t="s">
        <v>33</v>
      </c>
      <c r="G1618" s="1" t="s">
        <v>34</v>
      </c>
      <c r="H1618" s="1" t="s">
        <v>21</v>
      </c>
      <c r="I1618" s="1">
        <v>4</v>
      </c>
      <c r="J1618" s="1" t="s">
        <v>2316</v>
      </c>
      <c r="K1618" s="1">
        <v>39600</v>
      </c>
      <c r="L1618" s="1">
        <v>36000</v>
      </c>
      <c r="M1618" s="1">
        <f>Table1[[#This Row],[Price]]*Table1[[#This Row],[Qty]]</f>
        <v>158400</v>
      </c>
      <c r="N1618" s="1">
        <f>Table1[[#This Row],[Cost]]*Table1[[#This Row],[Qty]]</f>
        <v>144000</v>
      </c>
      <c r="O1618" s="1">
        <f>Table1[[#This Row],[Total Sales]]-Table1[[#This Row],[COGS]]</f>
        <v>14400</v>
      </c>
      <c r="P1618" s="7">
        <f t="shared" si="50"/>
        <v>7</v>
      </c>
      <c r="Q1618" s="10">
        <f t="shared" si="51"/>
        <v>2020</v>
      </c>
    </row>
    <row r="1619" spans="1:17" x14ac:dyDescent="0.25">
      <c r="A1619" s="1" t="s">
        <v>1421</v>
      </c>
      <c r="B1619" s="2">
        <v>44080</v>
      </c>
      <c r="C1619" s="1" t="s">
        <v>1422</v>
      </c>
      <c r="D1619" s="1" t="s">
        <v>31</v>
      </c>
      <c r="E1619" s="1" t="s">
        <v>37</v>
      </c>
      <c r="F1619" s="1" t="s">
        <v>38</v>
      </c>
      <c r="G1619" s="1" t="s">
        <v>39</v>
      </c>
      <c r="H1619" s="1" t="s">
        <v>40</v>
      </c>
      <c r="I1619" s="1">
        <v>4</v>
      </c>
      <c r="J1619" s="1" t="s">
        <v>2316</v>
      </c>
      <c r="K1619" s="1">
        <v>19900</v>
      </c>
      <c r="L1619" s="1">
        <v>18000</v>
      </c>
      <c r="M1619" s="1">
        <f>Table1[[#This Row],[Price]]*Table1[[#This Row],[Qty]]</f>
        <v>79600</v>
      </c>
      <c r="N1619" s="1">
        <f>Table1[[#This Row],[Cost]]*Table1[[#This Row],[Qty]]</f>
        <v>72000</v>
      </c>
      <c r="O1619" s="1">
        <f>Table1[[#This Row],[Total Sales]]-Table1[[#This Row],[COGS]]</f>
        <v>7600</v>
      </c>
      <c r="P1619" s="7">
        <f t="shared" si="50"/>
        <v>1</v>
      </c>
      <c r="Q1619" s="10">
        <f t="shared" si="51"/>
        <v>2020</v>
      </c>
    </row>
    <row r="1620" spans="1:17" x14ac:dyDescent="0.25">
      <c r="A1620" s="1" t="s">
        <v>1423</v>
      </c>
      <c r="B1620" s="2">
        <v>44081</v>
      </c>
      <c r="C1620" s="1" t="s">
        <v>1424</v>
      </c>
      <c r="D1620" s="1" t="s">
        <v>31</v>
      </c>
      <c r="E1620" s="1" t="s">
        <v>18</v>
      </c>
      <c r="F1620" s="1" t="s">
        <v>19</v>
      </c>
      <c r="G1620" s="1" t="s">
        <v>43</v>
      </c>
      <c r="H1620" s="1" t="s">
        <v>21</v>
      </c>
      <c r="I1620" s="1">
        <v>4</v>
      </c>
      <c r="J1620" s="1" t="s">
        <v>2316</v>
      </c>
      <c r="K1620" s="1">
        <v>15400</v>
      </c>
      <c r="L1620" s="1">
        <v>14000</v>
      </c>
      <c r="M1620" s="1">
        <f>Table1[[#This Row],[Price]]*Table1[[#This Row],[Qty]]</f>
        <v>61600</v>
      </c>
      <c r="N1620" s="1">
        <f>Table1[[#This Row],[Cost]]*Table1[[#This Row],[Qty]]</f>
        <v>56000</v>
      </c>
      <c r="O1620" s="1">
        <f>Table1[[#This Row],[Total Sales]]-Table1[[#This Row],[COGS]]</f>
        <v>5600</v>
      </c>
      <c r="P1620" s="7">
        <f t="shared" si="50"/>
        <v>2</v>
      </c>
      <c r="Q1620" s="10">
        <f t="shared" si="51"/>
        <v>2020</v>
      </c>
    </row>
    <row r="1621" spans="1:17" x14ac:dyDescent="0.25">
      <c r="A1621" s="1" t="s">
        <v>1425</v>
      </c>
      <c r="B1621" s="2">
        <v>44083</v>
      </c>
      <c r="C1621" s="1" t="s">
        <v>1426</v>
      </c>
      <c r="D1621" s="1" t="s">
        <v>31</v>
      </c>
      <c r="E1621" s="1" t="s">
        <v>18</v>
      </c>
      <c r="F1621" s="1" t="s">
        <v>19</v>
      </c>
      <c r="G1621" s="1" t="s">
        <v>46</v>
      </c>
      <c r="H1621" s="1" t="s">
        <v>47</v>
      </c>
      <c r="I1621" s="1">
        <v>8</v>
      </c>
      <c r="J1621" s="1" t="s">
        <v>2316</v>
      </c>
      <c r="K1621" s="1">
        <v>22000</v>
      </c>
      <c r="L1621" s="1">
        <v>20000</v>
      </c>
      <c r="M1621" s="1">
        <f>Table1[[#This Row],[Price]]*Table1[[#This Row],[Qty]]</f>
        <v>176000</v>
      </c>
      <c r="N1621" s="1">
        <f>Table1[[#This Row],[Cost]]*Table1[[#This Row],[Qty]]</f>
        <v>160000</v>
      </c>
      <c r="O1621" s="1">
        <f>Table1[[#This Row],[Total Sales]]-Table1[[#This Row],[COGS]]</f>
        <v>16000</v>
      </c>
      <c r="P1621" s="7">
        <f t="shared" si="50"/>
        <v>4</v>
      </c>
      <c r="Q1621" s="10">
        <f t="shared" si="51"/>
        <v>2020</v>
      </c>
    </row>
    <row r="1622" spans="1:17" x14ac:dyDescent="0.25">
      <c r="A1622" s="1" t="s">
        <v>1427</v>
      </c>
      <c r="B1622" s="2">
        <v>44083</v>
      </c>
      <c r="C1622" s="1" t="s">
        <v>1428</v>
      </c>
      <c r="D1622" s="1" t="s">
        <v>31</v>
      </c>
      <c r="E1622" s="1" t="s">
        <v>25</v>
      </c>
      <c r="F1622" s="1" t="s">
        <v>26</v>
      </c>
      <c r="G1622" s="1" t="s">
        <v>50</v>
      </c>
      <c r="H1622" s="1" t="s">
        <v>21</v>
      </c>
      <c r="I1622" s="1">
        <v>2</v>
      </c>
      <c r="J1622" s="1" t="s">
        <v>2316</v>
      </c>
      <c r="K1622" s="1">
        <v>26400.000000000004</v>
      </c>
      <c r="L1622" s="1">
        <v>24000</v>
      </c>
      <c r="M1622" s="1">
        <f>Table1[[#This Row],[Price]]*Table1[[#This Row],[Qty]]</f>
        <v>52800.000000000007</v>
      </c>
      <c r="N1622" s="1">
        <f>Table1[[#This Row],[Cost]]*Table1[[#This Row],[Qty]]</f>
        <v>48000</v>
      </c>
      <c r="O1622" s="1">
        <f>Table1[[#This Row],[Total Sales]]-Table1[[#This Row],[COGS]]</f>
        <v>4800.0000000000073</v>
      </c>
      <c r="P1622" s="7">
        <f t="shared" si="50"/>
        <v>4</v>
      </c>
      <c r="Q1622" s="10">
        <f t="shared" si="51"/>
        <v>2020</v>
      </c>
    </row>
    <row r="1623" spans="1:17" x14ac:dyDescent="0.25">
      <c r="A1623" s="1" t="s">
        <v>1429</v>
      </c>
      <c r="B1623" s="2">
        <v>44084</v>
      </c>
      <c r="C1623" s="1" t="s">
        <v>1430</v>
      </c>
      <c r="D1623" s="1" t="s">
        <v>31</v>
      </c>
      <c r="E1623" s="1" t="s">
        <v>32</v>
      </c>
      <c r="F1623" s="1" t="s">
        <v>33</v>
      </c>
      <c r="G1623" s="1" t="s">
        <v>53</v>
      </c>
      <c r="H1623" s="1" t="s">
        <v>40</v>
      </c>
      <c r="I1623" s="1">
        <v>4</v>
      </c>
      <c r="J1623" s="1" t="s">
        <v>2316</v>
      </c>
      <c r="K1623" s="1">
        <v>3800</v>
      </c>
      <c r="L1623" s="1">
        <v>3600</v>
      </c>
      <c r="M1623" s="1">
        <f>Table1[[#This Row],[Price]]*Table1[[#This Row],[Qty]]</f>
        <v>15200</v>
      </c>
      <c r="N1623" s="1">
        <f>Table1[[#This Row],[Cost]]*Table1[[#This Row],[Qty]]</f>
        <v>14400</v>
      </c>
      <c r="O1623" s="1">
        <f>Table1[[#This Row],[Total Sales]]-Table1[[#This Row],[COGS]]</f>
        <v>800</v>
      </c>
      <c r="P1623" s="7">
        <f t="shared" si="50"/>
        <v>5</v>
      </c>
      <c r="Q1623" s="10">
        <f t="shared" si="51"/>
        <v>2020</v>
      </c>
    </row>
    <row r="1624" spans="1:17" x14ac:dyDescent="0.25">
      <c r="A1624" s="1" t="s">
        <v>1431</v>
      </c>
      <c r="B1624" s="2">
        <v>44085</v>
      </c>
      <c r="C1624" s="1" t="s">
        <v>1432</v>
      </c>
      <c r="D1624" s="1" t="s">
        <v>31</v>
      </c>
      <c r="E1624" s="1" t="s">
        <v>37</v>
      </c>
      <c r="F1624" s="1" t="s">
        <v>38</v>
      </c>
      <c r="G1624" s="1" t="s">
        <v>56</v>
      </c>
      <c r="H1624" s="1" t="s">
        <v>40</v>
      </c>
      <c r="I1624" s="1">
        <v>4</v>
      </c>
      <c r="J1624" s="1" t="s">
        <v>2316</v>
      </c>
      <c r="K1624" s="1">
        <v>400</v>
      </c>
      <c r="L1624" s="1">
        <v>380</v>
      </c>
      <c r="M1624" s="1">
        <f>Table1[[#This Row],[Price]]*Table1[[#This Row],[Qty]]</f>
        <v>1600</v>
      </c>
      <c r="N1624" s="1">
        <f>Table1[[#This Row],[Cost]]*Table1[[#This Row],[Qty]]</f>
        <v>1520</v>
      </c>
      <c r="O1624" s="1">
        <f>Table1[[#This Row],[Total Sales]]-Table1[[#This Row],[COGS]]</f>
        <v>80</v>
      </c>
      <c r="P1624" s="7">
        <f t="shared" si="50"/>
        <v>6</v>
      </c>
      <c r="Q1624" s="10">
        <f t="shared" si="51"/>
        <v>2020</v>
      </c>
    </row>
    <row r="1625" spans="1:17" x14ac:dyDescent="0.25">
      <c r="A1625" s="1" t="s">
        <v>1433</v>
      </c>
      <c r="B1625" s="2">
        <v>44086</v>
      </c>
      <c r="C1625" s="1" t="s">
        <v>1434</v>
      </c>
      <c r="D1625" s="1" t="s">
        <v>31</v>
      </c>
      <c r="E1625" s="1" t="s">
        <v>18</v>
      </c>
      <c r="F1625" s="1" t="s">
        <v>19</v>
      </c>
      <c r="G1625" s="1" t="s">
        <v>46</v>
      </c>
      <c r="H1625" s="1" t="s">
        <v>47</v>
      </c>
      <c r="I1625" s="1">
        <v>8</v>
      </c>
      <c r="J1625" s="1" t="s">
        <v>2316</v>
      </c>
      <c r="K1625" s="1">
        <v>4500</v>
      </c>
      <c r="L1625" s="1">
        <v>4400</v>
      </c>
      <c r="M1625" s="1">
        <f>Table1[[#This Row],[Price]]*Table1[[#This Row],[Qty]]</f>
        <v>36000</v>
      </c>
      <c r="N1625" s="1">
        <f>Table1[[#This Row],[Cost]]*Table1[[#This Row],[Qty]]</f>
        <v>35200</v>
      </c>
      <c r="O1625" s="1">
        <f>Table1[[#This Row],[Total Sales]]-Table1[[#This Row],[COGS]]</f>
        <v>800</v>
      </c>
      <c r="P1625" s="7">
        <f t="shared" si="50"/>
        <v>7</v>
      </c>
      <c r="Q1625" s="10">
        <f t="shared" si="51"/>
        <v>2020</v>
      </c>
    </row>
    <row r="1626" spans="1:17" x14ac:dyDescent="0.25">
      <c r="A1626" s="1" t="s">
        <v>1435</v>
      </c>
      <c r="B1626" s="2">
        <v>44087</v>
      </c>
      <c r="C1626" s="1" t="s">
        <v>1436</v>
      </c>
      <c r="D1626" s="1" t="s">
        <v>31</v>
      </c>
      <c r="E1626" s="1" t="s">
        <v>18</v>
      </c>
      <c r="F1626" s="1" t="s">
        <v>19</v>
      </c>
      <c r="G1626" s="1" t="s">
        <v>50</v>
      </c>
      <c r="H1626" s="1" t="s">
        <v>21</v>
      </c>
      <c r="I1626" s="1">
        <v>2</v>
      </c>
      <c r="J1626" s="1" t="s">
        <v>2316</v>
      </c>
      <c r="K1626" s="1">
        <v>200</v>
      </c>
      <c r="L1626" s="1">
        <v>180</v>
      </c>
      <c r="M1626" s="1">
        <f>Table1[[#This Row],[Price]]*Table1[[#This Row],[Qty]]</f>
        <v>400</v>
      </c>
      <c r="N1626" s="1">
        <f>Table1[[#This Row],[Cost]]*Table1[[#This Row],[Qty]]</f>
        <v>360</v>
      </c>
      <c r="O1626" s="1">
        <f>Table1[[#This Row],[Total Sales]]-Table1[[#This Row],[COGS]]</f>
        <v>40</v>
      </c>
      <c r="P1626" s="7">
        <f t="shared" si="50"/>
        <v>1</v>
      </c>
      <c r="Q1626" s="10">
        <f t="shared" si="51"/>
        <v>2020</v>
      </c>
    </row>
    <row r="1627" spans="1:17" x14ac:dyDescent="0.25">
      <c r="A1627" s="1" t="s">
        <v>1437</v>
      </c>
      <c r="B1627" s="2">
        <v>44088</v>
      </c>
      <c r="C1627" s="1" t="s">
        <v>1438</v>
      </c>
      <c r="D1627" s="1" t="s">
        <v>31</v>
      </c>
      <c r="E1627" s="1" t="s">
        <v>25</v>
      </c>
      <c r="F1627" s="1" t="s">
        <v>26</v>
      </c>
      <c r="G1627" s="1" t="s">
        <v>53</v>
      </c>
      <c r="H1627" s="1" t="s">
        <v>40</v>
      </c>
      <c r="I1627" s="1">
        <v>4</v>
      </c>
      <c r="J1627" s="1" t="s">
        <v>2316</v>
      </c>
      <c r="K1627" s="1">
        <v>200</v>
      </c>
      <c r="L1627" s="1">
        <v>160</v>
      </c>
      <c r="M1627" s="1">
        <f>Table1[[#This Row],[Price]]*Table1[[#This Row],[Qty]]</f>
        <v>800</v>
      </c>
      <c r="N1627" s="1">
        <f>Table1[[#This Row],[Cost]]*Table1[[#This Row],[Qty]]</f>
        <v>640</v>
      </c>
      <c r="O1627" s="1">
        <f>Table1[[#This Row],[Total Sales]]-Table1[[#This Row],[COGS]]</f>
        <v>160</v>
      </c>
      <c r="P1627" s="7">
        <f t="shared" si="50"/>
        <v>2</v>
      </c>
      <c r="Q1627" s="10">
        <f t="shared" si="51"/>
        <v>2020</v>
      </c>
    </row>
    <row r="1628" spans="1:17" x14ac:dyDescent="0.25">
      <c r="A1628" s="1" t="s">
        <v>1439</v>
      </c>
      <c r="B1628" s="2">
        <v>44089</v>
      </c>
      <c r="C1628" s="1" t="s">
        <v>1440</v>
      </c>
      <c r="D1628" s="1" t="s">
        <v>31</v>
      </c>
      <c r="E1628" s="1" t="s">
        <v>32</v>
      </c>
      <c r="F1628" s="1" t="s">
        <v>33</v>
      </c>
      <c r="G1628" s="1" t="s">
        <v>56</v>
      </c>
      <c r="H1628" s="1" t="s">
        <v>40</v>
      </c>
      <c r="I1628" s="1">
        <v>4</v>
      </c>
      <c r="J1628" s="1" t="s">
        <v>2316</v>
      </c>
      <c r="K1628" s="1">
        <v>4000</v>
      </c>
      <c r="L1628" s="1">
        <v>3700</v>
      </c>
      <c r="M1628" s="1">
        <f>Table1[[#This Row],[Price]]*Table1[[#This Row],[Qty]]</f>
        <v>16000</v>
      </c>
      <c r="N1628" s="1">
        <f>Table1[[#This Row],[Cost]]*Table1[[#This Row],[Qty]]</f>
        <v>14800</v>
      </c>
      <c r="O1628" s="1">
        <f>Table1[[#This Row],[Total Sales]]-Table1[[#This Row],[COGS]]</f>
        <v>1200</v>
      </c>
      <c r="P1628" s="7">
        <f t="shared" si="50"/>
        <v>3</v>
      </c>
      <c r="Q1628" s="10">
        <f t="shared" si="51"/>
        <v>2020</v>
      </c>
    </row>
    <row r="1629" spans="1:17" x14ac:dyDescent="0.25">
      <c r="A1629" s="1" t="s">
        <v>1441</v>
      </c>
      <c r="B1629" s="2">
        <v>44090</v>
      </c>
      <c r="C1629" s="1" t="s">
        <v>1442</v>
      </c>
      <c r="D1629" s="1" t="s">
        <v>17</v>
      </c>
      <c r="E1629" s="1" t="s">
        <v>37</v>
      </c>
      <c r="F1629" s="1" t="s">
        <v>38</v>
      </c>
      <c r="G1629" s="1" t="s">
        <v>72</v>
      </c>
      <c r="H1629" s="1" t="s">
        <v>21</v>
      </c>
      <c r="I1629" s="1">
        <v>2</v>
      </c>
      <c r="J1629" s="1" t="s">
        <v>2316</v>
      </c>
      <c r="K1629" s="1">
        <v>19000</v>
      </c>
      <c r="L1629" s="1">
        <v>16000</v>
      </c>
      <c r="M1629" s="1">
        <f>Table1[[#This Row],[Price]]*Table1[[#This Row],[Qty]]</f>
        <v>38000</v>
      </c>
      <c r="N1629" s="1">
        <f>Table1[[#This Row],[Cost]]*Table1[[#This Row],[Qty]]</f>
        <v>32000</v>
      </c>
      <c r="O1629" s="1">
        <f>Table1[[#This Row],[Total Sales]]-Table1[[#This Row],[COGS]]</f>
        <v>6000</v>
      </c>
      <c r="P1629" s="7">
        <f t="shared" si="50"/>
        <v>4</v>
      </c>
      <c r="Q1629" s="10">
        <f t="shared" si="51"/>
        <v>2020</v>
      </c>
    </row>
    <row r="1630" spans="1:17" x14ac:dyDescent="0.25">
      <c r="A1630" s="1" t="s">
        <v>1443</v>
      </c>
      <c r="B1630" s="2">
        <v>44091</v>
      </c>
      <c r="C1630" s="1" t="s">
        <v>1444</v>
      </c>
      <c r="D1630" s="1" t="s">
        <v>17</v>
      </c>
      <c r="E1630" s="1" t="s">
        <v>18</v>
      </c>
      <c r="F1630" s="1" t="s">
        <v>19</v>
      </c>
      <c r="G1630" s="1" t="s">
        <v>75</v>
      </c>
      <c r="H1630" s="1" t="s">
        <v>40</v>
      </c>
      <c r="I1630" s="1">
        <v>2</v>
      </c>
      <c r="J1630" s="1" t="s">
        <v>2316</v>
      </c>
      <c r="K1630" s="1">
        <v>9400</v>
      </c>
      <c r="L1630" s="1">
        <v>8000</v>
      </c>
      <c r="M1630" s="1">
        <f>Table1[[#This Row],[Price]]*Table1[[#This Row],[Qty]]</f>
        <v>18800</v>
      </c>
      <c r="N1630" s="1">
        <f>Table1[[#This Row],[Cost]]*Table1[[#This Row],[Qty]]</f>
        <v>16000</v>
      </c>
      <c r="O1630" s="1">
        <f>Table1[[#This Row],[Total Sales]]-Table1[[#This Row],[COGS]]</f>
        <v>2800</v>
      </c>
      <c r="P1630" s="7">
        <f t="shared" si="50"/>
        <v>5</v>
      </c>
      <c r="Q1630" s="10">
        <f t="shared" si="51"/>
        <v>2020</v>
      </c>
    </row>
    <row r="1631" spans="1:17" x14ac:dyDescent="0.25">
      <c r="A1631" s="1" t="s">
        <v>1445</v>
      </c>
      <c r="B1631" s="2">
        <v>44093</v>
      </c>
      <c r="C1631" s="1" t="s">
        <v>1446</v>
      </c>
      <c r="D1631" s="1" t="s">
        <v>17</v>
      </c>
      <c r="E1631" s="1" t="s">
        <v>18</v>
      </c>
      <c r="F1631" s="1" t="s">
        <v>19</v>
      </c>
      <c r="G1631" s="1" t="s">
        <v>78</v>
      </c>
      <c r="H1631" s="1" t="s">
        <v>21</v>
      </c>
      <c r="I1631" s="1">
        <v>4</v>
      </c>
      <c r="J1631" s="1" t="s">
        <v>2316</v>
      </c>
      <c r="K1631" s="1">
        <v>800</v>
      </c>
      <c r="L1631" s="1">
        <v>720</v>
      </c>
      <c r="M1631" s="1">
        <f>Table1[[#This Row],[Price]]*Table1[[#This Row],[Qty]]</f>
        <v>3200</v>
      </c>
      <c r="N1631" s="1">
        <f>Table1[[#This Row],[Cost]]*Table1[[#This Row],[Qty]]</f>
        <v>2880</v>
      </c>
      <c r="O1631" s="1">
        <f>Table1[[#This Row],[Total Sales]]-Table1[[#This Row],[COGS]]</f>
        <v>320</v>
      </c>
      <c r="P1631" s="7">
        <f t="shared" si="50"/>
        <v>7</v>
      </c>
      <c r="Q1631" s="10">
        <f t="shared" si="51"/>
        <v>2020</v>
      </c>
    </row>
    <row r="1632" spans="1:17" x14ac:dyDescent="0.25">
      <c r="A1632" s="1" t="s">
        <v>1447</v>
      </c>
      <c r="B1632" s="2">
        <v>44093</v>
      </c>
      <c r="C1632" s="1"/>
      <c r="D1632" s="1" t="s">
        <v>31</v>
      </c>
      <c r="E1632" s="1" t="s">
        <v>25</v>
      </c>
      <c r="F1632" s="1" t="s">
        <v>26</v>
      </c>
      <c r="G1632" s="1" t="s">
        <v>81</v>
      </c>
      <c r="H1632" s="1" t="s">
        <v>21</v>
      </c>
      <c r="I1632" s="1">
        <v>4</v>
      </c>
      <c r="J1632" s="1" t="s">
        <v>2316</v>
      </c>
      <c r="K1632" s="1">
        <v>200</v>
      </c>
      <c r="L1632" s="1">
        <v>180</v>
      </c>
      <c r="M1632" s="1">
        <f>Table1[[#This Row],[Price]]*Table1[[#This Row],[Qty]]</f>
        <v>800</v>
      </c>
      <c r="N1632" s="1">
        <f>Table1[[#This Row],[Cost]]*Table1[[#This Row],[Qty]]</f>
        <v>720</v>
      </c>
      <c r="O1632" s="1">
        <f>Table1[[#This Row],[Total Sales]]-Table1[[#This Row],[COGS]]</f>
        <v>80</v>
      </c>
      <c r="P1632" s="7">
        <f t="shared" si="50"/>
        <v>7</v>
      </c>
      <c r="Q1632" s="10">
        <f t="shared" si="51"/>
        <v>2020</v>
      </c>
    </row>
    <row r="1633" spans="1:17" x14ac:dyDescent="0.25">
      <c r="A1633" s="1" t="s">
        <v>1448</v>
      </c>
      <c r="B1633" s="2">
        <v>44094</v>
      </c>
      <c r="C1633" s="1" t="s">
        <v>1449</v>
      </c>
      <c r="D1633" s="1" t="s">
        <v>31</v>
      </c>
      <c r="E1633" s="1" t="s">
        <v>32</v>
      </c>
      <c r="F1633" s="1" t="s">
        <v>33</v>
      </c>
      <c r="G1633" s="1" t="s">
        <v>84</v>
      </c>
      <c r="H1633" s="1" t="s">
        <v>47</v>
      </c>
      <c r="I1633" s="1">
        <v>2</v>
      </c>
      <c r="J1633" s="1" t="s">
        <v>2316</v>
      </c>
      <c r="K1633" s="1">
        <v>3200</v>
      </c>
      <c r="L1633" s="1">
        <v>3180</v>
      </c>
      <c r="M1633" s="1">
        <f>Table1[[#This Row],[Price]]*Table1[[#This Row],[Qty]]</f>
        <v>6400</v>
      </c>
      <c r="N1633" s="1">
        <f>Table1[[#This Row],[Cost]]*Table1[[#This Row],[Qty]]</f>
        <v>6360</v>
      </c>
      <c r="O1633" s="1">
        <f>Table1[[#This Row],[Total Sales]]-Table1[[#This Row],[COGS]]</f>
        <v>40</v>
      </c>
      <c r="P1633" s="7">
        <f t="shared" si="50"/>
        <v>1</v>
      </c>
      <c r="Q1633" s="10">
        <f t="shared" si="51"/>
        <v>2020</v>
      </c>
    </row>
    <row r="1634" spans="1:17" x14ac:dyDescent="0.25">
      <c r="A1634" s="1" t="s">
        <v>1450</v>
      </c>
      <c r="B1634" s="2">
        <v>44095</v>
      </c>
      <c r="C1634" s="1" t="s">
        <v>1451</v>
      </c>
      <c r="D1634" s="1" t="s">
        <v>31</v>
      </c>
      <c r="E1634" s="1" t="s">
        <v>37</v>
      </c>
      <c r="F1634" s="1" t="s">
        <v>38</v>
      </c>
      <c r="G1634" s="1" t="s">
        <v>87</v>
      </c>
      <c r="H1634" s="1" t="s">
        <v>21</v>
      </c>
      <c r="I1634" s="1">
        <v>2</v>
      </c>
      <c r="J1634" s="1" t="s">
        <v>2316</v>
      </c>
      <c r="K1634" s="1">
        <v>100</v>
      </c>
      <c r="L1634" s="1">
        <v>90</v>
      </c>
      <c r="M1634" s="1">
        <f>Table1[[#This Row],[Price]]*Table1[[#This Row],[Qty]]</f>
        <v>200</v>
      </c>
      <c r="N1634" s="1">
        <f>Table1[[#This Row],[Cost]]*Table1[[#This Row],[Qty]]</f>
        <v>180</v>
      </c>
      <c r="O1634" s="1">
        <f>Table1[[#This Row],[Total Sales]]-Table1[[#This Row],[COGS]]</f>
        <v>20</v>
      </c>
      <c r="P1634" s="7">
        <f t="shared" si="50"/>
        <v>2</v>
      </c>
      <c r="Q1634" s="10">
        <f t="shared" si="51"/>
        <v>2020</v>
      </c>
    </row>
    <row r="1635" spans="1:17" x14ac:dyDescent="0.25">
      <c r="A1635" s="1" t="s">
        <v>1452</v>
      </c>
      <c r="B1635" s="2">
        <v>44096</v>
      </c>
      <c r="C1635" s="1" t="s">
        <v>1453</v>
      </c>
      <c r="D1635" s="1" t="s">
        <v>31</v>
      </c>
      <c r="E1635" s="1" t="s">
        <v>18</v>
      </c>
      <c r="F1635" s="1" t="s">
        <v>19</v>
      </c>
      <c r="G1635" s="1" t="s">
        <v>20</v>
      </c>
      <c r="H1635" s="1" t="s">
        <v>21</v>
      </c>
      <c r="I1635" s="1">
        <v>4</v>
      </c>
      <c r="J1635" s="1" t="s">
        <v>2316</v>
      </c>
      <c r="K1635" s="1">
        <v>1200</v>
      </c>
      <c r="L1635" s="1">
        <v>900</v>
      </c>
      <c r="M1635" s="1">
        <f>Table1[[#This Row],[Price]]*Table1[[#This Row],[Qty]]</f>
        <v>4800</v>
      </c>
      <c r="N1635" s="1">
        <f>Table1[[#This Row],[Cost]]*Table1[[#This Row],[Qty]]</f>
        <v>3600</v>
      </c>
      <c r="O1635" s="1">
        <f>Table1[[#This Row],[Total Sales]]-Table1[[#This Row],[COGS]]</f>
        <v>1200</v>
      </c>
      <c r="P1635" s="7">
        <f t="shared" si="50"/>
        <v>3</v>
      </c>
      <c r="Q1635" s="10">
        <f t="shared" si="51"/>
        <v>2020</v>
      </c>
    </row>
    <row r="1636" spans="1:17" x14ac:dyDescent="0.25">
      <c r="A1636" s="1" t="s">
        <v>1454</v>
      </c>
      <c r="B1636" s="2">
        <v>44097</v>
      </c>
      <c r="C1636" s="1" t="s">
        <v>1455</v>
      </c>
      <c r="D1636" s="1" t="s">
        <v>17</v>
      </c>
      <c r="E1636" s="1" t="s">
        <v>18</v>
      </c>
      <c r="F1636" s="1" t="s">
        <v>19</v>
      </c>
      <c r="G1636" s="1" t="s">
        <v>27</v>
      </c>
      <c r="H1636" s="1" t="s">
        <v>21</v>
      </c>
      <c r="I1636" s="1">
        <v>4</v>
      </c>
      <c r="J1636" s="1" t="s">
        <v>2316</v>
      </c>
      <c r="K1636" s="1">
        <v>340</v>
      </c>
      <c r="L1636" s="1">
        <v>300</v>
      </c>
      <c r="M1636" s="1">
        <f>Table1[[#This Row],[Price]]*Table1[[#This Row],[Qty]]</f>
        <v>1360</v>
      </c>
      <c r="N1636" s="1">
        <f>Table1[[#This Row],[Cost]]*Table1[[#This Row],[Qty]]</f>
        <v>1200</v>
      </c>
      <c r="O1636" s="1">
        <f>Table1[[#This Row],[Total Sales]]-Table1[[#This Row],[COGS]]</f>
        <v>160</v>
      </c>
      <c r="P1636" s="7">
        <f t="shared" si="50"/>
        <v>4</v>
      </c>
      <c r="Q1636" s="10">
        <f t="shared" si="51"/>
        <v>2020</v>
      </c>
    </row>
    <row r="1637" spans="1:17" x14ac:dyDescent="0.25">
      <c r="A1637" s="1" t="s">
        <v>1456</v>
      </c>
      <c r="B1637" s="2">
        <v>44098</v>
      </c>
      <c r="C1637" s="1" t="s">
        <v>1457</v>
      </c>
      <c r="D1637" s="1" t="s">
        <v>31</v>
      </c>
      <c r="E1637" s="1" t="s">
        <v>25</v>
      </c>
      <c r="F1637" s="1" t="s">
        <v>26</v>
      </c>
      <c r="G1637" s="1" t="s">
        <v>34</v>
      </c>
      <c r="H1637" s="1" t="s">
        <v>21</v>
      </c>
      <c r="I1637" s="1">
        <v>2</v>
      </c>
      <c r="J1637" s="1" t="s">
        <v>2316</v>
      </c>
      <c r="K1637" s="1">
        <v>50</v>
      </c>
      <c r="L1637" s="1">
        <v>40</v>
      </c>
      <c r="M1637" s="1">
        <f>Table1[[#This Row],[Price]]*Table1[[#This Row],[Qty]]</f>
        <v>100</v>
      </c>
      <c r="N1637" s="1">
        <f>Table1[[#This Row],[Cost]]*Table1[[#This Row],[Qty]]</f>
        <v>80</v>
      </c>
      <c r="O1637" s="1">
        <f>Table1[[#This Row],[Total Sales]]-Table1[[#This Row],[COGS]]</f>
        <v>20</v>
      </c>
      <c r="P1637" s="7">
        <f t="shared" si="50"/>
        <v>5</v>
      </c>
      <c r="Q1637" s="10">
        <f t="shared" si="51"/>
        <v>2020</v>
      </c>
    </row>
    <row r="1638" spans="1:17" x14ac:dyDescent="0.25">
      <c r="A1638" s="1" t="s">
        <v>1458</v>
      </c>
      <c r="B1638" s="2">
        <v>44099</v>
      </c>
      <c r="C1638" s="1"/>
      <c r="D1638" s="1" t="s">
        <v>31</v>
      </c>
      <c r="E1638" s="1" t="s">
        <v>32</v>
      </c>
      <c r="F1638" s="1" t="s">
        <v>33</v>
      </c>
      <c r="G1638" s="1" t="s">
        <v>39</v>
      </c>
      <c r="H1638" s="1" t="s">
        <v>40</v>
      </c>
      <c r="I1638" s="1">
        <v>2</v>
      </c>
      <c r="J1638" s="1" t="s">
        <v>2316</v>
      </c>
      <c r="K1638" s="1">
        <v>13400</v>
      </c>
      <c r="L1638" s="1">
        <v>10004</v>
      </c>
      <c r="M1638" s="1">
        <f>Table1[[#This Row],[Price]]*Table1[[#This Row],[Qty]]</f>
        <v>26800</v>
      </c>
      <c r="N1638" s="1">
        <f>Table1[[#This Row],[Cost]]*Table1[[#This Row],[Qty]]</f>
        <v>20008</v>
      </c>
      <c r="O1638" s="1">
        <f>Table1[[#This Row],[Total Sales]]-Table1[[#This Row],[COGS]]</f>
        <v>6792</v>
      </c>
      <c r="P1638" s="7">
        <f t="shared" si="50"/>
        <v>6</v>
      </c>
      <c r="Q1638" s="10">
        <f t="shared" si="51"/>
        <v>2020</v>
      </c>
    </row>
    <row r="1639" spans="1:17" x14ac:dyDescent="0.25">
      <c r="A1639" s="1" t="s">
        <v>1459</v>
      </c>
      <c r="B1639" s="2">
        <v>44100</v>
      </c>
      <c r="C1639" s="1" t="s">
        <v>1460</v>
      </c>
      <c r="D1639" s="1" t="s">
        <v>31</v>
      </c>
      <c r="E1639" s="1" t="s">
        <v>37</v>
      </c>
      <c r="F1639" s="1" t="s">
        <v>38</v>
      </c>
      <c r="G1639" s="1" t="s">
        <v>43</v>
      </c>
      <c r="H1639" s="1" t="s">
        <v>21</v>
      </c>
      <c r="I1639" s="1">
        <v>4</v>
      </c>
      <c r="J1639" s="1" t="s">
        <v>2316</v>
      </c>
      <c r="K1639" s="1">
        <v>13400</v>
      </c>
      <c r="L1639" s="1">
        <v>10000</v>
      </c>
      <c r="M1639" s="1">
        <f>Table1[[#This Row],[Price]]*Table1[[#This Row],[Qty]]</f>
        <v>53600</v>
      </c>
      <c r="N1639" s="1">
        <f>Table1[[#This Row],[Cost]]*Table1[[#This Row],[Qty]]</f>
        <v>40000</v>
      </c>
      <c r="O1639" s="1">
        <f>Table1[[#This Row],[Total Sales]]-Table1[[#This Row],[COGS]]</f>
        <v>13600</v>
      </c>
      <c r="P1639" s="7">
        <f t="shared" si="50"/>
        <v>7</v>
      </c>
      <c r="Q1639" s="10">
        <f t="shared" si="51"/>
        <v>2020</v>
      </c>
    </row>
    <row r="1640" spans="1:17" x14ac:dyDescent="0.25">
      <c r="A1640" s="1" t="s">
        <v>1461</v>
      </c>
      <c r="B1640" s="2">
        <v>44101</v>
      </c>
      <c r="C1640" s="1" t="s">
        <v>1462</v>
      </c>
      <c r="D1640" s="1" t="s">
        <v>31</v>
      </c>
      <c r="E1640" s="1" t="s">
        <v>18</v>
      </c>
      <c r="F1640" s="1" t="s">
        <v>19</v>
      </c>
      <c r="G1640" s="1" t="s">
        <v>46</v>
      </c>
      <c r="H1640" s="1" t="s">
        <v>47</v>
      </c>
      <c r="I1640" s="1">
        <v>4</v>
      </c>
      <c r="J1640" s="1" t="s">
        <v>2316</v>
      </c>
      <c r="K1640" s="1">
        <v>13400</v>
      </c>
      <c r="L1640" s="1">
        <v>10002</v>
      </c>
      <c r="M1640" s="1">
        <f>Table1[[#This Row],[Price]]*Table1[[#This Row],[Qty]]</f>
        <v>53600</v>
      </c>
      <c r="N1640" s="1">
        <f>Table1[[#This Row],[Cost]]*Table1[[#This Row],[Qty]]</f>
        <v>40008</v>
      </c>
      <c r="O1640" s="1">
        <f>Table1[[#This Row],[Total Sales]]-Table1[[#This Row],[COGS]]</f>
        <v>13592</v>
      </c>
      <c r="P1640" s="7">
        <f t="shared" si="50"/>
        <v>1</v>
      </c>
      <c r="Q1640" s="10">
        <f t="shared" si="51"/>
        <v>2020</v>
      </c>
    </row>
    <row r="1641" spans="1:17" x14ac:dyDescent="0.25">
      <c r="A1641" s="1" t="s">
        <v>1463</v>
      </c>
      <c r="B1641" s="2">
        <v>44103</v>
      </c>
      <c r="C1641" s="1" t="s">
        <v>1464</v>
      </c>
      <c r="D1641" s="1" t="s">
        <v>31</v>
      </c>
      <c r="E1641" s="1" t="s">
        <v>18</v>
      </c>
      <c r="F1641" s="1" t="s">
        <v>19</v>
      </c>
      <c r="G1641" s="1" t="s">
        <v>50</v>
      </c>
      <c r="H1641" s="1" t="s">
        <v>21</v>
      </c>
      <c r="I1641" s="1">
        <v>2</v>
      </c>
      <c r="J1641" s="1" t="s">
        <v>2316</v>
      </c>
      <c r="K1641" s="1">
        <v>13400</v>
      </c>
      <c r="L1641" s="1">
        <v>10004</v>
      </c>
      <c r="M1641" s="1">
        <f>Table1[[#This Row],[Price]]*Table1[[#This Row],[Qty]]</f>
        <v>26800</v>
      </c>
      <c r="N1641" s="1">
        <f>Table1[[#This Row],[Cost]]*Table1[[#This Row],[Qty]]</f>
        <v>20008</v>
      </c>
      <c r="O1641" s="1">
        <f>Table1[[#This Row],[Total Sales]]-Table1[[#This Row],[COGS]]</f>
        <v>6792</v>
      </c>
      <c r="P1641" s="7">
        <f t="shared" si="50"/>
        <v>3</v>
      </c>
      <c r="Q1641" s="10">
        <f t="shared" si="51"/>
        <v>2020</v>
      </c>
    </row>
    <row r="1642" spans="1:17" x14ac:dyDescent="0.25">
      <c r="A1642" s="1" t="s">
        <v>1465</v>
      </c>
      <c r="B1642" s="2">
        <v>44103</v>
      </c>
      <c r="C1642" s="1" t="s">
        <v>1466</v>
      </c>
      <c r="D1642" s="1" t="s">
        <v>31</v>
      </c>
      <c r="E1642" s="1" t="s">
        <v>25</v>
      </c>
      <c r="F1642" s="1" t="s">
        <v>26</v>
      </c>
      <c r="G1642" s="1" t="s">
        <v>53</v>
      </c>
      <c r="H1642" s="1" t="s">
        <v>40</v>
      </c>
      <c r="I1642" s="1">
        <v>2</v>
      </c>
      <c r="J1642" s="1" t="s">
        <v>2316</v>
      </c>
      <c r="K1642" s="1">
        <v>13400</v>
      </c>
      <c r="L1642" s="1">
        <v>10000</v>
      </c>
      <c r="M1642" s="1">
        <f>Table1[[#This Row],[Price]]*Table1[[#This Row],[Qty]]</f>
        <v>26800</v>
      </c>
      <c r="N1642" s="1">
        <f>Table1[[#This Row],[Cost]]*Table1[[#This Row],[Qty]]</f>
        <v>20000</v>
      </c>
      <c r="O1642" s="1">
        <f>Table1[[#This Row],[Total Sales]]-Table1[[#This Row],[COGS]]</f>
        <v>6800</v>
      </c>
      <c r="P1642" s="7">
        <f t="shared" si="50"/>
        <v>3</v>
      </c>
      <c r="Q1642" s="10">
        <f t="shared" si="51"/>
        <v>2020</v>
      </c>
    </row>
    <row r="1643" spans="1:17" x14ac:dyDescent="0.25">
      <c r="A1643" s="1" t="s">
        <v>1467</v>
      </c>
      <c r="B1643" s="2">
        <v>44104</v>
      </c>
      <c r="C1643" s="1" t="s">
        <v>1468</v>
      </c>
      <c r="D1643" s="1" t="s">
        <v>31</v>
      </c>
      <c r="E1643" s="1" t="s">
        <v>32</v>
      </c>
      <c r="F1643" s="1" t="s">
        <v>33</v>
      </c>
      <c r="G1643" s="1" t="s">
        <v>56</v>
      </c>
      <c r="H1643" s="1" t="s">
        <v>40</v>
      </c>
      <c r="I1643" s="1">
        <v>4</v>
      </c>
      <c r="J1643" s="1" t="s">
        <v>2316</v>
      </c>
      <c r="K1643" s="1">
        <v>13400</v>
      </c>
      <c r="L1643" s="1">
        <v>10002</v>
      </c>
      <c r="M1643" s="1">
        <f>Table1[[#This Row],[Price]]*Table1[[#This Row],[Qty]]</f>
        <v>53600</v>
      </c>
      <c r="N1643" s="1">
        <f>Table1[[#This Row],[Cost]]*Table1[[#This Row],[Qty]]</f>
        <v>40008</v>
      </c>
      <c r="O1643" s="1">
        <f>Table1[[#This Row],[Total Sales]]-Table1[[#This Row],[COGS]]</f>
        <v>13592</v>
      </c>
      <c r="P1643" s="7">
        <f t="shared" si="50"/>
        <v>4</v>
      </c>
      <c r="Q1643" s="10">
        <f t="shared" si="51"/>
        <v>2020</v>
      </c>
    </row>
    <row r="1644" spans="1:17" x14ac:dyDescent="0.25">
      <c r="A1644" s="1" t="s">
        <v>1471</v>
      </c>
      <c r="B1644" s="2">
        <v>44075</v>
      </c>
      <c r="C1644" s="1" t="s">
        <v>1472</v>
      </c>
      <c r="D1644" s="1" t="s">
        <v>31</v>
      </c>
      <c r="E1644" s="1" t="s">
        <v>18</v>
      </c>
      <c r="F1644" s="1" t="s">
        <v>19</v>
      </c>
      <c r="G1644" s="1" t="s">
        <v>63</v>
      </c>
      <c r="H1644" s="1" t="s">
        <v>47</v>
      </c>
      <c r="I1644" s="1">
        <v>2</v>
      </c>
      <c r="J1644" s="1" t="s">
        <v>2316</v>
      </c>
      <c r="K1644" s="1">
        <v>44000</v>
      </c>
      <c r="L1644" s="1">
        <v>40000</v>
      </c>
      <c r="M1644" s="1">
        <f>Table1[[#This Row],[Price]]*Table1[[#This Row],[Qty]]</f>
        <v>88000</v>
      </c>
      <c r="N1644" s="1">
        <f>Table1[[#This Row],[Cost]]*Table1[[#This Row],[Qty]]</f>
        <v>80000</v>
      </c>
      <c r="O1644" s="1">
        <f>Table1[[#This Row],[Total Sales]]-Table1[[#This Row],[COGS]]</f>
        <v>8000</v>
      </c>
      <c r="P1644" s="7">
        <f t="shared" si="50"/>
        <v>3</v>
      </c>
      <c r="Q1644" s="10">
        <f t="shared" si="51"/>
        <v>2020</v>
      </c>
    </row>
    <row r="1645" spans="1:17" x14ac:dyDescent="0.25">
      <c r="A1645" s="1" t="s">
        <v>1473</v>
      </c>
      <c r="B1645" s="2">
        <v>44076</v>
      </c>
      <c r="C1645" s="1" t="s">
        <v>1474</v>
      </c>
      <c r="D1645" s="1" t="s">
        <v>31</v>
      </c>
      <c r="E1645" s="1" t="s">
        <v>18</v>
      </c>
      <c r="F1645" s="1" t="s">
        <v>19</v>
      </c>
      <c r="G1645" s="1" t="s">
        <v>66</v>
      </c>
      <c r="H1645" s="1" t="s">
        <v>47</v>
      </c>
      <c r="I1645" s="1">
        <v>2</v>
      </c>
      <c r="J1645" s="1" t="s">
        <v>2316</v>
      </c>
      <c r="K1645" s="1">
        <v>22000</v>
      </c>
      <c r="L1645" s="1">
        <v>20000</v>
      </c>
      <c r="M1645" s="1">
        <f>Table1[[#This Row],[Price]]*Table1[[#This Row],[Qty]]</f>
        <v>44000</v>
      </c>
      <c r="N1645" s="1">
        <f>Table1[[#This Row],[Cost]]*Table1[[#This Row],[Qty]]</f>
        <v>40000</v>
      </c>
      <c r="O1645" s="1">
        <f>Table1[[#This Row],[Total Sales]]-Table1[[#This Row],[COGS]]</f>
        <v>4000</v>
      </c>
      <c r="P1645" s="7">
        <f t="shared" si="50"/>
        <v>4</v>
      </c>
      <c r="Q1645" s="10">
        <f t="shared" si="51"/>
        <v>2020</v>
      </c>
    </row>
    <row r="1646" spans="1:17" x14ac:dyDescent="0.25">
      <c r="A1646" s="1" t="s">
        <v>1475</v>
      </c>
      <c r="B1646" s="2">
        <v>44077</v>
      </c>
      <c r="C1646" s="1" t="s">
        <v>1476</v>
      </c>
      <c r="D1646" s="1" t="s">
        <v>31</v>
      </c>
      <c r="E1646" s="1" t="s">
        <v>25</v>
      </c>
      <c r="F1646" s="1" t="s">
        <v>26</v>
      </c>
      <c r="G1646" s="1" t="s">
        <v>69</v>
      </c>
      <c r="H1646" s="1" t="s">
        <v>21</v>
      </c>
      <c r="I1646" s="1">
        <v>2</v>
      </c>
      <c r="J1646" s="1" t="s">
        <v>2316</v>
      </c>
      <c r="K1646" s="1">
        <v>17000</v>
      </c>
      <c r="L1646" s="1">
        <v>15200</v>
      </c>
      <c r="M1646" s="1">
        <f>Table1[[#This Row],[Price]]*Table1[[#This Row],[Qty]]</f>
        <v>34000</v>
      </c>
      <c r="N1646" s="1">
        <f>Table1[[#This Row],[Cost]]*Table1[[#This Row],[Qty]]</f>
        <v>30400</v>
      </c>
      <c r="O1646" s="1">
        <f>Table1[[#This Row],[Total Sales]]-Table1[[#This Row],[COGS]]</f>
        <v>3600</v>
      </c>
      <c r="P1646" s="7">
        <f t="shared" si="50"/>
        <v>5</v>
      </c>
      <c r="Q1646" s="10">
        <f t="shared" si="51"/>
        <v>2020</v>
      </c>
    </row>
    <row r="1647" spans="1:17" x14ac:dyDescent="0.25">
      <c r="A1647" s="1" t="s">
        <v>1477</v>
      </c>
      <c r="B1647" s="2">
        <v>44078</v>
      </c>
      <c r="C1647" s="1" t="s">
        <v>1478</v>
      </c>
      <c r="D1647" s="1" t="s">
        <v>31</v>
      </c>
      <c r="E1647" s="1" t="s">
        <v>32</v>
      </c>
      <c r="F1647" s="1" t="s">
        <v>33</v>
      </c>
      <c r="G1647" s="1" t="s">
        <v>72</v>
      </c>
      <c r="H1647" s="1" t="s">
        <v>21</v>
      </c>
      <c r="I1647" s="1">
        <v>4</v>
      </c>
      <c r="J1647" s="1" t="s">
        <v>2316</v>
      </c>
      <c r="K1647" s="1">
        <v>17000</v>
      </c>
      <c r="L1647" s="1">
        <v>15200</v>
      </c>
      <c r="M1647" s="1">
        <f>Table1[[#This Row],[Price]]*Table1[[#This Row],[Qty]]</f>
        <v>68000</v>
      </c>
      <c r="N1647" s="1">
        <f>Table1[[#This Row],[Cost]]*Table1[[#This Row],[Qty]]</f>
        <v>60800</v>
      </c>
      <c r="O1647" s="1">
        <f>Table1[[#This Row],[Total Sales]]-Table1[[#This Row],[COGS]]</f>
        <v>7200</v>
      </c>
      <c r="P1647" s="7">
        <f t="shared" si="50"/>
        <v>6</v>
      </c>
      <c r="Q1647" s="10">
        <f t="shared" si="51"/>
        <v>2020</v>
      </c>
    </row>
    <row r="1648" spans="1:17" x14ac:dyDescent="0.25">
      <c r="A1648" s="1" t="s">
        <v>1479</v>
      </c>
      <c r="B1648" s="2">
        <v>44079</v>
      </c>
      <c r="C1648" s="1" t="s">
        <v>1480</v>
      </c>
      <c r="D1648" s="1" t="s">
        <v>31</v>
      </c>
      <c r="E1648" s="1" t="s">
        <v>37</v>
      </c>
      <c r="F1648" s="1" t="s">
        <v>38</v>
      </c>
      <c r="G1648" s="1" t="s">
        <v>75</v>
      </c>
      <c r="H1648" s="1" t="s">
        <v>40</v>
      </c>
      <c r="I1648" s="1">
        <v>6</v>
      </c>
      <c r="J1648" s="1" t="s">
        <v>2316</v>
      </c>
      <c r="K1648" s="1">
        <v>26400.000000000004</v>
      </c>
      <c r="L1648" s="1">
        <v>24000</v>
      </c>
      <c r="M1648" s="1">
        <f>Table1[[#This Row],[Price]]*Table1[[#This Row],[Qty]]</f>
        <v>158400.00000000003</v>
      </c>
      <c r="N1648" s="1">
        <f>Table1[[#This Row],[Cost]]*Table1[[#This Row],[Qty]]</f>
        <v>144000</v>
      </c>
      <c r="O1648" s="1">
        <f>Table1[[#This Row],[Total Sales]]-Table1[[#This Row],[COGS]]</f>
        <v>14400.000000000029</v>
      </c>
      <c r="P1648" s="7">
        <f t="shared" si="50"/>
        <v>7</v>
      </c>
      <c r="Q1648" s="10">
        <f t="shared" si="51"/>
        <v>2020</v>
      </c>
    </row>
    <row r="1649" spans="1:17" x14ac:dyDescent="0.25">
      <c r="A1649" s="1" t="s">
        <v>1481</v>
      </c>
      <c r="B1649" s="2">
        <v>44080</v>
      </c>
      <c r="C1649" s="1" t="s">
        <v>1482</v>
      </c>
      <c r="D1649" s="1" t="s">
        <v>17</v>
      </c>
      <c r="E1649" s="1" t="s">
        <v>18</v>
      </c>
      <c r="F1649" s="1" t="s">
        <v>19</v>
      </c>
      <c r="G1649" s="1" t="s">
        <v>78</v>
      </c>
      <c r="H1649" s="1" t="s">
        <v>21</v>
      </c>
      <c r="I1649" s="1">
        <v>4</v>
      </c>
      <c r="J1649" s="1" t="s">
        <v>2316</v>
      </c>
      <c r="K1649" s="1">
        <v>44000</v>
      </c>
      <c r="L1649" s="1">
        <v>40000</v>
      </c>
      <c r="M1649" s="1">
        <f>Table1[[#This Row],[Price]]*Table1[[#This Row],[Qty]]</f>
        <v>176000</v>
      </c>
      <c r="N1649" s="1">
        <f>Table1[[#This Row],[Cost]]*Table1[[#This Row],[Qty]]</f>
        <v>160000</v>
      </c>
      <c r="O1649" s="1">
        <f>Table1[[#This Row],[Total Sales]]-Table1[[#This Row],[COGS]]</f>
        <v>16000</v>
      </c>
      <c r="P1649" s="7">
        <f t="shared" si="50"/>
        <v>1</v>
      </c>
      <c r="Q1649" s="10">
        <f t="shared" si="51"/>
        <v>2020</v>
      </c>
    </row>
    <row r="1650" spans="1:17" x14ac:dyDescent="0.25">
      <c r="A1650" s="1" t="s">
        <v>1483</v>
      </c>
      <c r="B1650" s="2">
        <v>44081</v>
      </c>
      <c r="C1650" s="1" t="s">
        <v>1484</v>
      </c>
      <c r="D1650" s="1" t="s">
        <v>17</v>
      </c>
      <c r="E1650" s="1" t="s">
        <v>18</v>
      </c>
      <c r="F1650" s="1" t="s">
        <v>19</v>
      </c>
      <c r="G1650" s="1" t="s">
        <v>81</v>
      </c>
      <c r="H1650" s="1" t="s">
        <v>21</v>
      </c>
      <c r="I1650" s="1">
        <v>4</v>
      </c>
      <c r="J1650" s="1" t="s">
        <v>2316</v>
      </c>
      <c r="K1650" s="1">
        <v>15400</v>
      </c>
      <c r="L1650" s="1">
        <v>14000</v>
      </c>
      <c r="M1650" s="1">
        <f>Table1[[#This Row],[Price]]*Table1[[#This Row],[Qty]]</f>
        <v>61600</v>
      </c>
      <c r="N1650" s="1">
        <f>Table1[[#This Row],[Cost]]*Table1[[#This Row],[Qty]]</f>
        <v>56000</v>
      </c>
      <c r="O1650" s="1">
        <f>Table1[[#This Row],[Total Sales]]-Table1[[#This Row],[COGS]]</f>
        <v>5600</v>
      </c>
      <c r="P1650" s="7">
        <f t="shared" si="50"/>
        <v>2</v>
      </c>
      <c r="Q1650" s="10">
        <f t="shared" si="51"/>
        <v>2020</v>
      </c>
    </row>
    <row r="1651" spans="1:17" x14ac:dyDescent="0.25">
      <c r="A1651" s="1" t="s">
        <v>1485</v>
      </c>
      <c r="B1651" s="2">
        <v>44083</v>
      </c>
      <c r="C1651" s="1" t="s">
        <v>1486</v>
      </c>
      <c r="D1651" s="1" t="s">
        <v>17</v>
      </c>
      <c r="E1651" s="1" t="s">
        <v>25</v>
      </c>
      <c r="F1651" s="1" t="s">
        <v>26</v>
      </c>
      <c r="G1651" s="1" t="s">
        <v>84</v>
      </c>
      <c r="H1651" s="1" t="s">
        <v>47</v>
      </c>
      <c r="I1651" s="1">
        <v>6</v>
      </c>
      <c r="J1651" s="1" t="s">
        <v>2316</v>
      </c>
      <c r="K1651" s="1">
        <v>44000</v>
      </c>
      <c r="L1651" s="1">
        <v>40000</v>
      </c>
      <c r="M1651" s="1">
        <f>Table1[[#This Row],[Price]]*Table1[[#This Row],[Qty]]</f>
        <v>264000</v>
      </c>
      <c r="N1651" s="1">
        <f>Table1[[#This Row],[Cost]]*Table1[[#This Row],[Qty]]</f>
        <v>240000</v>
      </c>
      <c r="O1651" s="1">
        <f>Table1[[#This Row],[Total Sales]]-Table1[[#This Row],[COGS]]</f>
        <v>24000</v>
      </c>
      <c r="P1651" s="7">
        <f t="shared" si="50"/>
        <v>4</v>
      </c>
      <c r="Q1651" s="10">
        <f t="shared" si="51"/>
        <v>2020</v>
      </c>
    </row>
    <row r="1652" spans="1:17" x14ac:dyDescent="0.25">
      <c r="A1652" s="1" t="s">
        <v>1487</v>
      </c>
      <c r="B1652" s="2">
        <v>44083</v>
      </c>
      <c r="C1652" s="1" t="s">
        <v>1488</v>
      </c>
      <c r="D1652" s="1" t="s">
        <v>31</v>
      </c>
      <c r="E1652" s="1" t="s">
        <v>32</v>
      </c>
      <c r="F1652" s="1" t="s">
        <v>33</v>
      </c>
      <c r="G1652" s="1" t="s">
        <v>87</v>
      </c>
      <c r="H1652" s="1" t="s">
        <v>21</v>
      </c>
      <c r="I1652" s="1">
        <v>2</v>
      </c>
      <c r="J1652" s="1" t="s">
        <v>2316</v>
      </c>
      <c r="K1652" s="1">
        <v>88000</v>
      </c>
      <c r="L1652" s="1">
        <v>80000</v>
      </c>
      <c r="M1652" s="1">
        <f>Table1[[#This Row],[Price]]*Table1[[#This Row],[Qty]]</f>
        <v>176000</v>
      </c>
      <c r="N1652" s="1">
        <f>Table1[[#This Row],[Cost]]*Table1[[#This Row],[Qty]]</f>
        <v>160000</v>
      </c>
      <c r="O1652" s="1">
        <f>Table1[[#This Row],[Total Sales]]-Table1[[#This Row],[COGS]]</f>
        <v>16000</v>
      </c>
      <c r="P1652" s="7">
        <f t="shared" si="50"/>
        <v>4</v>
      </c>
      <c r="Q1652" s="10">
        <f t="shared" si="51"/>
        <v>2020</v>
      </c>
    </row>
    <row r="1653" spans="1:17" x14ac:dyDescent="0.25">
      <c r="A1653" s="1" t="s">
        <v>1489</v>
      </c>
      <c r="B1653" s="2">
        <v>44084</v>
      </c>
      <c r="C1653" s="1" t="s">
        <v>1490</v>
      </c>
      <c r="D1653" s="1" t="s">
        <v>31</v>
      </c>
      <c r="E1653" s="1" t="s">
        <v>37</v>
      </c>
      <c r="F1653" s="1" t="s">
        <v>38</v>
      </c>
      <c r="G1653" s="1" t="s">
        <v>20</v>
      </c>
      <c r="H1653" s="1" t="s">
        <v>21</v>
      </c>
      <c r="I1653" s="1">
        <v>4</v>
      </c>
      <c r="J1653" s="1" t="s">
        <v>2316</v>
      </c>
      <c r="K1653" s="1">
        <v>39600</v>
      </c>
      <c r="L1653" s="1">
        <v>36000</v>
      </c>
      <c r="M1653" s="1">
        <f>Table1[[#This Row],[Price]]*Table1[[#This Row],[Qty]]</f>
        <v>158400</v>
      </c>
      <c r="N1653" s="1">
        <f>Table1[[#This Row],[Cost]]*Table1[[#This Row],[Qty]]</f>
        <v>144000</v>
      </c>
      <c r="O1653" s="1">
        <f>Table1[[#This Row],[Total Sales]]-Table1[[#This Row],[COGS]]</f>
        <v>14400</v>
      </c>
      <c r="P1653" s="7">
        <f t="shared" si="50"/>
        <v>5</v>
      </c>
      <c r="Q1653" s="10">
        <f t="shared" si="51"/>
        <v>2020</v>
      </c>
    </row>
    <row r="1654" spans="1:17" x14ac:dyDescent="0.25">
      <c r="A1654" s="1" t="s">
        <v>1491</v>
      </c>
      <c r="B1654" s="2">
        <v>44085</v>
      </c>
      <c r="C1654" s="1" t="s">
        <v>1492</v>
      </c>
      <c r="D1654" s="1" t="s">
        <v>31</v>
      </c>
      <c r="E1654" s="1" t="s">
        <v>18</v>
      </c>
      <c r="F1654" s="1" t="s">
        <v>19</v>
      </c>
      <c r="G1654" s="1" t="s">
        <v>27</v>
      </c>
      <c r="H1654" s="1" t="s">
        <v>21</v>
      </c>
      <c r="I1654" s="1">
        <v>4</v>
      </c>
      <c r="J1654" s="1" t="s">
        <v>2316</v>
      </c>
      <c r="K1654" s="1">
        <v>19900</v>
      </c>
      <c r="L1654" s="1">
        <v>18000</v>
      </c>
      <c r="M1654" s="1">
        <f>Table1[[#This Row],[Price]]*Table1[[#This Row],[Qty]]</f>
        <v>79600</v>
      </c>
      <c r="N1654" s="1">
        <f>Table1[[#This Row],[Cost]]*Table1[[#This Row],[Qty]]</f>
        <v>72000</v>
      </c>
      <c r="O1654" s="1">
        <f>Table1[[#This Row],[Total Sales]]-Table1[[#This Row],[COGS]]</f>
        <v>7600</v>
      </c>
      <c r="P1654" s="7">
        <f t="shared" si="50"/>
        <v>6</v>
      </c>
      <c r="Q1654" s="10">
        <f t="shared" si="51"/>
        <v>2020</v>
      </c>
    </row>
    <row r="1655" spans="1:17" x14ac:dyDescent="0.25">
      <c r="A1655" s="1" t="s">
        <v>1493</v>
      </c>
      <c r="B1655" s="2">
        <v>44086</v>
      </c>
      <c r="C1655" s="1" t="s">
        <v>1494</v>
      </c>
      <c r="D1655" s="1" t="s">
        <v>31</v>
      </c>
      <c r="E1655" s="1" t="s">
        <v>18</v>
      </c>
      <c r="F1655" s="1" t="s">
        <v>19</v>
      </c>
      <c r="G1655" s="1" t="s">
        <v>34</v>
      </c>
      <c r="H1655" s="1" t="s">
        <v>21</v>
      </c>
      <c r="I1655" s="1">
        <v>4</v>
      </c>
      <c r="J1655" s="1" t="s">
        <v>2316</v>
      </c>
      <c r="K1655" s="1">
        <v>15400</v>
      </c>
      <c r="L1655" s="1">
        <v>14000</v>
      </c>
      <c r="M1655" s="1">
        <f>Table1[[#This Row],[Price]]*Table1[[#This Row],[Qty]]</f>
        <v>61600</v>
      </c>
      <c r="N1655" s="1">
        <f>Table1[[#This Row],[Cost]]*Table1[[#This Row],[Qty]]</f>
        <v>56000</v>
      </c>
      <c r="O1655" s="1">
        <f>Table1[[#This Row],[Total Sales]]-Table1[[#This Row],[COGS]]</f>
        <v>5600</v>
      </c>
      <c r="P1655" s="7">
        <f t="shared" si="50"/>
        <v>7</v>
      </c>
      <c r="Q1655" s="10">
        <f t="shared" si="51"/>
        <v>2020</v>
      </c>
    </row>
    <row r="1656" spans="1:17" x14ac:dyDescent="0.25">
      <c r="A1656" s="1" t="s">
        <v>1495</v>
      </c>
      <c r="B1656" s="2">
        <v>44087</v>
      </c>
      <c r="C1656" s="1" t="s">
        <v>1496</v>
      </c>
      <c r="D1656" s="1" t="s">
        <v>17</v>
      </c>
      <c r="E1656" s="1" t="s">
        <v>25</v>
      </c>
      <c r="F1656" s="1" t="s">
        <v>26</v>
      </c>
      <c r="G1656" s="1" t="s">
        <v>39</v>
      </c>
      <c r="H1656" s="1" t="s">
        <v>40</v>
      </c>
      <c r="I1656" s="1">
        <v>8</v>
      </c>
      <c r="J1656" s="1" t="s">
        <v>2316</v>
      </c>
      <c r="K1656" s="1">
        <v>22000</v>
      </c>
      <c r="L1656" s="1">
        <v>20000</v>
      </c>
      <c r="M1656" s="1">
        <f>Table1[[#This Row],[Price]]*Table1[[#This Row],[Qty]]</f>
        <v>176000</v>
      </c>
      <c r="N1656" s="1">
        <f>Table1[[#This Row],[Cost]]*Table1[[#This Row],[Qty]]</f>
        <v>160000</v>
      </c>
      <c r="O1656" s="1">
        <f>Table1[[#This Row],[Total Sales]]-Table1[[#This Row],[COGS]]</f>
        <v>16000</v>
      </c>
      <c r="P1656" s="7">
        <f t="shared" si="50"/>
        <v>1</v>
      </c>
      <c r="Q1656" s="10">
        <f t="shared" si="51"/>
        <v>2020</v>
      </c>
    </row>
    <row r="1657" spans="1:17" x14ac:dyDescent="0.25">
      <c r="A1657" s="1" t="s">
        <v>1497</v>
      </c>
      <c r="B1657" s="2">
        <v>44088</v>
      </c>
      <c r="C1657" s="1" t="s">
        <v>1498</v>
      </c>
      <c r="D1657" s="1" t="s">
        <v>31</v>
      </c>
      <c r="E1657" s="1" t="s">
        <v>32</v>
      </c>
      <c r="F1657" s="1" t="s">
        <v>33</v>
      </c>
      <c r="G1657" s="1" t="s">
        <v>43</v>
      </c>
      <c r="H1657" s="1" t="s">
        <v>21</v>
      </c>
      <c r="I1657" s="1">
        <v>2</v>
      </c>
      <c r="J1657" s="1" t="s">
        <v>2316</v>
      </c>
      <c r="K1657" s="1">
        <v>26400.000000000004</v>
      </c>
      <c r="L1657" s="1">
        <v>24000</v>
      </c>
      <c r="M1657" s="1">
        <f>Table1[[#This Row],[Price]]*Table1[[#This Row],[Qty]]</f>
        <v>52800.000000000007</v>
      </c>
      <c r="N1657" s="1">
        <f>Table1[[#This Row],[Cost]]*Table1[[#This Row],[Qty]]</f>
        <v>48000</v>
      </c>
      <c r="O1657" s="1">
        <f>Table1[[#This Row],[Total Sales]]-Table1[[#This Row],[COGS]]</f>
        <v>4800.0000000000073</v>
      </c>
      <c r="P1657" s="7">
        <f t="shared" si="50"/>
        <v>2</v>
      </c>
      <c r="Q1657" s="10">
        <f t="shared" si="51"/>
        <v>2020</v>
      </c>
    </row>
    <row r="1658" spans="1:17" x14ac:dyDescent="0.25">
      <c r="A1658" s="1" t="s">
        <v>1499</v>
      </c>
      <c r="B1658" s="2">
        <v>44089</v>
      </c>
      <c r="C1658" s="1" t="s">
        <v>1500</v>
      </c>
      <c r="D1658" s="1" t="s">
        <v>31</v>
      </c>
      <c r="E1658" s="1" t="s">
        <v>37</v>
      </c>
      <c r="F1658" s="1" t="s">
        <v>38</v>
      </c>
      <c r="G1658" s="1" t="s">
        <v>46</v>
      </c>
      <c r="H1658" s="1" t="s">
        <v>47</v>
      </c>
      <c r="I1658" s="1">
        <v>4</v>
      </c>
      <c r="J1658" s="1" t="s">
        <v>2316</v>
      </c>
      <c r="K1658" s="1">
        <v>19900</v>
      </c>
      <c r="L1658" s="1">
        <v>18000</v>
      </c>
      <c r="M1658" s="1">
        <f>Table1[[#This Row],[Price]]*Table1[[#This Row],[Qty]]</f>
        <v>79600</v>
      </c>
      <c r="N1658" s="1">
        <f>Table1[[#This Row],[Cost]]*Table1[[#This Row],[Qty]]</f>
        <v>72000</v>
      </c>
      <c r="O1658" s="1">
        <f>Table1[[#This Row],[Total Sales]]-Table1[[#This Row],[COGS]]</f>
        <v>7600</v>
      </c>
      <c r="P1658" s="7">
        <f t="shared" si="50"/>
        <v>3</v>
      </c>
      <c r="Q1658" s="10">
        <f t="shared" si="51"/>
        <v>2020</v>
      </c>
    </row>
    <row r="1659" spans="1:17" x14ac:dyDescent="0.25">
      <c r="A1659" s="1" t="s">
        <v>1501</v>
      </c>
      <c r="B1659" s="2">
        <v>44090</v>
      </c>
      <c r="C1659" s="1" t="s">
        <v>1502</v>
      </c>
      <c r="D1659" s="1" t="s">
        <v>31</v>
      </c>
      <c r="E1659" s="1" t="s">
        <v>18</v>
      </c>
      <c r="F1659" s="1" t="s">
        <v>19</v>
      </c>
      <c r="G1659" s="1" t="s">
        <v>50</v>
      </c>
      <c r="H1659" s="1" t="s">
        <v>21</v>
      </c>
      <c r="I1659" s="1">
        <v>4</v>
      </c>
      <c r="J1659" s="1" t="s">
        <v>2316</v>
      </c>
      <c r="K1659" s="1">
        <v>15400</v>
      </c>
      <c r="L1659" s="1">
        <v>14000</v>
      </c>
      <c r="M1659" s="1">
        <f>Table1[[#This Row],[Price]]*Table1[[#This Row],[Qty]]</f>
        <v>61600</v>
      </c>
      <c r="N1659" s="1">
        <f>Table1[[#This Row],[Cost]]*Table1[[#This Row],[Qty]]</f>
        <v>56000</v>
      </c>
      <c r="O1659" s="1">
        <f>Table1[[#This Row],[Total Sales]]-Table1[[#This Row],[COGS]]</f>
        <v>5600</v>
      </c>
      <c r="P1659" s="7">
        <f t="shared" si="50"/>
        <v>4</v>
      </c>
      <c r="Q1659" s="10">
        <f t="shared" si="51"/>
        <v>2020</v>
      </c>
    </row>
    <row r="1660" spans="1:17" x14ac:dyDescent="0.25">
      <c r="A1660" s="1" t="s">
        <v>1503</v>
      </c>
      <c r="B1660" s="2">
        <v>44091</v>
      </c>
      <c r="C1660" s="1" t="s">
        <v>1504</v>
      </c>
      <c r="D1660" s="1" t="s">
        <v>31</v>
      </c>
      <c r="E1660" s="1" t="s">
        <v>18</v>
      </c>
      <c r="F1660" s="1" t="s">
        <v>19</v>
      </c>
      <c r="G1660" s="1" t="s">
        <v>53</v>
      </c>
      <c r="H1660" s="1" t="s">
        <v>40</v>
      </c>
      <c r="I1660" s="1">
        <v>8</v>
      </c>
      <c r="J1660" s="1" t="s">
        <v>2316</v>
      </c>
      <c r="K1660" s="1">
        <v>22000</v>
      </c>
      <c r="L1660" s="1">
        <v>20000</v>
      </c>
      <c r="M1660" s="1">
        <f>Table1[[#This Row],[Price]]*Table1[[#This Row],[Qty]]</f>
        <v>176000</v>
      </c>
      <c r="N1660" s="1">
        <f>Table1[[#This Row],[Cost]]*Table1[[#This Row],[Qty]]</f>
        <v>160000</v>
      </c>
      <c r="O1660" s="1">
        <f>Table1[[#This Row],[Total Sales]]-Table1[[#This Row],[COGS]]</f>
        <v>16000</v>
      </c>
      <c r="P1660" s="7">
        <f t="shared" si="50"/>
        <v>5</v>
      </c>
      <c r="Q1660" s="10">
        <f t="shared" si="51"/>
        <v>2020</v>
      </c>
    </row>
    <row r="1661" spans="1:17" x14ac:dyDescent="0.25">
      <c r="A1661" s="1" t="s">
        <v>1505</v>
      </c>
      <c r="B1661" s="2">
        <v>44093</v>
      </c>
      <c r="C1661" s="1" t="s">
        <v>1506</v>
      </c>
      <c r="D1661" s="1" t="s">
        <v>31</v>
      </c>
      <c r="E1661" s="1" t="s">
        <v>25</v>
      </c>
      <c r="F1661" s="1" t="s">
        <v>26</v>
      </c>
      <c r="G1661" s="1" t="s">
        <v>56</v>
      </c>
      <c r="H1661" s="1" t="s">
        <v>40</v>
      </c>
      <c r="I1661" s="1">
        <v>2</v>
      </c>
      <c r="J1661" s="1" t="s">
        <v>2316</v>
      </c>
      <c r="K1661" s="1">
        <v>26400.000000000004</v>
      </c>
      <c r="L1661" s="1">
        <v>24000</v>
      </c>
      <c r="M1661" s="1">
        <f>Table1[[#This Row],[Price]]*Table1[[#This Row],[Qty]]</f>
        <v>52800.000000000007</v>
      </c>
      <c r="N1661" s="1">
        <f>Table1[[#This Row],[Cost]]*Table1[[#This Row],[Qty]]</f>
        <v>48000</v>
      </c>
      <c r="O1661" s="1">
        <f>Table1[[#This Row],[Total Sales]]-Table1[[#This Row],[COGS]]</f>
        <v>4800.0000000000073</v>
      </c>
      <c r="P1661" s="7">
        <f t="shared" si="50"/>
        <v>7</v>
      </c>
      <c r="Q1661" s="10">
        <f t="shared" si="51"/>
        <v>2020</v>
      </c>
    </row>
    <row r="1662" spans="1:17" x14ac:dyDescent="0.25">
      <c r="A1662" s="1" t="s">
        <v>1507</v>
      </c>
      <c r="B1662" s="2">
        <v>44093</v>
      </c>
      <c r="C1662" s="1" t="s">
        <v>1508</v>
      </c>
      <c r="D1662" s="1" t="s">
        <v>31</v>
      </c>
      <c r="E1662" s="1" t="s">
        <v>32</v>
      </c>
      <c r="F1662" s="1" t="s">
        <v>33</v>
      </c>
      <c r="G1662" s="1" t="s">
        <v>59</v>
      </c>
      <c r="H1662" s="1" t="s">
        <v>60</v>
      </c>
      <c r="I1662" s="1">
        <v>4</v>
      </c>
      <c r="J1662" s="1" t="s">
        <v>2316</v>
      </c>
      <c r="K1662" s="1">
        <v>19900</v>
      </c>
      <c r="L1662" s="1">
        <v>18000</v>
      </c>
      <c r="M1662" s="1">
        <f>Table1[[#This Row],[Price]]*Table1[[#This Row],[Qty]]</f>
        <v>79600</v>
      </c>
      <c r="N1662" s="1">
        <f>Table1[[#This Row],[Cost]]*Table1[[#This Row],[Qty]]</f>
        <v>72000</v>
      </c>
      <c r="O1662" s="1">
        <f>Table1[[#This Row],[Total Sales]]-Table1[[#This Row],[COGS]]</f>
        <v>7600</v>
      </c>
      <c r="P1662" s="7">
        <f t="shared" si="50"/>
        <v>7</v>
      </c>
      <c r="Q1662" s="10">
        <f t="shared" si="51"/>
        <v>2020</v>
      </c>
    </row>
    <row r="1663" spans="1:17" x14ac:dyDescent="0.25">
      <c r="A1663" s="1" t="s">
        <v>1509</v>
      </c>
      <c r="B1663" s="2">
        <v>44094</v>
      </c>
      <c r="C1663" s="1" t="s">
        <v>1510</v>
      </c>
      <c r="D1663" s="1" t="s">
        <v>31</v>
      </c>
      <c r="E1663" s="1" t="s">
        <v>37</v>
      </c>
      <c r="F1663" s="1" t="s">
        <v>38</v>
      </c>
      <c r="G1663" s="1" t="s">
        <v>63</v>
      </c>
      <c r="H1663" s="1" t="s">
        <v>47</v>
      </c>
      <c r="I1663" s="1">
        <v>4</v>
      </c>
      <c r="J1663" s="1" t="s">
        <v>2316</v>
      </c>
      <c r="K1663" s="1">
        <v>15400</v>
      </c>
      <c r="L1663" s="1">
        <v>14000</v>
      </c>
      <c r="M1663" s="1">
        <f>Table1[[#This Row],[Price]]*Table1[[#This Row],[Qty]]</f>
        <v>61600</v>
      </c>
      <c r="N1663" s="1">
        <f>Table1[[#This Row],[Cost]]*Table1[[#This Row],[Qty]]</f>
        <v>56000</v>
      </c>
      <c r="O1663" s="1">
        <f>Table1[[#This Row],[Total Sales]]-Table1[[#This Row],[COGS]]</f>
        <v>5600</v>
      </c>
      <c r="P1663" s="7">
        <f t="shared" si="50"/>
        <v>1</v>
      </c>
      <c r="Q1663" s="10">
        <f t="shared" si="51"/>
        <v>2020</v>
      </c>
    </row>
    <row r="1664" spans="1:17" x14ac:dyDescent="0.25">
      <c r="A1664" s="1" t="s">
        <v>1511</v>
      </c>
      <c r="B1664" s="2">
        <v>44095</v>
      </c>
      <c r="C1664" s="1" t="s">
        <v>1512</v>
      </c>
      <c r="D1664" s="1" t="s">
        <v>31</v>
      </c>
      <c r="E1664" s="1" t="s">
        <v>18</v>
      </c>
      <c r="F1664" s="1" t="s">
        <v>19</v>
      </c>
      <c r="G1664" s="1" t="s">
        <v>46</v>
      </c>
      <c r="H1664" s="1" t="s">
        <v>47</v>
      </c>
      <c r="I1664" s="1">
        <v>2</v>
      </c>
      <c r="J1664" s="1" t="s">
        <v>2316</v>
      </c>
      <c r="K1664" s="1">
        <v>22000</v>
      </c>
      <c r="L1664" s="1">
        <v>20000</v>
      </c>
      <c r="M1664" s="1">
        <f>Table1[[#This Row],[Price]]*Table1[[#This Row],[Qty]]</f>
        <v>44000</v>
      </c>
      <c r="N1664" s="1">
        <f>Table1[[#This Row],[Cost]]*Table1[[#This Row],[Qty]]</f>
        <v>40000</v>
      </c>
      <c r="O1664" s="1">
        <f>Table1[[#This Row],[Total Sales]]-Table1[[#This Row],[COGS]]</f>
        <v>4000</v>
      </c>
      <c r="P1664" s="7">
        <f t="shared" si="50"/>
        <v>2</v>
      </c>
      <c r="Q1664" s="10">
        <f t="shared" si="51"/>
        <v>2020</v>
      </c>
    </row>
    <row r="1665" spans="1:17" x14ac:dyDescent="0.25">
      <c r="A1665" s="1" t="s">
        <v>1513</v>
      </c>
      <c r="B1665" s="2">
        <v>44096</v>
      </c>
      <c r="C1665" s="1" t="s">
        <v>1514</v>
      </c>
      <c r="D1665" s="1" t="s">
        <v>31</v>
      </c>
      <c r="E1665" s="1" t="s">
        <v>18</v>
      </c>
      <c r="F1665" s="1" t="s">
        <v>19</v>
      </c>
      <c r="G1665" s="1" t="s">
        <v>50</v>
      </c>
      <c r="H1665" s="1" t="s">
        <v>21</v>
      </c>
      <c r="I1665" s="1">
        <v>2</v>
      </c>
      <c r="J1665" s="1" t="s">
        <v>2316</v>
      </c>
      <c r="K1665" s="1">
        <v>15400.000000000002</v>
      </c>
      <c r="L1665" s="1">
        <v>14000</v>
      </c>
      <c r="M1665" s="1">
        <f>Table1[[#This Row],[Price]]*Table1[[#This Row],[Qty]]</f>
        <v>30800.000000000004</v>
      </c>
      <c r="N1665" s="1">
        <f>Table1[[#This Row],[Cost]]*Table1[[#This Row],[Qty]]</f>
        <v>28000</v>
      </c>
      <c r="O1665" s="1">
        <f>Table1[[#This Row],[Total Sales]]-Table1[[#This Row],[COGS]]</f>
        <v>2800.0000000000036</v>
      </c>
      <c r="P1665" s="7">
        <f t="shared" si="50"/>
        <v>3</v>
      </c>
      <c r="Q1665" s="10">
        <f t="shared" si="51"/>
        <v>2020</v>
      </c>
    </row>
    <row r="1666" spans="1:17" x14ac:dyDescent="0.25">
      <c r="A1666" s="1" t="s">
        <v>1515</v>
      </c>
      <c r="B1666" s="2">
        <v>44097</v>
      </c>
      <c r="C1666" s="1" t="s">
        <v>1516</v>
      </c>
      <c r="D1666" s="1" t="s">
        <v>31</v>
      </c>
      <c r="E1666" s="1" t="s">
        <v>25</v>
      </c>
      <c r="F1666" s="1" t="s">
        <v>26</v>
      </c>
      <c r="G1666" s="1" t="s">
        <v>53</v>
      </c>
      <c r="H1666" s="1" t="s">
        <v>40</v>
      </c>
      <c r="I1666" s="1">
        <v>4</v>
      </c>
      <c r="J1666" s="1" t="s">
        <v>2316</v>
      </c>
      <c r="K1666" s="1">
        <v>19900</v>
      </c>
      <c r="L1666" s="1">
        <v>18000</v>
      </c>
      <c r="M1666" s="1">
        <f>Table1[[#This Row],[Price]]*Table1[[#This Row],[Qty]]</f>
        <v>79600</v>
      </c>
      <c r="N1666" s="1">
        <f>Table1[[#This Row],[Cost]]*Table1[[#This Row],[Qty]]</f>
        <v>72000</v>
      </c>
      <c r="O1666" s="1">
        <f>Table1[[#This Row],[Total Sales]]-Table1[[#This Row],[COGS]]</f>
        <v>7600</v>
      </c>
      <c r="P1666" s="7">
        <f t="shared" ref="P1666:P1729" si="52">WEEKDAY(B:B)</f>
        <v>4</v>
      </c>
      <c r="Q1666" s="10">
        <f t="shared" ref="Q1666:Q1729" si="53">YEAR(B:B)</f>
        <v>2020</v>
      </c>
    </row>
    <row r="1667" spans="1:17" x14ac:dyDescent="0.25">
      <c r="A1667" s="1" t="s">
        <v>1517</v>
      </c>
      <c r="B1667" s="2">
        <v>44098</v>
      </c>
      <c r="C1667" s="1" t="s">
        <v>1518</v>
      </c>
      <c r="D1667" s="1" t="s">
        <v>31</v>
      </c>
      <c r="E1667" s="1" t="s">
        <v>32</v>
      </c>
      <c r="F1667" s="1" t="s">
        <v>33</v>
      </c>
      <c r="G1667" s="1" t="s">
        <v>56</v>
      </c>
      <c r="H1667" s="1" t="s">
        <v>40</v>
      </c>
      <c r="I1667" s="1">
        <v>4</v>
      </c>
      <c r="J1667" s="1" t="s">
        <v>2316</v>
      </c>
      <c r="K1667" s="1">
        <v>39600</v>
      </c>
      <c r="L1667" s="1">
        <v>36000</v>
      </c>
      <c r="M1667" s="1">
        <f>Table1[[#This Row],[Price]]*Table1[[#This Row],[Qty]]</f>
        <v>158400</v>
      </c>
      <c r="N1667" s="1">
        <f>Table1[[#This Row],[Cost]]*Table1[[#This Row],[Qty]]</f>
        <v>144000</v>
      </c>
      <c r="O1667" s="1">
        <f>Table1[[#This Row],[Total Sales]]-Table1[[#This Row],[COGS]]</f>
        <v>14400</v>
      </c>
      <c r="P1667" s="7">
        <f t="shared" si="52"/>
        <v>5</v>
      </c>
      <c r="Q1667" s="10">
        <f t="shared" si="53"/>
        <v>2020</v>
      </c>
    </row>
    <row r="1668" spans="1:17" x14ac:dyDescent="0.25">
      <c r="A1668" s="1" t="s">
        <v>1519</v>
      </c>
      <c r="B1668" s="2">
        <v>44099</v>
      </c>
      <c r="C1668" s="1" t="s">
        <v>1520</v>
      </c>
      <c r="D1668" s="1" t="s">
        <v>31</v>
      </c>
      <c r="E1668" s="1" t="s">
        <v>37</v>
      </c>
      <c r="F1668" s="1" t="s">
        <v>38</v>
      </c>
      <c r="G1668" s="1" t="s">
        <v>78</v>
      </c>
      <c r="H1668" s="1" t="s">
        <v>21</v>
      </c>
      <c r="I1668" s="1">
        <v>2</v>
      </c>
      <c r="J1668" s="1" t="s">
        <v>2316</v>
      </c>
      <c r="K1668" s="1">
        <v>88000</v>
      </c>
      <c r="L1668" s="1">
        <v>80000</v>
      </c>
      <c r="M1668" s="1">
        <f>Table1[[#This Row],[Price]]*Table1[[#This Row],[Qty]]</f>
        <v>176000</v>
      </c>
      <c r="N1668" s="1">
        <f>Table1[[#This Row],[Cost]]*Table1[[#This Row],[Qty]]</f>
        <v>160000</v>
      </c>
      <c r="O1668" s="1">
        <f>Table1[[#This Row],[Total Sales]]-Table1[[#This Row],[COGS]]</f>
        <v>16000</v>
      </c>
      <c r="P1668" s="7">
        <f t="shared" si="52"/>
        <v>6</v>
      </c>
      <c r="Q1668" s="10">
        <f t="shared" si="53"/>
        <v>2020</v>
      </c>
    </row>
    <row r="1669" spans="1:17" x14ac:dyDescent="0.25">
      <c r="A1669" s="1" t="s">
        <v>1521</v>
      </c>
      <c r="B1669" s="2">
        <v>44100</v>
      </c>
      <c r="C1669" s="1" t="s">
        <v>1522</v>
      </c>
      <c r="D1669" s="1" t="s">
        <v>31</v>
      </c>
      <c r="E1669" s="1" t="s">
        <v>18</v>
      </c>
      <c r="F1669" s="1" t="s">
        <v>19</v>
      </c>
      <c r="G1669" s="1" t="s">
        <v>81</v>
      </c>
      <c r="H1669" s="1" t="s">
        <v>21</v>
      </c>
      <c r="I1669" s="1">
        <v>2</v>
      </c>
      <c r="J1669" s="1" t="s">
        <v>2316</v>
      </c>
      <c r="K1669" s="1">
        <v>44000</v>
      </c>
      <c r="L1669" s="1">
        <v>40000</v>
      </c>
      <c r="M1669" s="1">
        <f>Table1[[#This Row],[Price]]*Table1[[#This Row],[Qty]]</f>
        <v>88000</v>
      </c>
      <c r="N1669" s="1">
        <f>Table1[[#This Row],[Cost]]*Table1[[#This Row],[Qty]]</f>
        <v>80000</v>
      </c>
      <c r="O1669" s="1">
        <f>Table1[[#This Row],[Total Sales]]-Table1[[#This Row],[COGS]]</f>
        <v>8000</v>
      </c>
      <c r="P1669" s="7">
        <f t="shared" si="52"/>
        <v>7</v>
      </c>
      <c r="Q1669" s="10">
        <f t="shared" si="53"/>
        <v>2020</v>
      </c>
    </row>
    <row r="1670" spans="1:17" x14ac:dyDescent="0.25">
      <c r="A1670" s="1" t="s">
        <v>1523</v>
      </c>
      <c r="B1670" s="2">
        <v>44101</v>
      </c>
      <c r="C1670" s="1" t="s">
        <v>1524</v>
      </c>
      <c r="D1670" s="1" t="s">
        <v>17</v>
      </c>
      <c r="E1670" s="1" t="s">
        <v>18</v>
      </c>
      <c r="F1670" s="1" t="s">
        <v>19</v>
      </c>
      <c r="G1670" s="1" t="s">
        <v>84</v>
      </c>
      <c r="H1670" s="1" t="s">
        <v>47</v>
      </c>
      <c r="I1670" s="1">
        <v>4</v>
      </c>
      <c r="J1670" s="1" t="s">
        <v>2316</v>
      </c>
      <c r="K1670" s="1">
        <v>26000</v>
      </c>
      <c r="L1670" s="1">
        <v>24000</v>
      </c>
      <c r="M1670" s="1">
        <f>Table1[[#This Row],[Price]]*Table1[[#This Row],[Qty]]</f>
        <v>104000</v>
      </c>
      <c r="N1670" s="1">
        <f>Table1[[#This Row],[Cost]]*Table1[[#This Row],[Qty]]</f>
        <v>96000</v>
      </c>
      <c r="O1670" s="1">
        <f>Table1[[#This Row],[Total Sales]]-Table1[[#This Row],[COGS]]</f>
        <v>8000</v>
      </c>
      <c r="P1670" s="7">
        <f t="shared" si="52"/>
        <v>1</v>
      </c>
      <c r="Q1670" s="10">
        <f t="shared" si="53"/>
        <v>2020</v>
      </c>
    </row>
    <row r="1671" spans="1:17" x14ac:dyDescent="0.25">
      <c r="A1671" s="1" t="s">
        <v>1525</v>
      </c>
      <c r="B1671" s="2">
        <v>44103</v>
      </c>
      <c r="C1671" s="1" t="s">
        <v>1526</v>
      </c>
      <c r="D1671" s="1" t="s">
        <v>17</v>
      </c>
      <c r="E1671" s="1" t="s">
        <v>25</v>
      </c>
      <c r="F1671" s="1" t="s">
        <v>26</v>
      </c>
      <c r="G1671" s="1" t="s">
        <v>87</v>
      </c>
      <c r="H1671" s="1" t="s">
        <v>21</v>
      </c>
      <c r="I1671" s="1">
        <v>4</v>
      </c>
      <c r="J1671" s="1" t="s">
        <v>2316</v>
      </c>
      <c r="K1671" s="1">
        <v>13400</v>
      </c>
      <c r="L1671" s="1">
        <v>10000</v>
      </c>
      <c r="M1671" s="1">
        <f>Table1[[#This Row],[Price]]*Table1[[#This Row],[Qty]]</f>
        <v>53600</v>
      </c>
      <c r="N1671" s="1">
        <f>Table1[[#This Row],[Cost]]*Table1[[#This Row],[Qty]]</f>
        <v>40000</v>
      </c>
      <c r="O1671" s="1">
        <f>Table1[[#This Row],[Total Sales]]-Table1[[#This Row],[COGS]]</f>
        <v>13600</v>
      </c>
      <c r="P1671" s="7">
        <f t="shared" si="52"/>
        <v>3</v>
      </c>
      <c r="Q1671" s="10">
        <f t="shared" si="53"/>
        <v>2020</v>
      </c>
    </row>
    <row r="1672" spans="1:17" x14ac:dyDescent="0.25">
      <c r="A1672" s="1" t="s">
        <v>1527</v>
      </c>
      <c r="B1672" s="2">
        <v>44103</v>
      </c>
      <c r="C1672" s="1" t="s">
        <v>1528</v>
      </c>
      <c r="D1672" s="1" t="s">
        <v>17</v>
      </c>
      <c r="E1672" s="1" t="s">
        <v>32</v>
      </c>
      <c r="F1672" s="1" t="s">
        <v>33</v>
      </c>
      <c r="G1672" s="1" t="s">
        <v>20</v>
      </c>
      <c r="H1672" s="1" t="s">
        <v>21</v>
      </c>
      <c r="I1672" s="1">
        <v>2</v>
      </c>
      <c r="J1672" s="1" t="s">
        <v>2316</v>
      </c>
      <c r="K1672" s="1">
        <v>13400</v>
      </c>
      <c r="L1672" s="1">
        <v>10002</v>
      </c>
      <c r="M1672" s="1">
        <f>Table1[[#This Row],[Price]]*Table1[[#This Row],[Qty]]</f>
        <v>26800</v>
      </c>
      <c r="N1672" s="1">
        <f>Table1[[#This Row],[Cost]]*Table1[[#This Row],[Qty]]</f>
        <v>20004</v>
      </c>
      <c r="O1672" s="1">
        <f>Table1[[#This Row],[Total Sales]]-Table1[[#This Row],[COGS]]</f>
        <v>6796</v>
      </c>
      <c r="P1672" s="7">
        <f t="shared" si="52"/>
        <v>3</v>
      </c>
      <c r="Q1672" s="10">
        <f t="shared" si="53"/>
        <v>2020</v>
      </c>
    </row>
    <row r="1673" spans="1:17" x14ac:dyDescent="0.25">
      <c r="A1673" s="1" t="s">
        <v>1529</v>
      </c>
      <c r="B1673" s="2">
        <v>44104</v>
      </c>
      <c r="C1673" s="1" t="s">
        <v>1530</v>
      </c>
      <c r="D1673" s="1" t="s">
        <v>31</v>
      </c>
      <c r="E1673" s="1" t="s">
        <v>37</v>
      </c>
      <c r="F1673" s="1" t="s">
        <v>38</v>
      </c>
      <c r="G1673" s="1" t="s">
        <v>27</v>
      </c>
      <c r="H1673" s="1" t="s">
        <v>21</v>
      </c>
      <c r="I1673" s="1">
        <v>2</v>
      </c>
      <c r="J1673" s="1" t="s">
        <v>2316</v>
      </c>
      <c r="K1673" s="1">
        <v>13400</v>
      </c>
      <c r="L1673" s="1">
        <v>10004</v>
      </c>
      <c r="M1673" s="1">
        <f>Table1[[#This Row],[Price]]*Table1[[#This Row],[Qty]]</f>
        <v>26800</v>
      </c>
      <c r="N1673" s="1">
        <f>Table1[[#This Row],[Cost]]*Table1[[#This Row],[Qty]]</f>
        <v>20008</v>
      </c>
      <c r="O1673" s="1">
        <f>Table1[[#This Row],[Total Sales]]-Table1[[#This Row],[COGS]]</f>
        <v>6792</v>
      </c>
      <c r="P1673" s="7">
        <f t="shared" si="52"/>
        <v>4</v>
      </c>
      <c r="Q1673" s="10">
        <f t="shared" si="53"/>
        <v>2020</v>
      </c>
    </row>
    <row r="1674" spans="1:17" x14ac:dyDescent="0.25">
      <c r="A1674" s="1" t="s">
        <v>1533</v>
      </c>
      <c r="B1674" s="2">
        <v>44075</v>
      </c>
      <c r="C1674" s="1" t="s">
        <v>1534</v>
      </c>
      <c r="D1674" s="1" t="s">
        <v>31</v>
      </c>
      <c r="E1674" s="1" t="s">
        <v>18</v>
      </c>
      <c r="F1674" s="1" t="s">
        <v>19</v>
      </c>
      <c r="G1674" s="1" t="s">
        <v>39</v>
      </c>
      <c r="H1674" s="1" t="s">
        <v>40</v>
      </c>
      <c r="I1674" s="1">
        <v>4</v>
      </c>
      <c r="J1674" s="1" t="s">
        <v>2316</v>
      </c>
      <c r="K1674" s="1">
        <v>13400</v>
      </c>
      <c r="L1674" s="1">
        <v>10002</v>
      </c>
      <c r="M1674" s="1">
        <f>Table1[[#This Row],[Price]]*Table1[[#This Row],[Qty]]</f>
        <v>53600</v>
      </c>
      <c r="N1674" s="1">
        <f>Table1[[#This Row],[Cost]]*Table1[[#This Row],[Qty]]</f>
        <v>40008</v>
      </c>
      <c r="O1674" s="1">
        <f>Table1[[#This Row],[Total Sales]]-Table1[[#This Row],[COGS]]</f>
        <v>13592</v>
      </c>
      <c r="P1674" s="7">
        <f t="shared" si="52"/>
        <v>3</v>
      </c>
      <c r="Q1674" s="10">
        <f t="shared" si="53"/>
        <v>2020</v>
      </c>
    </row>
    <row r="1675" spans="1:17" x14ac:dyDescent="0.25">
      <c r="A1675" s="1" t="s">
        <v>1535</v>
      </c>
      <c r="B1675" s="2">
        <v>44076</v>
      </c>
      <c r="C1675" s="1" t="s">
        <v>1536</v>
      </c>
      <c r="D1675" s="1" t="s">
        <v>31</v>
      </c>
      <c r="E1675" s="1" t="s">
        <v>25</v>
      </c>
      <c r="F1675" s="1" t="s">
        <v>26</v>
      </c>
      <c r="G1675" s="1" t="s">
        <v>43</v>
      </c>
      <c r="H1675" s="1" t="s">
        <v>21</v>
      </c>
      <c r="I1675" s="1">
        <v>2</v>
      </c>
      <c r="J1675" s="1" t="s">
        <v>2316</v>
      </c>
      <c r="K1675" s="1">
        <v>13400</v>
      </c>
      <c r="L1675" s="1">
        <v>10004</v>
      </c>
      <c r="M1675" s="1">
        <f>Table1[[#This Row],[Price]]*Table1[[#This Row],[Qty]]</f>
        <v>26800</v>
      </c>
      <c r="N1675" s="1">
        <f>Table1[[#This Row],[Cost]]*Table1[[#This Row],[Qty]]</f>
        <v>20008</v>
      </c>
      <c r="O1675" s="1">
        <f>Table1[[#This Row],[Total Sales]]-Table1[[#This Row],[COGS]]</f>
        <v>6792</v>
      </c>
      <c r="P1675" s="7">
        <f t="shared" si="52"/>
        <v>4</v>
      </c>
      <c r="Q1675" s="10">
        <f t="shared" si="53"/>
        <v>2020</v>
      </c>
    </row>
    <row r="1676" spans="1:17" x14ac:dyDescent="0.25">
      <c r="A1676" s="1" t="s">
        <v>1537</v>
      </c>
      <c r="B1676" s="2">
        <v>44077</v>
      </c>
      <c r="C1676" s="1" t="s">
        <v>1538</v>
      </c>
      <c r="D1676" s="1" t="s">
        <v>17</v>
      </c>
      <c r="E1676" s="1" t="s">
        <v>32</v>
      </c>
      <c r="F1676" s="1" t="s">
        <v>33</v>
      </c>
      <c r="G1676" s="1" t="s">
        <v>46</v>
      </c>
      <c r="H1676" s="1" t="s">
        <v>47</v>
      </c>
      <c r="I1676" s="1">
        <v>2</v>
      </c>
      <c r="J1676" s="1" t="s">
        <v>2316</v>
      </c>
      <c r="K1676" s="1">
        <v>13400</v>
      </c>
      <c r="L1676" s="1">
        <v>10000</v>
      </c>
      <c r="M1676" s="1">
        <f>Table1[[#This Row],[Price]]*Table1[[#This Row],[Qty]]</f>
        <v>26800</v>
      </c>
      <c r="N1676" s="1">
        <f>Table1[[#This Row],[Cost]]*Table1[[#This Row],[Qty]]</f>
        <v>20000</v>
      </c>
      <c r="O1676" s="1">
        <f>Table1[[#This Row],[Total Sales]]-Table1[[#This Row],[COGS]]</f>
        <v>6800</v>
      </c>
      <c r="P1676" s="7">
        <f t="shared" si="52"/>
        <v>5</v>
      </c>
      <c r="Q1676" s="10">
        <f t="shared" si="53"/>
        <v>2020</v>
      </c>
    </row>
    <row r="1677" spans="1:17" x14ac:dyDescent="0.25">
      <c r="A1677" s="1" t="s">
        <v>1227</v>
      </c>
      <c r="B1677" s="2">
        <v>44105</v>
      </c>
      <c r="C1677" s="1" t="s">
        <v>1228</v>
      </c>
      <c r="D1677" s="1" t="s">
        <v>31</v>
      </c>
      <c r="E1677" s="1" t="s">
        <v>18</v>
      </c>
      <c r="F1677" s="1" t="s">
        <v>19</v>
      </c>
      <c r="G1677" s="1" t="s">
        <v>20</v>
      </c>
      <c r="H1677" s="1" t="s">
        <v>21</v>
      </c>
      <c r="I1677" s="1">
        <v>4</v>
      </c>
      <c r="J1677" s="1" t="s">
        <v>2316</v>
      </c>
      <c r="K1677" s="1">
        <v>9000</v>
      </c>
      <c r="L1677" s="1">
        <v>8800</v>
      </c>
      <c r="M1677" s="1">
        <f>Table1[[#This Row],[Price]]*Table1[[#This Row],[Qty]]</f>
        <v>36000</v>
      </c>
      <c r="N1677" s="1">
        <f>Table1[[#This Row],[Cost]]*Table1[[#This Row],[Qty]]</f>
        <v>35200</v>
      </c>
      <c r="O1677" s="1">
        <f>Table1[[#This Row],[Total Sales]]-Table1[[#This Row],[COGS]]</f>
        <v>800</v>
      </c>
      <c r="P1677" s="7">
        <f t="shared" si="52"/>
        <v>5</v>
      </c>
      <c r="Q1677" s="10">
        <f t="shared" si="53"/>
        <v>2020</v>
      </c>
    </row>
    <row r="1678" spans="1:17" x14ac:dyDescent="0.25">
      <c r="A1678" s="1" t="s">
        <v>1229</v>
      </c>
      <c r="B1678" s="2">
        <v>44106</v>
      </c>
      <c r="C1678" s="1" t="s">
        <v>1230</v>
      </c>
      <c r="D1678" s="1" t="s">
        <v>31</v>
      </c>
      <c r="E1678" s="1" t="s">
        <v>25</v>
      </c>
      <c r="F1678" s="1" t="s">
        <v>26</v>
      </c>
      <c r="G1678" s="1" t="s">
        <v>27</v>
      </c>
      <c r="H1678" s="1" t="s">
        <v>21</v>
      </c>
      <c r="I1678" s="1">
        <v>4</v>
      </c>
      <c r="J1678" s="1" t="s">
        <v>2316</v>
      </c>
      <c r="K1678" s="1">
        <v>400</v>
      </c>
      <c r="L1678" s="1">
        <v>360</v>
      </c>
      <c r="M1678" s="1">
        <f>Table1[[#This Row],[Price]]*Table1[[#This Row],[Qty]]</f>
        <v>1600</v>
      </c>
      <c r="N1678" s="1">
        <f>Table1[[#This Row],[Cost]]*Table1[[#This Row],[Qty]]</f>
        <v>1440</v>
      </c>
      <c r="O1678" s="1">
        <f>Table1[[#This Row],[Total Sales]]-Table1[[#This Row],[COGS]]</f>
        <v>160</v>
      </c>
      <c r="P1678" s="7">
        <f t="shared" si="52"/>
        <v>6</v>
      </c>
      <c r="Q1678" s="10">
        <f t="shared" si="53"/>
        <v>2020</v>
      </c>
    </row>
    <row r="1679" spans="1:17" x14ac:dyDescent="0.25">
      <c r="A1679" s="1" t="s">
        <v>1231</v>
      </c>
      <c r="B1679" s="2">
        <v>44107</v>
      </c>
      <c r="C1679" s="1" t="s">
        <v>1232</v>
      </c>
      <c r="D1679" s="1" t="s">
        <v>31</v>
      </c>
      <c r="E1679" s="1" t="s">
        <v>32</v>
      </c>
      <c r="F1679" s="1" t="s">
        <v>33</v>
      </c>
      <c r="G1679" s="1" t="s">
        <v>34</v>
      </c>
      <c r="H1679" s="1" t="s">
        <v>21</v>
      </c>
      <c r="I1679" s="1">
        <v>8</v>
      </c>
      <c r="J1679" s="1" t="s">
        <v>2316</v>
      </c>
      <c r="K1679" s="1">
        <v>400</v>
      </c>
      <c r="L1679" s="1">
        <v>320</v>
      </c>
      <c r="M1679" s="1">
        <f>Table1[[#This Row],[Price]]*Table1[[#This Row],[Qty]]</f>
        <v>3200</v>
      </c>
      <c r="N1679" s="1">
        <f>Table1[[#This Row],[Cost]]*Table1[[#This Row],[Qty]]</f>
        <v>2560</v>
      </c>
      <c r="O1679" s="1">
        <f>Table1[[#This Row],[Total Sales]]-Table1[[#This Row],[COGS]]</f>
        <v>640</v>
      </c>
      <c r="P1679" s="7">
        <f t="shared" si="52"/>
        <v>7</v>
      </c>
      <c r="Q1679" s="10">
        <f t="shared" si="53"/>
        <v>2020</v>
      </c>
    </row>
    <row r="1680" spans="1:17" x14ac:dyDescent="0.25">
      <c r="A1680" s="1" t="s">
        <v>1233</v>
      </c>
      <c r="B1680" s="2">
        <v>44108</v>
      </c>
      <c r="C1680" s="1" t="s">
        <v>1234</v>
      </c>
      <c r="D1680" s="1" t="s">
        <v>17</v>
      </c>
      <c r="E1680" s="1" t="s">
        <v>37</v>
      </c>
      <c r="F1680" s="1" t="s">
        <v>38</v>
      </c>
      <c r="G1680" s="1" t="s">
        <v>39</v>
      </c>
      <c r="H1680" s="1" t="s">
        <v>40</v>
      </c>
      <c r="I1680" s="1">
        <v>8</v>
      </c>
      <c r="J1680" s="1" t="s">
        <v>2316</v>
      </c>
      <c r="K1680" s="1">
        <v>8000</v>
      </c>
      <c r="L1680" s="1">
        <v>7400</v>
      </c>
      <c r="M1680" s="1">
        <f>Table1[[#This Row],[Price]]*Table1[[#This Row],[Qty]]</f>
        <v>64000</v>
      </c>
      <c r="N1680" s="1">
        <f>Table1[[#This Row],[Cost]]*Table1[[#This Row],[Qty]]</f>
        <v>59200</v>
      </c>
      <c r="O1680" s="1">
        <f>Table1[[#This Row],[Total Sales]]-Table1[[#This Row],[COGS]]</f>
        <v>4800</v>
      </c>
      <c r="P1680" s="7">
        <f t="shared" si="52"/>
        <v>1</v>
      </c>
      <c r="Q1680" s="10">
        <f t="shared" si="53"/>
        <v>2020</v>
      </c>
    </row>
    <row r="1681" spans="1:17" x14ac:dyDescent="0.25">
      <c r="A1681" s="1" t="s">
        <v>1235</v>
      </c>
      <c r="B1681" s="2">
        <v>44109</v>
      </c>
      <c r="C1681" s="1" t="s">
        <v>1236</v>
      </c>
      <c r="D1681" s="1" t="s">
        <v>17</v>
      </c>
      <c r="E1681" s="1" t="s">
        <v>18</v>
      </c>
      <c r="F1681" s="1" t="s">
        <v>19</v>
      </c>
      <c r="G1681" s="1" t="s">
        <v>43</v>
      </c>
      <c r="H1681" s="1" t="s">
        <v>21</v>
      </c>
      <c r="I1681" s="1">
        <v>4</v>
      </c>
      <c r="J1681" s="1" t="s">
        <v>2316</v>
      </c>
      <c r="K1681" s="1">
        <v>38000</v>
      </c>
      <c r="L1681" s="1">
        <v>32000</v>
      </c>
      <c r="M1681" s="1">
        <f>Table1[[#This Row],[Price]]*Table1[[#This Row],[Qty]]</f>
        <v>152000</v>
      </c>
      <c r="N1681" s="1">
        <f>Table1[[#This Row],[Cost]]*Table1[[#This Row],[Qty]]</f>
        <v>128000</v>
      </c>
      <c r="O1681" s="1">
        <f>Table1[[#This Row],[Total Sales]]-Table1[[#This Row],[COGS]]</f>
        <v>24000</v>
      </c>
      <c r="P1681" s="7">
        <f t="shared" si="52"/>
        <v>2</v>
      </c>
      <c r="Q1681" s="10">
        <f t="shared" si="53"/>
        <v>2020</v>
      </c>
    </row>
    <row r="1682" spans="1:17" x14ac:dyDescent="0.25">
      <c r="A1682" s="1" t="s">
        <v>1237</v>
      </c>
      <c r="B1682" s="2">
        <v>44110</v>
      </c>
      <c r="C1682" s="1" t="s">
        <v>1238</v>
      </c>
      <c r="D1682" s="1" t="s">
        <v>17</v>
      </c>
      <c r="E1682" s="1" t="s">
        <v>18</v>
      </c>
      <c r="F1682" s="1" t="s">
        <v>19</v>
      </c>
      <c r="G1682" s="1" t="s">
        <v>46</v>
      </c>
      <c r="H1682" s="1" t="s">
        <v>47</v>
      </c>
      <c r="I1682" s="1">
        <v>400</v>
      </c>
      <c r="J1682" s="1" t="s">
        <v>2316</v>
      </c>
      <c r="K1682" s="1">
        <v>18800</v>
      </c>
      <c r="L1682" s="1">
        <v>16000</v>
      </c>
      <c r="M1682" s="1">
        <f>Table1[[#This Row],[Price]]*Table1[[#This Row],[Qty]]</f>
        <v>7520000</v>
      </c>
      <c r="N1682" s="1">
        <f>Table1[[#This Row],[Cost]]*Table1[[#This Row],[Qty]]</f>
        <v>6400000</v>
      </c>
      <c r="O1682" s="1">
        <f>Table1[[#This Row],[Total Sales]]-Table1[[#This Row],[COGS]]</f>
        <v>1120000</v>
      </c>
      <c r="P1682" s="7">
        <f t="shared" si="52"/>
        <v>3</v>
      </c>
      <c r="Q1682" s="10">
        <f t="shared" si="53"/>
        <v>2020</v>
      </c>
    </row>
    <row r="1683" spans="1:17" x14ac:dyDescent="0.25">
      <c r="A1683" s="1" t="s">
        <v>1239</v>
      </c>
      <c r="B1683" s="2">
        <v>44111</v>
      </c>
      <c r="C1683" s="1" t="s">
        <v>1240</v>
      </c>
      <c r="D1683" s="1" t="s">
        <v>31</v>
      </c>
      <c r="E1683" s="1" t="s">
        <v>25</v>
      </c>
      <c r="F1683" s="1" t="s">
        <v>26</v>
      </c>
      <c r="G1683" s="1" t="s">
        <v>50</v>
      </c>
      <c r="H1683" s="1" t="s">
        <v>21</v>
      </c>
      <c r="I1683" s="1">
        <v>8</v>
      </c>
      <c r="J1683" s="1" t="s">
        <v>2316</v>
      </c>
      <c r="K1683" s="1">
        <v>1600</v>
      </c>
      <c r="L1683" s="1">
        <v>1440</v>
      </c>
      <c r="M1683" s="1">
        <f>Table1[[#This Row],[Price]]*Table1[[#This Row],[Qty]]</f>
        <v>12800</v>
      </c>
      <c r="N1683" s="1">
        <f>Table1[[#This Row],[Cost]]*Table1[[#This Row],[Qty]]</f>
        <v>11520</v>
      </c>
      <c r="O1683" s="1">
        <f>Table1[[#This Row],[Total Sales]]-Table1[[#This Row],[COGS]]</f>
        <v>1280</v>
      </c>
      <c r="P1683" s="7">
        <f t="shared" si="52"/>
        <v>4</v>
      </c>
      <c r="Q1683" s="10">
        <f t="shared" si="53"/>
        <v>2020</v>
      </c>
    </row>
    <row r="1684" spans="1:17" x14ac:dyDescent="0.25">
      <c r="A1684" s="1" t="s">
        <v>1241</v>
      </c>
      <c r="B1684" s="2">
        <v>44114</v>
      </c>
      <c r="C1684" s="1" t="s">
        <v>1242</v>
      </c>
      <c r="D1684" s="1" t="s">
        <v>31</v>
      </c>
      <c r="E1684" s="1" t="s">
        <v>32</v>
      </c>
      <c r="F1684" s="1" t="s">
        <v>33</v>
      </c>
      <c r="G1684" s="1" t="s">
        <v>53</v>
      </c>
      <c r="H1684" s="1" t="s">
        <v>40</v>
      </c>
      <c r="I1684" s="1">
        <v>8</v>
      </c>
      <c r="J1684" s="1" t="s">
        <v>2316</v>
      </c>
      <c r="K1684" s="1">
        <v>400</v>
      </c>
      <c r="L1684" s="1">
        <v>360</v>
      </c>
      <c r="M1684" s="1">
        <f>Table1[[#This Row],[Price]]*Table1[[#This Row],[Qty]]</f>
        <v>3200</v>
      </c>
      <c r="N1684" s="1">
        <f>Table1[[#This Row],[Cost]]*Table1[[#This Row],[Qty]]</f>
        <v>2880</v>
      </c>
      <c r="O1684" s="1">
        <f>Table1[[#This Row],[Total Sales]]-Table1[[#This Row],[COGS]]</f>
        <v>320</v>
      </c>
      <c r="P1684" s="7">
        <f t="shared" si="52"/>
        <v>7</v>
      </c>
      <c r="Q1684" s="10">
        <f t="shared" si="53"/>
        <v>2020</v>
      </c>
    </row>
    <row r="1685" spans="1:17" x14ac:dyDescent="0.25">
      <c r="A1685" s="1" t="s">
        <v>1243</v>
      </c>
      <c r="B1685" s="2">
        <v>44114</v>
      </c>
      <c r="C1685" s="1" t="s">
        <v>1244</v>
      </c>
      <c r="D1685" s="1" t="s">
        <v>31</v>
      </c>
      <c r="E1685" s="1" t="s">
        <v>37</v>
      </c>
      <c r="F1685" s="1" t="s">
        <v>38</v>
      </c>
      <c r="G1685" s="1" t="s">
        <v>56</v>
      </c>
      <c r="H1685" s="1" t="s">
        <v>40</v>
      </c>
      <c r="I1685" s="1">
        <v>80</v>
      </c>
      <c r="J1685" s="1" t="s">
        <v>2316</v>
      </c>
      <c r="K1685" s="1">
        <v>6400</v>
      </c>
      <c r="L1685" s="1">
        <v>6360</v>
      </c>
      <c r="M1685" s="1">
        <f>Table1[[#This Row],[Price]]*Table1[[#This Row],[Qty]]</f>
        <v>512000</v>
      </c>
      <c r="N1685" s="1">
        <f>Table1[[#This Row],[Cost]]*Table1[[#This Row],[Qty]]</f>
        <v>508800</v>
      </c>
      <c r="O1685" s="1">
        <f>Table1[[#This Row],[Total Sales]]-Table1[[#This Row],[COGS]]</f>
        <v>3200</v>
      </c>
      <c r="P1685" s="7">
        <f t="shared" si="52"/>
        <v>7</v>
      </c>
      <c r="Q1685" s="10">
        <f t="shared" si="53"/>
        <v>2020</v>
      </c>
    </row>
    <row r="1686" spans="1:17" x14ac:dyDescent="0.25">
      <c r="A1686" s="1" t="s">
        <v>1245</v>
      </c>
      <c r="B1686" s="2">
        <v>44114</v>
      </c>
      <c r="C1686" s="1" t="s">
        <v>1246</v>
      </c>
      <c r="D1686" s="1" t="s">
        <v>31</v>
      </c>
      <c r="E1686" s="1" t="s">
        <v>18</v>
      </c>
      <c r="F1686" s="1" t="s">
        <v>19</v>
      </c>
      <c r="G1686" s="1" t="s">
        <v>59</v>
      </c>
      <c r="H1686" s="1" t="s">
        <v>60</v>
      </c>
      <c r="I1686" s="1">
        <v>4</v>
      </c>
      <c r="J1686" s="1" t="s">
        <v>2316</v>
      </c>
      <c r="K1686" s="1">
        <v>200</v>
      </c>
      <c r="L1686" s="1">
        <v>180</v>
      </c>
      <c r="M1686" s="1">
        <f>Table1[[#This Row],[Price]]*Table1[[#This Row],[Qty]]</f>
        <v>800</v>
      </c>
      <c r="N1686" s="1">
        <f>Table1[[#This Row],[Cost]]*Table1[[#This Row],[Qty]]</f>
        <v>720</v>
      </c>
      <c r="O1686" s="1">
        <f>Table1[[#This Row],[Total Sales]]-Table1[[#This Row],[COGS]]</f>
        <v>80</v>
      </c>
      <c r="P1686" s="7">
        <f t="shared" si="52"/>
        <v>7</v>
      </c>
      <c r="Q1686" s="10">
        <f t="shared" si="53"/>
        <v>2020</v>
      </c>
    </row>
    <row r="1687" spans="1:17" x14ac:dyDescent="0.25">
      <c r="A1687" s="1" t="s">
        <v>1247</v>
      </c>
      <c r="B1687" s="2">
        <v>44115</v>
      </c>
      <c r="C1687" s="1" t="s">
        <v>1248</v>
      </c>
      <c r="D1687" s="1" t="s">
        <v>17</v>
      </c>
      <c r="E1687" s="1" t="s">
        <v>18</v>
      </c>
      <c r="F1687" s="1" t="s">
        <v>19</v>
      </c>
      <c r="G1687" s="1" t="s">
        <v>63</v>
      </c>
      <c r="H1687" s="1" t="s">
        <v>47</v>
      </c>
      <c r="I1687" s="1">
        <v>8</v>
      </c>
      <c r="J1687" s="1" t="s">
        <v>2316</v>
      </c>
      <c r="K1687" s="1">
        <v>2400</v>
      </c>
      <c r="L1687" s="1">
        <v>1800</v>
      </c>
      <c r="M1687" s="1">
        <f>Table1[[#This Row],[Price]]*Table1[[#This Row],[Qty]]</f>
        <v>19200</v>
      </c>
      <c r="N1687" s="1">
        <f>Table1[[#This Row],[Cost]]*Table1[[#This Row],[Qty]]</f>
        <v>14400</v>
      </c>
      <c r="O1687" s="1">
        <f>Table1[[#This Row],[Total Sales]]-Table1[[#This Row],[COGS]]</f>
        <v>4800</v>
      </c>
      <c r="P1687" s="7">
        <f t="shared" si="52"/>
        <v>1</v>
      </c>
      <c r="Q1687" s="10">
        <f t="shared" si="53"/>
        <v>2020</v>
      </c>
    </row>
    <row r="1688" spans="1:17" x14ac:dyDescent="0.25">
      <c r="A1688" s="1" t="s">
        <v>1249</v>
      </c>
      <c r="B1688" s="2">
        <v>44116</v>
      </c>
      <c r="C1688" s="1" t="s">
        <v>1250</v>
      </c>
      <c r="D1688" s="1" t="s">
        <v>31</v>
      </c>
      <c r="E1688" s="1" t="s">
        <v>25</v>
      </c>
      <c r="F1688" s="1" t="s">
        <v>26</v>
      </c>
      <c r="G1688" s="1" t="s">
        <v>66</v>
      </c>
      <c r="H1688" s="1" t="s">
        <v>47</v>
      </c>
      <c r="I1688" s="1">
        <v>8</v>
      </c>
      <c r="J1688" s="1" t="s">
        <v>2316</v>
      </c>
      <c r="K1688" s="1">
        <v>680</v>
      </c>
      <c r="L1688" s="1">
        <v>600</v>
      </c>
      <c r="M1688" s="1">
        <f>Table1[[#This Row],[Price]]*Table1[[#This Row],[Qty]]</f>
        <v>5440</v>
      </c>
      <c r="N1688" s="1">
        <f>Table1[[#This Row],[Cost]]*Table1[[#This Row],[Qty]]</f>
        <v>4800</v>
      </c>
      <c r="O1688" s="1">
        <f>Table1[[#This Row],[Total Sales]]-Table1[[#This Row],[COGS]]</f>
        <v>640</v>
      </c>
      <c r="P1688" s="7">
        <f t="shared" si="52"/>
        <v>2</v>
      </c>
      <c r="Q1688" s="10">
        <f t="shared" si="53"/>
        <v>2020</v>
      </c>
    </row>
    <row r="1689" spans="1:17" x14ac:dyDescent="0.25">
      <c r="A1689" s="1" t="s">
        <v>1251</v>
      </c>
      <c r="B1689" s="2">
        <v>44117</v>
      </c>
      <c r="C1689" s="1" t="s">
        <v>1252</v>
      </c>
      <c r="D1689" s="1" t="s">
        <v>31</v>
      </c>
      <c r="E1689" s="1" t="s">
        <v>32</v>
      </c>
      <c r="F1689" s="1" t="s">
        <v>33</v>
      </c>
      <c r="G1689" s="1" t="s">
        <v>69</v>
      </c>
      <c r="H1689" s="1" t="s">
        <v>21</v>
      </c>
      <c r="I1689" s="1">
        <v>4</v>
      </c>
      <c r="J1689" s="1" t="s">
        <v>2316</v>
      </c>
      <c r="K1689" s="1">
        <v>100</v>
      </c>
      <c r="L1689" s="1">
        <v>80</v>
      </c>
      <c r="M1689" s="1">
        <f>Table1[[#This Row],[Price]]*Table1[[#This Row],[Qty]]</f>
        <v>400</v>
      </c>
      <c r="N1689" s="1">
        <f>Table1[[#This Row],[Cost]]*Table1[[#This Row],[Qty]]</f>
        <v>320</v>
      </c>
      <c r="O1689" s="1">
        <f>Table1[[#This Row],[Total Sales]]-Table1[[#This Row],[COGS]]</f>
        <v>80</v>
      </c>
      <c r="P1689" s="7">
        <f t="shared" si="52"/>
        <v>3</v>
      </c>
      <c r="Q1689" s="10">
        <f t="shared" si="53"/>
        <v>2020</v>
      </c>
    </row>
    <row r="1690" spans="1:17" x14ac:dyDescent="0.25">
      <c r="A1690" s="1" t="s">
        <v>1253</v>
      </c>
      <c r="B1690" s="2">
        <v>44118</v>
      </c>
      <c r="C1690" s="1" t="s">
        <v>1254</v>
      </c>
      <c r="D1690" s="1" t="s">
        <v>31</v>
      </c>
      <c r="E1690" s="1" t="s">
        <v>37</v>
      </c>
      <c r="F1690" s="1" t="s">
        <v>38</v>
      </c>
      <c r="G1690" s="1" t="s">
        <v>72</v>
      </c>
      <c r="H1690" s="1" t="s">
        <v>21</v>
      </c>
      <c r="I1690" s="1">
        <v>4</v>
      </c>
      <c r="J1690" s="1" t="s">
        <v>2316</v>
      </c>
      <c r="K1690" s="1">
        <v>40000</v>
      </c>
      <c r="L1690" s="1">
        <v>36000</v>
      </c>
      <c r="M1690" s="1">
        <f>Table1[[#This Row],[Price]]*Table1[[#This Row],[Qty]]</f>
        <v>160000</v>
      </c>
      <c r="N1690" s="1">
        <f>Table1[[#This Row],[Cost]]*Table1[[#This Row],[Qty]]</f>
        <v>144000</v>
      </c>
      <c r="O1690" s="1">
        <f>Table1[[#This Row],[Total Sales]]-Table1[[#This Row],[COGS]]</f>
        <v>16000</v>
      </c>
      <c r="P1690" s="7">
        <f t="shared" si="52"/>
        <v>4</v>
      </c>
      <c r="Q1690" s="10">
        <f t="shared" si="53"/>
        <v>2020</v>
      </c>
    </row>
    <row r="1691" spans="1:17" x14ac:dyDescent="0.25">
      <c r="A1691" s="1" t="s">
        <v>1255</v>
      </c>
      <c r="B1691" s="2">
        <v>44119</v>
      </c>
      <c r="C1691" s="1" t="s">
        <v>1256</v>
      </c>
      <c r="D1691" s="1" t="s">
        <v>31</v>
      </c>
      <c r="E1691" s="1" t="s">
        <v>18</v>
      </c>
      <c r="F1691" s="1" t="s">
        <v>19</v>
      </c>
      <c r="G1691" s="1" t="s">
        <v>46</v>
      </c>
      <c r="H1691" s="1" t="s">
        <v>47</v>
      </c>
      <c r="I1691" s="1">
        <v>8</v>
      </c>
      <c r="J1691" s="1" t="s">
        <v>2316</v>
      </c>
      <c r="K1691" s="1">
        <v>26800</v>
      </c>
      <c r="L1691" s="1">
        <v>20004</v>
      </c>
      <c r="M1691" s="1">
        <f>Table1[[#This Row],[Price]]*Table1[[#This Row],[Qty]]</f>
        <v>214400</v>
      </c>
      <c r="N1691" s="1">
        <f>Table1[[#This Row],[Cost]]*Table1[[#This Row],[Qty]]</f>
        <v>160032</v>
      </c>
      <c r="O1691" s="1">
        <f>Table1[[#This Row],[Total Sales]]-Table1[[#This Row],[COGS]]</f>
        <v>54368</v>
      </c>
      <c r="P1691" s="7">
        <f t="shared" si="52"/>
        <v>5</v>
      </c>
      <c r="Q1691" s="10">
        <f t="shared" si="53"/>
        <v>2020</v>
      </c>
    </row>
    <row r="1692" spans="1:17" x14ac:dyDescent="0.25">
      <c r="A1692" s="1" t="s">
        <v>1257</v>
      </c>
      <c r="B1692" s="2">
        <v>44120</v>
      </c>
      <c r="C1692" s="1" t="s">
        <v>1258</v>
      </c>
      <c r="D1692" s="1" t="s">
        <v>31</v>
      </c>
      <c r="E1692" s="1" t="s">
        <v>18</v>
      </c>
      <c r="F1692" s="1" t="s">
        <v>19</v>
      </c>
      <c r="G1692" s="1" t="s">
        <v>50</v>
      </c>
      <c r="H1692" s="1" t="s">
        <v>21</v>
      </c>
      <c r="I1692" s="1">
        <v>8</v>
      </c>
      <c r="J1692" s="1" t="s">
        <v>2316</v>
      </c>
      <c r="K1692" s="1">
        <v>26800</v>
      </c>
      <c r="L1692" s="1">
        <v>20008</v>
      </c>
      <c r="M1692" s="1">
        <f>Table1[[#This Row],[Price]]*Table1[[#This Row],[Qty]]</f>
        <v>214400</v>
      </c>
      <c r="N1692" s="1">
        <f>Table1[[#This Row],[Cost]]*Table1[[#This Row],[Qty]]</f>
        <v>160064</v>
      </c>
      <c r="O1692" s="1">
        <f>Table1[[#This Row],[Total Sales]]-Table1[[#This Row],[COGS]]</f>
        <v>54336</v>
      </c>
      <c r="P1692" s="7">
        <f t="shared" si="52"/>
        <v>6</v>
      </c>
      <c r="Q1692" s="10">
        <f t="shared" si="53"/>
        <v>2020</v>
      </c>
    </row>
    <row r="1693" spans="1:17" x14ac:dyDescent="0.25">
      <c r="A1693" s="1" t="s">
        <v>1259</v>
      </c>
      <c r="B1693" s="2">
        <v>44121</v>
      </c>
      <c r="C1693" s="1" t="s">
        <v>1260</v>
      </c>
      <c r="D1693" s="1" t="s">
        <v>31</v>
      </c>
      <c r="E1693" s="1" t="s">
        <v>25</v>
      </c>
      <c r="F1693" s="1" t="s">
        <v>26</v>
      </c>
      <c r="G1693" s="1" t="s">
        <v>53</v>
      </c>
      <c r="H1693" s="1" t="s">
        <v>40</v>
      </c>
      <c r="I1693" s="1">
        <v>4</v>
      </c>
      <c r="J1693" s="1" t="s">
        <v>2316</v>
      </c>
      <c r="K1693" s="1">
        <v>88000</v>
      </c>
      <c r="L1693" s="1">
        <v>80000</v>
      </c>
      <c r="M1693" s="1">
        <f>Table1[[#This Row],[Price]]*Table1[[#This Row],[Qty]]</f>
        <v>352000</v>
      </c>
      <c r="N1693" s="1">
        <f>Table1[[#This Row],[Cost]]*Table1[[#This Row],[Qty]]</f>
        <v>320000</v>
      </c>
      <c r="O1693" s="1">
        <f>Table1[[#This Row],[Total Sales]]-Table1[[#This Row],[COGS]]</f>
        <v>32000</v>
      </c>
      <c r="P1693" s="7">
        <f t="shared" si="52"/>
        <v>7</v>
      </c>
      <c r="Q1693" s="10">
        <f t="shared" si="53"/>
        <v>2020</v>
      </c>
    </row>
    <row r="1694" spans="1:17" x14ac:dyDescent="0.25">
      <c r="A1694" s="1" t="s">
        <v>1261</v>
      </c>
      <c r="B1694" s="2">
        <v>44135</v>
      </c>
      <c r="C1694" s="1" t="s">
        <v>1262</v>
      </c>
      <c r="D1694" s="1" t="s">
        <v>31</v>
      </c>
      <c r="E1694" s="1" t="s">
        <v>32</v>
      </c>
      <c r="F1694" s="1" t="s">
        <v>33</v>
      </c>
      <c r="G1694" s="1" t="s">
        <v>56</v>
      </c>
      <c r="H1694" s="1" t="s">
        <v>40</v>
      </c>
      <c r="I1694" s="1">
        <v>4</v>
      </c>
      <c r="J1694" s="1" t="s">
        <v>2316</v>
      </c>
      <c r="K1694" s="1">
        <v>40000</v>
      </c>
      <c r="L1694" s="1">
        <v>36000</v>
      </c>
      <c r="M1694" s="1">
        <f>Table1[[#This Row],[Price]]*Table1[[#This Row],[Qty]]</f>
        <v>160000</v>
      </c>
      <c r="N1694" s="1">
        <f>Table1[[#This Row],[Cost]]*Table1[[#This Row],[Qty]]</f>
        <v>144000</v>
      </c>
      <c r="O1694" s="1">
        <f>Table1[[#This Row],[Total Sales]]-Table1[[#This Row],[COGS]]</f>
        <v>16000</v>
      </c>
      <c r="P1694" s="7">
        <f t="shared" si="52"/>
        <v>7</v>
      </c>
      <c r="Q1694" s="10">
        <f t="shared" si="53"/>
        <v>2020</v>
      </c>
    </row>
    <row r="1695" spans="1:17" x14ac:dyDescent="0.25">
      <c r="A1695" s="1" t="s">
        <v>1263</v>
      </c>
      <c r="B1695" s="2">
        <v>44135</v>
      </c>
      <c r="C1695" s="1" t="s">
        <v>1264</v>
      </c>
      <c r="D1695" s="1" t="s">
        <v>31</v>
      </c>
      <c r="E1695" s="1" t="s">
        <v>37</v>
      </c>
      <c r="F1695" s="1" t="s">
        <v>38</v>
      </c>
      <c r="G1695" s="1" t="s">
        <v>87</v>
      </c>
      <c r="H1695" s="1" t="s">
        <v>21</v>
      </c>
      <c r="I1695" s="1">
        <v>4</v>
      </c>
      <c r="J1695" s="1" t="s">
        <v>2316</v>
      </c>
      <c r="K1695" s="1">
        <v>34000</v>
      </c>
      <c r="L1695" s="1">
        <v>30400</v>
      </c>
      <c r="M1695" s="1">
        <f>Table1[[#This Row],[Price]]*Table1[[#This Row],[Qty]]</f>
        <v>136000</v>
      </c>
      <c r="N1695" s="1">
        <f>Table1[[#This Row],[Cost]]*Table1[[#This Row],[Qty]]</f>
        <v>121600</v>
      </c>
      <c r="O1695" s="1">
        <f>Table1[[#This Row],[Total Sales]]-Table1[[#This Row],[COGS]]</f>
        <v>14400</v>
      </c>
      <c r="P1695" s="7">
        <f t="shared" si="52"/>
        <v>7</v>
      </c>
      <c r="Q1695" s="10">
        <f t="shared" si="53"/>
        <v>2020</v>
      </c>
    </row>
    <row r="1696" spans="1:17" x14ac:dyDescent="0.25">
      <c r="A1696" s="1" t="s">
        <v>1265</v>
      </c>
      <c r="B1696" s="2">
        <v>44124</v>
      </c>
      <c r="C1696" s="1" t="s">
        <v>1266</v>
      </c>
      <c r="D1696" s="1" t="s">
        <v>31</v>
      </c>
      <c r="E1696" s="1" t="s">
        <v>18</v>
      </c>
      <c r="F1696" s="1" t="s">
        <v>19</v>
      </c>
      <c r="G1696" s="1" t="s">
        <v>20</v>
      </c>
      <c r="H1696" s="1" t="s">
        <v>21</v>
      </c>
      <c r="I1696" s="1">
        <v>8</v>
      </c>
      <c r="J1696" s="1" t="s">
        <v>2316</v>
      </c>
      <c r="K1696" s="1">
        <v>34000</v>
      </c>
      <c r="L1696" s="1">
        <v>30400</v>
      </c>
      <c r="M1696" s="1">
        <f>Table1[[#This Row],[Price]]*Table1[[#This Row],[Qty]]</f>
        <v>272000</v>
      </c>
      <c r="N1696" s="1">
        <f>Table1[[#This Row],[Cost]]*Table1[[#This Row],[Qty]]</f>
        <v>243200</v>
      </c>
      <c r="O1696" s="1">
        <f>Table1[[#This Row],[Total Sales]]-Table1[[#This Row],[COGS]]</f>
        <v>28800</v>
      </c>
      <c r="P1696" s="7">
        <f t="shared" si="52"/>
        <v>3</v>
      </c>
      <c r="Q1696" s="10">
        <f t="shared" si="53"/>
        <v>2020</v>
      </c>
    </row>
    <row r="1697" spans="1:17" x14ac:dyDescent="0.25">
      <c r="A1697" s="1" t="s">
        <v>1267</v>
      </c>
      <c r="B1697" s="2">
        <v>44125</v>
      </c>
      <c r="C1697" s="1" t="s">
        <v>1268</v>
      </c>
      <c r="D1697" s="1" t="s">
        <v>31</v>
      </c>
      <c r="E1697" s="1" t="s">
        <v>18</v>
      </c>
      <c r="F1697" s="1" t="s">
        <v>19</v>
      </c>
      <c r="G1697" s="1" t="s">
        <v>27</v>
      </c>
      <c r="H1697" s="1" t="s">
        <v>21</v>
      </c>
      <c r="I1697" s="1">
        <v>12</v>
      </c>
      <c r="J1697" s="1" t="s">
        <v>2316</v>
      </c>
      <c r="K1697" s="1">
        <v>52800.000000000007</v>
      </c>
      <c r="L1697" s="1">
        <v>48000</v>
      </c>
      <c r="M1697" s="1">
        <f>Table1[[#This Row],[Price]]*Table1[[#This Row],[Qty]]</f>
        <v>633600.00000000012</v>
      </c>
      <c r="N1697" s="1">
        <f>Table1[[#This Row],[Cost]]*Table1[[#This Row],[Qty]]</f>
        <v>576000</v>
      </c>
      <c r="O1697" s="1">
        <f>Table1[[#This Row],[Total Sales]]-Table1[[#This Row],[COGS]]</f>
        <v>57600.000000000116</v>
      </c>
      <c r="P1697" s="7">
        <f t="shared" si="52"/>
        <v>4</v>
      </c>
      <c r="Q1697" s="10">
        <f t="shared" si="53"/>
        <v>2020</v>
      </c>
    </row>
    <row r="1698" spans="1:17" x14ac:dyDescent="0.25">
      <c r="A1698" s="1" t="s">
        <v>1269</v>
      </c>
      <c r="B1698" s="2">
        <v>44126</v>
      </c>
      <c r="C1698" s="1" t="s">
        <v>1270</v>
      </c>
      <c r="D1698" s="1" t="s">
        <v>31</v>
      </c>
      <c r="E1698" s="1" t="s">
        <v>25</v>
      </c>
      <c r="F1698" s="1" t="s">
        <v>26</v>
      </c>
      <c r="G1698" s="1" t="s">
        <v>34</v>
      </c>
      <c r="H1698" s="1" t="s">
        <v>21</v>
      </c>
      <c r="I1698" s="1">
        <v>8</v>
      </c>
      <c r="J1698" s="1" t="s">
        <v>2316</v>
      </c>
      <c r="K1698" s="1">
        <v>88000</v>
      </c>
      <c r="L1698" s="1">
        <v>80000</v>
      </c>
      <c r="M1698" s="1">
        <f>Table1[[#This Row],[Price]]*Table1[[#This Row],[Qty]]</f>
        <v>704000</v>
      </c>
      <c r="N1698" s="1">
        <f>Table1[[#This Row],[Cost]]*Table1[[#This Row],[Qty]]</f>
        <v>640000</v>
      </c>
      <c r="O1698" s="1">
        <f>Table1[[#This Row],[Total Sales]]-Table1[[#This Row],[COGS]]</f>
        <v>64000</v>
      </c>
      <c r="P1698" s="7">
        <f t="shared" si="52"/>
        <v>5</v>
      </c>
      <c r="Q1698" s="10">
        <f t="shared" si="53"/>
        <v>2020</v>
      </c>
    </row>
    <row r="1699" spans="1:17" x14ac:dyDescent="0.25">
      <c r="A1699" s="1" t="s">
        <v>1271</v>
      </c>
      <c r="B1699" s="2">
        <v>44127</v>
      </c>
      <c r="C1699" s="1" t="s">
        <v>1272</v>
      </c>
      <c r="D1699" s="1" t="s">
        <v>31</v>
      </c>
      <c r="E1699" s="1" t="s">
        <v>32</v>
      </c>
      <c r="F1699" s="1" t="s">
        <v>33</v>
      </c>
      <c r="G1699" s="1" t="s">
        <v>39</v>
      </c>
      <c r="H1699" s="1" t="s">
        <v>40</v>
      </c>
      <c r="I1699" s="1">
        <v>8</v>
      </c>
      <c r="J1699" s="1" t="s">
        <v>2316</v>
      </c>
      <c r="K1699" s="1">
        <v>30800</v>
      </c>
      <c r="L1699" s="1">
        <v>28000</v>
      </c>
      <c r="M1699" s="1">
        <f>Table1[[#This Row],[Price]]*Table1[[#This Row],[Qty]]</f>
        <v>246400</v>
      </c>
      <c r="N1699" s="1">
        <f>Table1[[#This Row],[Cost]]*Table1[[#This Row],[Qty]]</f>
        <v>224000</v>
      </c>
      <c r="O1699" s="1">
        <f>Table1[[#This Row],[Total Sales]]-Table1[[#This Row],[COGS]]</f>
        <v>22400</v>
      </c>
      <c r="P1699" s="7">
        <f t="shared" si="52"/>
        <v>6</v>
      </c>
      <c r="Q1699" s="10">
        <f t="shared" si="53"/>
        <v>2020</v>
      </c>
    </row>
    <row r="1700" spans="1:17" x14ac:dyDescent="0.25">
      <c r="A1700" s="1" t="s">
        <v>1273</v>
      </c>
      <c r="B1700" s="2">
        <v>44128</v>
      </c>
      <c r="C1700" s="1" t="s">
        <v>1274</v>
      </c>
      <c r="D1700" s="1" t="s">
        <v>31</v>
      </c>
      <c r="E1700" s="1" t="s">
        <v>37</v>
      </c>
      <c r="F1700" s="1" t="s">
        <v>38</v>
      </c>
      <c r="G1700" s="1" t="s">
        <v>43</v>
      </c>
      <c r="H1700" s="1" t="s">
        <v>21</v>
      </c>
      <c r="I1700" s="1">
        <v>12</v>
      </c>
      <c r="J1700" s="1" t="s">
        <v>2316</v>
      </c>
      <c r="K1700" s="1">
        <v>88000</v>
      </c>
      <c r="L1700" s="1">
        <v>80000</v>
      </c>
      <c r="M1700" s="1">
        <f>Table1[[#This Row],[Price]]*Table1[[#This Row],[Qty]]</f>
        <v>1056000</v>
      </c>
      <c r="N1700" s="1">
        <f>Table1[[#This Row],[Cost]]*Table1[[#This Row],[Qty]]</f>
        <v>960000</v>
      </c>
      <c r="O1700" s="1">
        <f>Table1[[#This Row],[Total Sales]]-Table1[[#This Row],[COGS]]</f>
        <v>96000</v>
      </c>
      <c r="P1700" s="7">
        <f t="shared" si="52"/>
        <v>7</v>
      </c>
      <c r="Q1700" s="10">
        <f t="shared" si="53"/>
        <v>2020</v>
      </c>
    </row>
    <row r="1701" spans="1:17" x14ac:dyDescent="0.25">
      <c r="A1701" s="1" t="s">
        <v>1275</v>
      </c>
      <c r="B1701" s="2">
        <v>44129</v>
      </c>
      <c r="C1701" s="1" t="s">
        <v>1276</v>
      </c>
      <c r="D1701" s="1" t="s">
        <v>17</v>
      </c>
      <c r="E1701" s="1" t="s">
        <v>18</v>
      </c>
      <c r="F1701" s="1" t="s">
        <v>19</v>
      </c>
      <c r="G1701" s="1" t="s">
        <v>46</v>
      </c>
      <c r="H1701" s="1" t="s">
        <v>47</v>
      </c>
      <c r="I1701" s="1">
        <v>4</v>
      </c>
      <c r="J1701" s="1" t="s">
        <v>2316</v>
      </c>
      <c r="K1701" s="1">
        <v>176000</v>
      </c>
      <c r="L1701" s="1">
        <v>160000</v>
      </c>
      <c r="M1701" s="1">
        <f>Table1[[#This Row],[Price]]*Table1[[#This Row],[Qty]]</f>
        <v>704000</v>
      </c>
      <c r="N1701" s="1">
        <f>Table1[[#This Row],[Cost]]*Table1[[#This Row],[Qty]]</f>
        <v>640000</v>
      </c>
      <c r="O1701" s="1">
        <f>Table1[[#This Row],[Total Sales]]-Table1[[#This Row],[COGS]]</f>
        <v>64000</v>
      </c>
      <c r="P1701" s="7">
        <f t="shared" si="52"/>
        <v>1</v>
      </c>
      <c r="Q1701" s="10">
        <f t="shared" si="53"/>
        <v>2020</v>
      </c>
    </row>
    <row r="1702" spans="1:17" x14ac:dyDescent="0.25">
      <c r="A1702" s="1" t="s">
        <v>1277</v>
      </c>
      <c r="B1702" s="2">
        <v>44130</v>
      </c>
      <c r="C1702" s="1" t="s">
        <v>1278</v>
      </c>
      <c r="D1702" s="1" t="s">
        <v>17</v>
      </c>
      <c r="E1702" s="1" t="s">
        <v>18</v>
      </c>
      <c r="F1702" s="1" t="s">
        <v>19</v>
      </c>
      <c r="G1702" s="1" t="s">
        <v>50</v>
      </c>
      <c r="H1702" s="1" t="s">
        <v>21</v>
      </c>
      <c r="I1702" s="1">
        <v>8</v>
      </c>
      <c r="J1702" s="1" t="s">
        <v>2316</v>
      </c>
      <c r="K1702" s="1">
        <v>79200</v>
      </c>
      <c r="L1702" s="1">
        <v>72000</v>
      </c>
      <c r="M1702" s="1">
        <f>Table1[[#This Row],[Price]]*Table1[[#This Row],[Qty]]</f>
        <v>633600</v>
      </c>
      <c r="N1702" s="1">
        <f>Table1[[#This Row],[Cost]]*Table1[[#This Row],[Qty]]</f>
        <v>576000</v>
      </c>
      <c r="O1702" s="1">
        <f>Table1[[#This Row],[Total Sales]]-Table1[[#This Row],[COGS]]</f>
        <v>57600</v>
      </c>
      <c r="P1702" s="7">
        <f t="shared" si="52"/>
        <v>2</v>
      </c>
      <c r="Q1702" s="10">
        <f t="shared" si="53"/>
        <v>2020</v>
      </c>
    </row>
    <row r="1703" spans="1:17" x14ac:dyDescent="0.25">
      <c r="A1703" s="1" t="s">
        <v>1279</v>
      </c>
      <c r="B1703" s="2">
        <v>44131</v>
      </c>
      <c r="C1703" s="1" t="s">
        <v>1280</v>
      </c>
      <c r="D1703" s="1" t="s">
        <v>17</v>
      </c>
      <c r="E1703" s="1" t="s">
        <v>25</v>
      </c>
      <c r="F1703" s="1" t="s">
        <v>26</v>
      </c>
      <c r="G1703" s="1" t="s">
        <v>53</v>
      </c>
      <c r="H1703" s="1" t="s">
        <v>40</v>
      </c>
      <c r="I1703" s="1">
        <v>8</v>
      </c>
      <c r="J1703" s="1" t="s">
        <v>2316</v>
      </c>
      <c r="K1703" s="1">
        <v>39800</v>
      </c>
      <c r="L1703" s="1">
        <v>36000</v>
      </c>
      <c r="M1703" s="1">
        <f>Table1[[#This Row],[Price]]*Table1[[#This Row],[Qty]]</f>
        <v>318400</v>
      </c>
      <c r="N1703" s="1">
        <f>Table1[[#This Row],[Cost]]*Table1[[#This Row],[Qty]]</f>
        <v>288000</v>
      </c>
      <c r="O1703" s="1">
        <f>Table1[[#This Row],[Total Sales]]-Table1[[#This Row],[COGS]]</f>
        <v>30400</v>
      </c>
      <c r="P1703" s="7">
        <f t="shared" si="52"/>
        <v>3</v>
      </c>
      <c r="Q1703" s="10">
        <f t="shared" si="53"/>
        <v>2020</v>
      </c>
    </row>
    <row r="1704" spans="1:17" x14ac:dyDescent="0.25">
      <c r="A1704" s="1" t="s">
        <v>1281</v>
      </c>
      <c r="B1704" s="2">
        <v>44135</v>
      </c>
      <c r="C1704" s="1"/>
      <c r="D1704" s="1" t="s">
        <v>31</v>
      </c>
      <c r="E1704" s="1" t="s">
        <v>32</v>
      </c>
      <c r="F1704" s="1" t="s">
        <v>33</v>
      </c>
      <c r="G1704" s="1" t="s">
        <v>56</v>
      </c>
      <c r="H1704" s="1" t="s">
        <v>40</v>
      </c>
      <c r="I1704" s="1">
        <v>8</v>
      </c>
      <c r="J1704" s="1" t="s">
        <v>2316</v>
      </c>
      <c r="K1704" s="1">
        <v>30800</v>
      </c>
      <c r="L1704" s="1">
        <v>28000</v>
      </c>
      <c r="M1704" s="1">
        <f>Table1[[#This Row],[Price]]*Table1[[#This Row],[Qty]]</f>
        <v>246400</v>
      </c>
      <c r="N1704" s="1">
        <f>Table1[[#This Row],[Cost]]*Table1[[#This Row],[Qty]]</f>
        <v>224000</v>
      </c>
      <c r="O1704" s="1">
        <f>Table1[[#This Row],[Total Sales]]-Table1[[#This Row],[COGS]]</f>
        <v>22400</v>
      </c>
      <c r="P1704" s="7">
        <f t="shared" si="52"/>
        <v>7</v>
      </c>
      <c r="Q1704" s="10">
        <f t="shared" si="53"/>
        <v>2020</v>
      </c>
    </row>
    <row r="1705" spans="1:17" x14ac:dyDescent="0.25">
      <c r="A1705" s="1" t="s">
        <v>1282</v>
      </c>
      <c r="B1705" s="2">
        <v>44135</v>
      </c>
      <c r="C1705" s="1" t="s">
        <v>1283</v>
      </c>
      <c r="D1705" s="1" t="s">
        <v>31</v>
      </c>
      <c r="E1705" s="1" t="s">
        <v>37</v>
      </c>
      <c r="F1705" s="1" t="s">
        <v>38</v>
      </c>
      <c r="G1705" s="1" t="s">
        <v>59</v>
      </c>
      <c r="H1705" s="1" t="s">
        <v>60</v>
      </c>
      <c r="I1705" s="1">
        <v>16</v>
      </c>
      <c r="J1705" s="1" t="s">
        <v>2316</v>
      </c>
      <c r="K1705" s="1">
        <v>44000</v>
      </c>
      <c r="L1705" s="1">
        <v>40000</v>
      </c>
      <c r="M1705" s="1">
        <f>Table1[[#This Row],[Price]]*Table1[[#This Row],[Qty]]</f>
        <v>704000</v>
      </c>
      <c r="N1705" s="1">
        <f>Table1[[#This Row],[Cost]]*Table1[[#This Row],[Qty]]</f>
        <v>640000</v>
      </c>
      <c r="O1705" s="1">
        <f>Table1[[#This Row],[Total Sales]]-Table1[[#This Row],[COGS]]</f>
        <v>64000</v>
      </c>
      <c r="P1705" s="7">
        <f t="shared" si="52"/>
        <v>7</v>
      </c>
      <c r="Q1705" s="10">
        <f t="shared" si="53"/>
        <v>2020</v>
      </c>
    </row>
    <row r="1706" spans="1:17" x14ac:dyDescent="0.25">
      <c r="A1706" s="1" t="s">
        <v>1284</v>
      </c>
      <c r="B1706" s="2">
        <v>44134</v>
      </c>
      <c r="C1706" s="1" t="s">
        <v>1285</v>
      </c>
      <c r="D1706" s="1" t="s">
        <v>31</v>
      </c>
      <c r="E1706" s="1" t="s">
        <v>18</v>
      </c>
      <c r="F1706" s="1" t="s">
        <v>19</v>
      </c>
      <c r="G1706" s="1" t="s">
        <v>63</v>
      </c>
      <c r="H1706" s="1" t="s">
        <v>47</v>
      </c>
      <c r="I1706" s="1">
        <v>4</v>
      </c>
      <c r="J1706" s="1" t="s">
        <v>2316</v>
      </c>
      <c r="K1706" s="1">
        <v>52800.000000000007</v>
      </c>
      <c r="L1706" s="1">
        <v>48000</v>
      </c>
      <c r="M1706" s="1">
        <f>Table1[[#This Row],[Price]]*Table1[[#This Row],[Qty]]</f>
        <v>211200.00000000003</v>
      </c>
      <c r="N1706" s="1">
        <f>Table1[[#This Row],[Cost]]*Table1[[#This Row],[Qty]]</f>
        <v>192000</v>
      </c>
      <c r="O1706" s="1">
        <f>Table1[[#This Row],[Total Sales]]-Table1[[#This Row],[COGS]]</f>
        <v>19200.000000000029</v>
      </c>
      <c r="P1706" s="7">
        <f t="shared" si="52"/>
        <v>6</v>
      </c>
      <c r="Q1706" s="10">
        <f t="shared" si="53"/>
        <v>2020</v>
      </c>
    </row>
    <row r="1707" spans="1:17" x14ac:dyDescent="0.25">
      <c r="A1707" s="1" t="s">
        <v>1288</v>
      </c>
      <c r="B1707" s="2">
        <v>44105</v>
      </c>
      <c r="C1707" s="1" t="s">
        <v>1289</v>
      </c>
      <c r="D1707" s="1" t="s">
        <v>17</v>
      </c>
      <c r="E1707" s="1" t="s">
        <v>25</v>
      </c>
      <c r="F1707" s="1" t="s">
        <v>26</v>
      </c>
      <c r="G1707" s="1" t="s">
        <v>69</v>
      </c>
      <c r="H1707" s="1" t="s">
        <v>21</v>
      </c>
      <c r="I1707" s="1">
        <v>8</v>
      </c>
      <c r="J1707" s="1" t="s">
        <v>2316</v>
      </c>
      <c r="K1707" s="1">
        <v>30800</v>
      </c>
      <c r="L1707" s="1">
        <v>28000</v>
      </c>
      <c r="M1707" s="1">
        <f>Table1[[#This Row],[Price]]*Table1[[#This Row],[Qty]]</f>
        <v>246400</v>
      </c>
      <c r="N1707" s="1">
        <f>Table1[[#This Row],[Cost]]*Table1[[#This Row],[Qty]]</f>
        <v>224000</v>
      </c>
      <c r="O1707" s="1">
        <f>Table1[[#This Row],[Total Sales]]-Table1[[#This Row],[COGS]]</f>
        <v>22400</v>
      </c>
      <c r="P1707" s="7">
        <f t="shared" si="52"/>
        <v>5</v>
      </c>
      <c r="Q1707" s="10">
        <f t="shared" si="53"/>
        <v>2020</v>
      </c>
    </row>
    <row r="1708" spans="1:17" x14ac:dyDescent="0.25">
      <c r="A1708" s="1" t="s">
        <v>1290</v>
      </c>
      <c r="B1708" s="2">
        <v>44106</v>
      </c>
      <c r="C1708" s="1" t="s">
        <v>1291</v>
      </c>
      <c r="D1708" s="1" t="s">
        <v>31</v>
      </c>
      <c r="E1708" s="1" t="s">
        <v>32</v>
      </c>
      <c r="F1708" s="1" t="s">
        <v>33</v>
      </c>
      <c r="G1708" s="1" t="s">
        <v>72</v>
      </c>
      <c r="H1708" s="1" t="s">
        <v>21</v>
      </c>
      <c r="I1708" s="1">
        <v>16</v>
      </c>
      <c r="J1708" s="1" t="s">
        <v>2316</v>
      </c>
      <c r="K1708" s="1">
        <v>44000</v>
      </c>
      <c r="L1708" s="1">
        <v>40000</v>
      </c>
      <c r="M1708" s="1">
        <f>Table1[[#This Row],[Price]]*Table1[[#This Row],[Qty]]</f>
        <v>704000</v>
      </c>
      <c r="N1708" s="1">
        <f>Table1[[#This Row],[Cost]]*Table1[[#This Row],[Qty]]</f>
        <v>640000</v>
      </c>
      <c r="O1708" s="1">
        <f>Table1[[#This Row],[Total Sales]]-Table1[[#This Row],[COGS]]</f>
        <v>64000</v>
      </c>
      <c r="P1708" s="7">
        <f t="shared" si="52"/>
        <v>6</v>
      </c>
      <c r="Q1708" s="10">
        <f t="shared" si="53"/>
        <v>2020</v>
      </c>
    </row>
    <row r="1709" spans="1:17" x14ac:dyDescent="0.25">
      <c r="A1709" s="1" t="s">
        <v>1292</v>
      </c>
      <c r="B1709" s="2">
        <v>44107</v>
      </c>
      <c r="C1709" s="1" t="s">
        <v>1293</v>
      </c>
      <c r="D1709" s="1" t="s">
        <v>31</v>
      </c>
      <c r="E1709" s="1" t="s">
        <v>37</v>
      </c>
      <c r="F1709" s="1" t="s">
        <v>38</v>
      </c>
      <c r="G1709" s="1" t="s">
        <v>75</v>
      </c>
      <c r="H1709" s="1" t="s">
        <v>40</v>
      </c>
      <c r="I1709" s="1">
        <v>4</v>
      </c>
      <c r="J1709" s="1" t="s">
        <v>2316</v>
      </c>
      <c r="K1709" s="1">
        <v>52800.000000000007</v>
      </c>
      <c r="L1709" s="1">
        <v>48000</v>
      </c>
      <c r="M1709" s="1">
        <f>Table1[[#This Row],[Price]]*Table1[[#This Row],[Qty]]</f>
        <v>211200.00000000003</v>
      </c>
      <c r="N1709" s="1">
        <f>Table1[[#This Row],[Cost]]*Table1[[#This Row],[Qty]]</f>
        <v>192000</v>
      </c>
      <c r="O1709" s="1">
        <f>Table1[[#This Row],[Total Sales]]-Table1[[#This Row],[COGS]]</f>
        <v>19200.000000000029</v>
      </c>
      <c r="P1709" s="7">
        <f t="shared" si="52"/>
        <v>7</v>
      </c>
      <c r="Q1709" s="10">
        <f t="shared" si="53"/>
        <v>2020</v>
      </c>
    </row>
    <row r="1710" spans="1:17" x14ac:dyDescent="0.25">
      <c r="A1710" s="1" t="s">
        <v>1294</v>
      </c>
      <c r="B1710" s="2">
        <v>44108</v>
      </c>
      <c r="C1710" s="1" t="s">
        <v>1295</v>
      </c>
      <c r="D1710" s="1" t="s">
        <v>31</v>
      </c>
      <c r="E1710" s="1" t="s">
        <v>18</v>
      </c>
      <c r="F1710" s="1" t="s">
        <v>19</v>
      </c>
      <c r="G1710" s="1" t="s">
        <v>46</v>
      </c>
      <c r="H1710" s="1" t="s">
        <v>47</v>
      </c>
      <c r="I1710" s="1">
        <v>8</v>
      </c>
      <c r="J1710" s="1" t="s">
        <v>2316</v>
      </c>
      <c r="K1710" s="1">
        <v>39800</v>
      </c>
      <c r="L1710" s="1">
        <v>36000</v>
      </c>
      <c r="M1710" s="1">
        <f>Table1[[#This Row],[Price]]*Table1[[#This Row],[Qty]]</f>
        <v>318400</v>
      </c>
      <c r="N1710" s="1">
        <f>Table1[[#This Row],[Cost]]*Table1[[#This Row],[Qty]]</f>
        <v>288000</v>
      </c>
      <c r="O1710" s="1">
        <f>Table1[[#This Row],[Total Sales]]-Table1[[#This Row],[COGS]]</f>
        <v>30400</v>
      </c>
      <c r="P1710" s="7">
        <f t="shared" si="52"/>
        <v>1</v>
      </c>
      <c r="Q1710" s="10">
        <f t="shared" si="53"/>
        <v>2020</v>
      </c>
    </row>
    <row r="1711" spans="1:17" x14ac:dyDescent="0.25">
      <c r="A1711" s="1" t="s">
        <v>1296</v>
      </c>
      <c r="B1711" s="2">
        <v>44109</v>
      </c>
      <c r="C1711" s="1" t="s">
        <v>1297</v>
      </c>
      <c r="D1711" s="1" t="s">
        <v>31</v>
      </c>
      <c r="E1711" s="1" t="s">
        <v>18</v>
      </c>
      <c r="F1711" s="1" t="s">
        <v>19</v>
      </c>
      <c r="G1711" s="1" t="s">
        <v>50</v>
      </c>
      <c r="H1711" s="1" t="s">
        <v>21</v>
      </c>
      <c r="I1711" s="1">
        <v>8</v>
      </c>
      <c r="J1711" s="1" t="s">
        <v>2316</v>
      </c>
      <c r="K1711" s="1">
        <v>30800</v>
      </c>
      <c r="L1711" s="1">
        <v>28000</v>
      </c>
      <c r="M1711" s="1">
        <f>Table1[[#This Row],[Price]]*Table1[[#This Row],[Qty]]</f>
        <v>246400</v>
      </c>
      <c r="N1711" s="1">
        <f>Table1[[#This Row],[Cost]]*Table1[[#This Row],[Qty]]</f>
        <v>224000</v>
      </c>
      <c r="O1711" s="1">
        <f>Table1[[#This Row],[Total Sales]]-Table1[[#This Row],[COGS]]</f>
        <v>22400</v>
      </c>
      <c r="P1711" s="7">
        <f t="shared" si="52"/>
        <v>2</v>
      </c>
      <c r="Q1711" s="10">
        <f t="shared" si="53"/>
        <v>2020</v>
      </c>
    </row>
    <row r="1712" spans="1:17" x14ac:dyDescent="0.25">
      <c r="A1712" s="1" t="s">
        <v>1298</v>
      </c>
      <c r="B1712" s="2">
        <v>44110</v>
      </c>
      <c r="C1712" s="1" t="s">
        <v>1299</v>
      </c>
      <c r="D1712" s="1" t="s">
        <v>31</v>
      </c>
      <c r="E1712" s="1" t="s">
        <v>25</v>
      </c>
      <c r="F1712" s="1" t="s">
        <v>26</v>
      </c>
      <c r="G1712" s="1" t="s">
        <v>53</v>
      </c>
      <c r="H1712" s="1" t="s">
        <v>40</v>
      </c>
      <c r="I1712" s="1">
        <v>4</v>
      </c>
      <c r="J1712" s="1" t="s">
        <v>2316</v>
      </c>
      <c r="K1712" s="1">
        <v>44000</v>
      </c>
      <c r="L1712" s="1">
        <v>40000</v>
      </c>
      <c r="M1712" s="1">
        <f>Table1[[#This Row],[Price]]*Table1[[#This Row],[Qty]]</f>
        <v>176000</v>
      </c>
      <c r="N1712" s="1">
        <f>Table1[[#This Row],[Cost]]*Table1[[#This Row],[Qty]]</f>
        <v>160000</v>
      </c>
      <c r="O1712" s="1">
        <f>Table1[[#This Row],[Total Sales]]-Table1[[#This Row],[COGS]]</f>
        <v>16000</v>
      </c>
      <c r="P1712" s="7">
        <f t="shared" si="52"/>
        <v>3</v>
      </c>
      <c r="Q1712" s="10">
        <f t="shared" si="53"/>
        <v>2020</v>
      </c>
    </row>
    <row r="1713" spans="1:17" x14ac:dyDescent="0.25">
      <c r="A1713" s="1" t="s">
        <v>1300</v>
      </c>
      <c r="B1713" s="2">
        <v>44111</v>
      </c>
      <c r="C1713" s="1" t="s">
        <v>1301</v>
      </c>
      <c r="D1713" s="1" t="s">
        <v>31</v>
      </c>
      <c r="E1713" s="1" t="s">
        <v>32</v>
      </c>
      <c r="F1713" s="1" t="s">
        <v>33</v>
      </c>
      <c r="G1713" s="1" t="s">
        <v>56</v>
      </c>
      <c r="H1713" s="1" t="s">
        <v>40</v>
      </c>
      <c r="I1713" s="1">
        <v>4</v>
      </c>
      <c r="J1713" s="1" t="s">
        <v>2316</v>
      </c>
      <c r="K1713" s="1">
        <v>30800.000000000004</v>
      </c>
      <c r="L1713" s="1">
        <v>28000</v>
      </c>
      <c r="M1713" s="1">
        <f>Table1[[#This Row],[Price]]*Table1[[#This Row],[Qty]]</f>
        <v>123200.00000000001</v>
      </c>
      <c r="N1713" s="1">
        <f>Table1[[#This Row],[Cost]]*Table1[[#This Row],[Qty]]</f>
        <v>112000</v>
      </c>
      <c r="O1713" s="1">
        <f>Table1[[#This Row],[Total Sales]]-Table1[[#This Row],[COGS]]</f>
        <v>11200.000000000015</v>
      </c>
      <c r="P1713" s="7">
        <f t="shared" si="52"/>
        <v>4</v>
      </c>
      <c r="Q1713" s="10">
        <f t="shared" si="53"/>
        <v>2020</v>
      </c>
    </row>
    <row r="1714" spans="1:17" x14ac:dyDescent="0.25">
      <c r="A1714" s="1" t="s">
        <v>1302</v>
      </c>
      <c r="B1714" s="2">
        <v>44114</v>
      </c>
      <c r="C1714" s="1" t="s">
        <v>1303</v>
      </c>
      <c r="D1714" s="1" t="s">
        <v>31</v>
      </c>
      <c r="E1714" s="1" t="s">
        <v>37</v>
      </c>
      <c r="F1714" s="1" t="s">
        <v>38</v>
      </c>
      <c r="G1714" s="1" t="s">
        <v>20</v>
      </c>
      <c r="H1714" s="1" t="s">
        <v>21</v>
      </c>
      <c r="I1714" s="1">
        <v>8</v>
      </c>
      <c r="J1714" s="1" t="s">
        <v>2316</v>
      </c>
      <c r="K1714" s="1">
        <v>39800</v>
      </c>
      <c r="L1714" s="1">
        <v>36000</v>
      </c>
      <c r="M1714" s="1">
        <f>Table1[[#This Row],[Price]]*Table1[[#This Row],[Qty]]</f>
        <v>318400</v>
      </c>
      <c r="N1714" s="1">
        <f>Table1[[#This Row],[Cost]]*Table1[[#This Row],[Qty]]</f>
        <v>288000</v>
      </c>
      <c r="O1714" s="1">
        <f>Table1[[#This Row],[Total Sales]]-Table1[[#This Row],[COGS]]</f>
        <v>30400</v>
      </c>
      <c r="P1714" s="7">
        <f t="shared" si="52"/>
        <v>7</v>
      </c>
      <c r="Q1714" s="10">
        <f t="shared" si="53"/>
        <v>2020</v>
      </c>
    </row>
    <row r="1715" spans="1:17" x14ac:dyDescent="0.25">
      <c r="A1715" s="1" t="s">
        <v>1304</v>
      </c>
      <c r="B1715" s="2">
        <v>44114</v>
      </c>
      <c r="C1715" s="1" t="s">
        <v>1305</v>
      </c>
      <c r="D1715" s="1" t="s">
        <v>31</v>
      </c>
      <c r="E1715" s="1" t="s">
        <v>18</v>
      </c>
      <c r="F1715" s="1" t="s">
        <v>19</v>
      </c>
      <c r="G1715" s="1" t="s">
        <v>27</v>
      </c>
      <c r="H1715" s="1" t="s">
        <v>21</v>
      </c>
      <c r="I1715" s="1">
        <v>8</v>
      </c>
      <c r="J1715" s="1" t="s">
        <v>2316</v>
      </c>
      <c r="K1715" s="1">
        <v>79200</v>
      </c>
      <c r="L1715" s="1">
        <v>72000</v>
      </c>
      <c r="M1715" s="1">
        <f>Table1[[#This Row],[Price]]*Table1[[#This Row],[Qty]]</f>
        <v>633600</v>
      </c>
      <c r="N1715" s="1">
        <f>Table1[[#This Row],[Cost]]*Table1[[#This Row],[Qty]]</f>
        <v>576000</v>
      </c>
      <c r="O1715" s="1">
        <f>Table1[[#This Row],[Total Sales]]-Table1[[#This Row],[COGS]]</f>
        <v>57600</v>
      </c>
      <c r="P1715" s="7">
        <f t="shared" si="52"/>
        <v>7</v>
      </c>
      <c r="Q1715" s="10">
        <f t="shared" si="53"/>
        <v>2020</v>
      </c>
    </row>
    <row r="1716" spans="1:17" x14ac:dyDescent="0.25">
      <c r="A1716" s="1" t="s">
        <v>1306</v>
      </c>
      <c r="B1716" s="2">
        <v>44114</v>
      </c>
      <c r="C1716" s="1" t="s">
        <v>1307</v>
      </c>
      <c r="D1716" s="1" t="s">
        <v>31</v>
      </c>
      <c r="E1716" s="1" t="s">
        <v>18</v>
      </c>
      <c r="F1716" s="1" t="s">
        <v>19</v>
      </c>
      <c r="G1716" s="1" t="s">
        <v>34</v>
      </c>
      <c r="H1716" s="1" t="s">
        <v>21</v>
      </c>
      <c r="I1716" s="1">
        <v>4</v>
      </c>
      <c r="J1716" s="1" t="s">
        <v>2316</v>
      </c>
      <c r="K1716" s="1">
        <v>176000</v>
      </c>
      <c r="L1716" s="1">
        <v>160000</v>
      </c>
      <c r="M1716" s="1">
        <f>Table1[[#This Row],[Price]]*Table1[[#This Row],[Qty]]</f>
        <v>704000</v>
      </c>
      <c r="N1716" s="1">
        <f>Table1[[#This Row],[Cost]]*Table1[[#This Row],[Qty]]</f>
        <v>640000</v>
      </c>
      <c r="O1716" s="1">
        <f>Table1[[#This Row],[Total Sales]]-Table1[[#This Row],[COGS]]</f>
        <v>64000</v>
      </c>
      <c r="P1716" s="7">
        <f t="shared" si="52"/>
        <v>7</v>
      </c>
      <c r="Q1716" s="10">
        <f t="shared" si="53"/>
        <v>2020</v>
      </c>
    </row>
    <row r="1717" spans="1:17" x14ac:dyDescent="0.25">
      <c r="A1717" s="1" t="s">
        <v>1308</v>
      </c>
      <c r="B1717" s="2">
        <v>44115</v>
      </c>
      <c r="C1717" s="1" t="s">
        <v>1309</v>
      </c>
      <c r="D1717" s="1" t="s">
        <v>31</v>
      </c>
      <c r="E1717" s="1" t="s">
        <v>25</v>
      </c>
      <c r="F1717" s="1" t="s">
        <v>26</v>
      </c>
      <c r="G1717" s="1" t="s">
        <v>39</v>
      </c>
      <c r="H1717" s="1" t="s">
        <v>40</v>
      </c>
      <c r="I1717" s="1">
        <v>4</v>
      </c>
      <c r="J1717" s="1" t="s">
        <v>2316</v>
      </c>
      <c r="K1717" s="1">
        <v>88000</v>
      </c>
      <c r="L1717" s="1">
        <v>80000</v>
      </c>
      <c r="M1717" s="1">
        <f>Table1[[#This Row],[Price]]*Table1[[#This Row],[Qty]]</f>
        <v>352000</v>
      </c>
      <c r="N1717" s="1">
        <f>Table1[[#This Row],[Cost]]*Table1[[#This Row],[Qty]]</f>
        <v>320000</v>
      </c>
      <c r="O1717" s="1">
        <f>Table1[[#This Row],[Total Sales]]-Table1[[#This Row],[COGS]]</f>
        <v>32000</v>
      </c>
      <c r="P1717" s="7">
        <f t="shared" si="52"/>
        <v>1</v>
      </c>
      <c r="Q1717" s="10">
        <f t="shared" si="53"/>
        <v>2020</v>
      </c>
    </row>
    <row r="1718" spans="1:17" x14ac:dyDescent="0.25">
      <c r="A1718" s="1" t="s">
        <v>1310</v>
      </c>
      <c r="B1718" s="2">
        <v>44116</v>
      </c>
      <c r="C1718" s="1" t="s">
        <v>1311</v>
      </c>
      <c r="D1718" s="1" t="s">
        <v>31</v>
      </c>
      <c r="E1718" s="1" t="s">
        <v>32</v>
      </c>
      <c r="F1718" s="1" t="s">
        <v>33</v>
      </c>
      <c r="G1718" s="1" t="s">
        <v>43</v>
      </c>
      <c r="H1718" s="1" t="s">
        <v>21</v>
      </c>
      <c r="I1718" s="1">
        <v>8</v>
      </c>
      <c r="J1718" s="1" t="s">
        <v>2316</v>
      </c>
      <c r="K1718" s="1">
        <v>52000</v>
      </c>
      <c r="L1718" s="1">
        <v>48000</v>
      </c>
      <c r="M1718" s="1">
        <f>Table1[[#This Row],[Price]]*Table1[[#This Row],[Qty]]</f>
        <v>416000</v>
      </c>
      <c r="N1718" s="1">
        <f>Table1[[#This Row],[Cost]]*Table1[[#This Row],[Qty]]</f>
        <v>384000</v>
      </c>
      <c r="O1718" s="1">
        <f>Table1[[#This Row],[Total Sales]]-Table1[[#This Row],[COGS]]</f>
        <v>32000</v>
      </c>
      <c r="P1718" s="7">
        <f t="shared" si="52"/>
        <v>2</v>
      </c>
      <c r="Q1718" s="10">
        <f t="shared" si="53"/>
        <v>2020</v>
      </c>
    </row>
    <row r="1719" spans="1:17" x14ac:dyDescent="0.25">
      <c r="A1719" s="1" t="s">
        <v>1312</v>
      </c>
      <c r="B1719" s="2">
        <v>44117</v>
      </c>
      <c r="C1719" s="1" t="s">
        <v>1313</v>
      </c>
      <c r="D1719" s="1" t="s">
        <v>31</v>
      </c>
      <c r="E1719" s="1" t="s">
        <v>37</v>
      </c>
      <c r="F1719" s="1" t="s">
        <v>38</v>
      </c>
      <c r="G1719" s="1" t="s">
        <v>46</v>
      </c>
      <c r="H1719" s="1" t="s">
        <v>47</v>
      </c>
      <c r="I1719" s="1">
        <v>8</v>
      </c>
      <c r="J1719" s="1" t="s">
        <v>2316</v>
      </c>
      <c r="K1719" s="1">
        <v>26800</v>
      </c>
      <c r="L1719" s="1">
        <v>20000</v>
      </c>
      <c r="M1719" s="1">
        <f>Table1[[#This Row],[Price]]*Table1[[#This Row],[Qty]]</f>
        <v>214400</v>
      </c>
      <c r="N1719" s="1">
        <f>Table1[[#This Row],[Cost]]*Table1[[#This Row],[Qty]]</f>
        <v>160000</v>
      </c>
      <c r="O1719" s="1">
        <f>Table1[[#This Row],[Total Sales]]-Table1[[#This Row],[COGS]]</f>
        <v>54400</v>
      </c>
      <c r="P1719" s="7">
        <f t="shared" si="52"/>
        <v>3</v>
      </c>
      <c r="Q1719" s="10">
        <f t="shared" si="53"/>
        <v>2020</v>
      </c>
    </row>
    <row r="1720" spans="1:17" x14ac:dyDescent="0.25">
      <c r="A1720" s="1" t="s">
        <v>1314</v>
      </c>
      <c r="B1720" s="2">
        <v>44118</v>
      </c>
      <c r="C1720" s="1" t="s">
        <v>1315</v>
      </c>
      <c r="D1720" s="1" t="s">
        <v>31</v>
      </c>
      <c r="E1720" s="1" t="s">
        <v>18</v>
      </c>
      <c r="F1720" s="1" t="s">
        <v>19</v>
      </c>
      <c r="G1720" s="1" t="s">
        <v>50</v>
      </c>
      <c r="H1720" s="1" t="s">
        <v>21</v>
      </c>
      <c r="I1720" s="1">
        <v>4</v>
      </c>
      <c r="J1720" s="1" t="s">
        <v>2316</v>
      </c>
      <c r="K1720" s="1">
        <v>26800</v>
      </c>
      <c r="L1720" s="1">
        <v>20004</v>
      </c>
      <c r="M1720" s="1">
        <f>Table1[[#This Row],[Price]]*Table1[[#This Row],[Qty]]</f>
        <v>107200</v>
      </c>
      <c r="N1720" s="1">
        <f>Table1[[#This Row],[Cost]]*Table1[[#This Row],[Qty]]</f>
        <v>80016</v>
      </c>
      <c r="O1720" s="1">
        <f>Table1[[#This Row],[Total Sales]]-Table1[[#This Row],[COGS]]</f>
        <v>27184</v>
      </c>
      <c r="P1720" s="7">
        <f t="shared" si="52"/>
        <v>4</v>
      </c>
      <c r="Q1720" s="10">
        <f t="shared" si="53"/>
        <v>2020</v>
      </c>
    </row>
    <row r="1721" spans="1:17" x14ac:dyDescent="0.25">
      <c r="A1721" s="1" t="s">
        <v>1316</v>
      </c>
      <c r="B1721" s="2">
        <v>44119</v>
      </c>
      <c r="C1721" s="1" t="s">
        <v>1317</v>
      </c>
      <c r="D1721" s="1" t="s">
        <v>17</v>
      </c>
      <c r="E1721" s="1" t="s">
        <v>18</v>
      </c>
      <c r="F1721" s="1" t="s">
        <v>19</v>
      </c>
      <c r="G1721" s="1" t="s">
        <v>53</v>
      </c>
      <c r="H1721" s="1" t="s">
        <v>40</v>
      </c>
      <c r="I1721" s="1">
        <v>4</v>
      </c>
      <c r="J1721" s="1" t="s">
        <v>2316</v>
      </c>
      <c r="K1721" s="1">
        <v>26800</v>
      </c>
      <c r="L1721" s="1">
        <v>20008</v>
      </c>
      <c r="M1721" s="1">
        <f>Table1[[#This Row],[Price]]*Table1[[#This Row],[Qty]]</f>
        <v>107200</v>
      </c>
      <c r="N1721" s="1">
        <f>Table1[[#This Row],[Cost]]*Table1[[#This Row],[Qty]]</f>
        <v>80032</v>
      </c>
      <c r="O1721" s="1">
        <f>Table1[[#This Row],[Total Sales]]-Table1[[#This Row],[COGS]]</f>
        <v>27168</v>
      </c>
      <c r="P1721" s="7">
        <f t="shared" si="52"/>
        <v>5</v>
      </c>
      <c r="Q1721" s="10">
        <f t="shared" si="53"/>
        <v>2020</v>
      </c>
    </row>
    <row r="1722" spans="1:17" x14ac:dyDescent="0.25">
      <c r="A1722" s="1" t="s">
        <v>1318</v>
      </c>
      <c r="B1722" s="2">
        <v>44120</v>
      </c>
      <c r="C1722" s="1" t="s">
        <v>1319</v>
      </c>
      <c r="D1722" s="1" t="s">
        <v>17</v>
      </c>
      <c r="E1722" s="1" t="s">
        <v>25</v>
      </c>
      <c r="F1722" s="1" t="s">
        <v>26</v>
      </c>
      <c r="G1722" s="1" t="s">
        <v>56</v>
      </c>
      <c r="H1722" s="1" t="s">
        <v>40</v>
      </c>
      <c r="I1722" s="1">
        <v>8</v>
      </c>
      <c r="J1722" s="1" t="s">
        <v>2316</v>
      </c>
      <c r="K1722" s="1">
        <v>26800</v>
      </c>
      <c r="L1722" s="1">
        <v>20000</v>
      </c>
      <c r="M1722" s="1">
        <f>Table1[[#This Row],[Price]]*Table1[[#This Row],[Qty]]</f>
        <v>214400</v>
      </c>
      <c r="N1722" s="1">
        <f>Table1[[#This Row],[Cost]]*Table1[[#This Row],[Qty]]</f>
        <v>160000</v>
      </c>
      <c r="O1722" s="1">
        <f>Table1[[#This Row],[Total Sales]]-Table1[[#This Row],[COGS]]</f>
        <v>54400</v>
      </c>
      <c r="P1722" s="7">
        <f t="shared" si="52"/>
        <v>6</v>
      </c>
      <c r="Q1722" s="10">
        <f t="shared" si="53"/>
        <v>2020</v>
      </c>
    </row>
    <row r="1723" spans="1:17" x14ac:dyDescent="0.25">
      <c r="A1723" s="1" t="s">
        <v>1320</v>
      </c>
      <c r="B1723" s="2">
        <v>44121</v>
      </c>
      <c r="C1723" s="1" t="s">
        <v>1321</v>
      </c>
      <c r="D1723" s="1" t="s">
        <v>17</v>
      </c>
      <c r="E1723" s="1" t="s">
        <v>32</v>
      </c>
      <c r="F1723" s="1" t="s">
        <v>33</v>
      </c>
      <c r="G1723" s="1" t="s">
        <v>46</v>
      </c>
      <c r="H1723" s="1" t="s">
        <v>47</v>
      </c>
      <c r="I1723" s="1">
        <v>8</v>
      </c>
      <c r="J1723" s="1" t="s">
        <v>2316</v>
      </c>
      <c r="K1723" s="1">
        <v>26800</v>
      </c>
      <c r="L1723" s="1">
        <v>20004</v>
      </c>
      <c r="M1723" s="1">
        <f>Table1[[#This Row],[Price]]*Table1[[#This Row],[Qty]]</f>
        <v>214400</v>
      </c>
      <c r="N1723" s="1">
        <f>Table1[[#This Row],[Cost]]*Table1[[#This Row],[Qty]]</f>
        <v>160032</v>
      </c>
      <c r="O1723" s="1">
        <f>Table1[[#This Row],[Total Sales]]-Table1[[#This Row],[COGS]]</f>
        <v>54368</v>
      </c>
      <c r="P1723" s="7">
        <f t="shared" si="52"/>
        <v>7</v>
      </c>
      <c r="Q1723" s="10">
        <f t="shared" si="53"/>
        <v>2020</v>
      </c>
    </row>
    <row r="1724" spans="1:17" x14ac:dyDescent="0.25">
      <c r="A1724" s="1" t="s">
        <v>1322</v>
      </c>
      <c r="B1724" s="2">
        <v>44135</v>
      </c>
      <c r="C1724" s="1" t="s">
        <v>1323</v>
      </c>
      <c r="D1724" s="1" t="s">
        <v>31</v>
      </c>
      <c r="E1724" s="1" t="s">
        <v>37</v>
      </c>
      <c r="F1724" s="1" t="s">
        <v>38</v>
      </c>
      <c r="G1724" s="1" t="s">
        <v>50</v>
      </c>
      <c r="H1724" s="1" t="s">
        <v>21</v>
      </c>
      <c r="I1724" s="1">
        <v>4</v>
      </c>
      <c r="J1724" s="1" t="s">
        <v>2316</v>
      </c>
      <c r="K1724" s="1">
        <v>26800</v>
      </c>
      <c r="L1724" s="1">
        <v>20008</v>
      </c>
      <c r="M1724" s="1">
        <f>Table1[[#This Row],[Price]]*Table1[[#This Row],[Qty]]</f>
        <v>107200</v>
      </c>
      <c r="N1724" s="1">
        <f>Table1[[#This Row],[Cost]]*Table1[[#This Row],[Qty]]</f>
        <v>80032</v>
      </c>
      <c r="O1724" s="1">
        <f>Table1[[#This Row],[Total Sales]]-Table1[[#This Row],[COGS]]</f>
        <v>27168</v>
      </c>
      <c r="P1724" s="7">
        <f t="shared" si="52"/>
        <v>7</v>
      </c>
      <c r="Q1724" s="10">
        <f t="shared" si="53"/>
        <v>2020</v>
      </c>
    </row>
    <row r="1725" spans="1:17" x14ac:dyDescent="0.25">
      <c r="A1725" s="1" t="s">
        <v>1324</v>
      </c>
      <c r="B1725" s="2">
        <v>44135</v>
      </c>
      <c r="C1725" s="1" t="s">
        <v>1325</v>
      </c>
      <c r="D1725" s="1" t="s">
        <v>31</v>
      </c>
      <c r="E1725" s="1" t="s">
        <v>18</v>
      </c>
      <c r="F1725" s="1" t="s">
        <v>19</v>
      </c>
      <c r="G1725" s="1" t="s">
        <v>53</v>
      </c>
      <c r="H1725" s="1" t="s">
        <v>40</v>
      </c>
      <c r="I1725" s="1">
        <v>4</v>
      </c>
      <c r="J1725" s="1" t="s">
        <v>2316</v>
      </c>
      <c r="K1725" s="1">
        <v>26800</v>
      </c>
      <c r="L1725" s="1">
        <v>20000</v>
      </c>
      <c r="M1725" s="1">
        <f>Table1[[#This Row],[Price]]*Table1[[#This Row],[Qty]]</f>
        <v>107200</v>
      </c>
      <c r="N1725" s="1">
        <f>Table1[[#This Row],[Cost]]*Table1[[#This Row],[Qty]]</f>
        <v>80000</v>
      </c>
      <c r="O1725" s="1">
        <f>Table1[[#This Row],[Total Sales]]-Table1[[#This Row],[COGS]]</f>
        <v>27200</v>
      </c>
      <c r="P1725" s="7">
        <f t="shared" si="52"/>
        <v>7</v>
      </c>
      <c r="Q1725" s="10">
        <f t="shared" si="53"/>
        <v>2020</v>
      </c>
    </row>
    <row r="1726" spans="1:17" x14ac:dyDescent="0.25">
      <c r="A1726" s="1" t="s">
        <v>1326</v>
      </c>
      <c r="B1726" s="2">
        <v>44124</v>
      </c>
      <c r="C1726" s="1"/>
      <c r="D1726" s="1" t="s">
        <v>31</v>
      </c>
      <c r="E1726" s="1" t="s">
        <v>18</v>
      </c>
      <c r="F1726" s="1" t="s">
        <v>19</v>
      </c>
      <c r="G1726" s="1" t="s">
        <v>56</v>
      </c>
      <c r="H1726" s="1" t="s">
        <v>40</v>
      </c>
      <c r="I1726" s="1">
        <v>8</v>
      </c>
      <c r="J1726" s="1" t="s">
        <v>2316</v>
      </c>
      <c r="K1726" s="1">
        <v>26800</v>
      </c>
      <c r="L1726" s="1">
        <v>20004</v>
      </c>
      <c r="M1726" s="1">
        <f>Table1[[#This Row],[Price]]*Table1[[#This Row],[Qty]]</f>
        <v>214400</v>
      </c>
      <c r="N1726" s="1">
        <f>Table1[[#This Row],[Cost]]*Table1[[#This Row],[Qty]]</f>
        <v>160032</v>
      </c>
      <c r="O1726" s="1">
        <f>Table1[[#This Row],[Total Sales]]-Table1[[#This Row],[COGS]]</f>
        <v>54368</v>
      </c>
      <c r="P1726" s="7">
        <f t="shared" si="52"/>
        <v>3</v>
      </c>
      <c r="Q1726" s="10">
        <f t="shared" si="53"/>
        <v>2020</v>
      </c>
    </row>
    <row r="1727" spans="1:17" x14ac:dyDescent="0.25">
      <c r="A1727" s="1" t="s">
        <v>1327</v>
      </c>
      <c r="B1727" s="2">
        <v>44125</v>
      </c>
      <c r="C1727" s="1" t="s">
        <v>1328</v>
      </c>
      <c r="D1727" s="1" t="s">
        <v>31</v>
      </c>
      <c r="E1727" s="1" t="s">
        <v>25</v>
      </c>
      <c r="F1727" s="1" t="s">
        <v>26</v>
      </c>
      <c r="G1727" s="1" t="s">
        <v>72</v>
      </c>
      <c r="H1727" s="1" t="s">
        <v>21</v>
      </c>
      <c r="I1727" s="1">
        <v>8</v>
      </c>
      <c r="J1727" s="1" t="s">
        <v>2316</v>
      </c>
      <c r="K1727" s="1">
        <v>26800</v>
      </c>
      <c r="L1727" s="1">
        <v>20008</v>
      </c>
      <c r="M1727" s="1">
        <f>Table1[[#This Row],[Price]]*Table1[[#This Row],[Qty]]</f>
        <v>214400</v>
      </c>
      <c r="N1727" s="1">
        <f>Table1[[#This Row],[Cost]]*Table1[[#This Row],[Qty]]</f>
        <v>160064</v>
      </c>
      <c r="O1727" s="1">
        <f>Table1[[#This Row],[Total Sales]]-Table1[[#This Row],[COGS]]</f>
        <v>54336</v>
      </c>
      <c r="P1727" s="7">
        <f t="shared" si="52"/>
        <v>4</v>
      </c>
      <c r="Q1727" s="10">
        <f t="shared" si="53"/>
        <v>2020</v>
      </c>
    </row>
    <row r="1728" spans="1:17" x14ac:dyDescent="0.25">
      <c r="A1728" s="1" t="s">
        <v>1329</v>
      </c>
      <c r="B1728" s="2">
        <v>44126</v>
      </c>
      <c r="C1728" s="1" t="s">
        <v>1330</v>
      </c>
      <c r="D1728" s="1" t="s">
        <v>17</v>
      </c>
      <c r="E1728" s="1" t="s">
        <v>32</v>
      </c>
      <c r="F1728" s="1" t="s">
        <v>33</v>
      </c>
      <c r="G1728" s="1" t="s">
        <v>75</v>
      </c>
      <c r="H1728" s="1" t="s">
        <v>40</v>
      </c>
      <c r="I1728" s="1">
        <v>4</v>
      </c>
      <c r="J1728" s="1" t="s">
        <v>2316</v>
      </c>
      <c r="K1728" s="1">
        <v>88000</v>
      </c>
      <c r="L1728" s="1">
        <v>80000</v>
      </c>
      <c r="M1728" s="1">
        <f>Table1[[#This Row],[Price]]*Table1[[#This Row],[Qty]]</f>
        <v>352000</v>
      </c>
      <c r="N1728" s="1">
        <f>Table1[[#This Row],[Cost]]*Table1[[#This Row],[Qty]]</f>
        <v>320000</v>
      </c>
      <c r="O1728" s="1">
        <f>Table1[[#This Row],[Total Sales]]-Table1[[#This Row],[COGS]]</f>
        <v>32000</v>
      </c>
      <c r="P1728" s="7">
        <f t="shared" si="52"/>
        <v>5</v>
      </c>
      <c r="Q1728" s="10">
        <f t="shared" si="53"/>
        <v>2020</v>
      </c>
    </row>
    <row r="1729" spans="1:17" x14ac:dyDescent="0.25">
      <c r="A1729" s="1" t="s">
        <v>1331</v>
      </c>
      <c r="B1729" s="2">
        <v>44127</v>
      </c>
      <c r="C1729" s="1" t="s">
        <v>1332</v>
      </c>
      <c r="D1729" s="1" t="s">
        <v>31</v>
      </c>
      <c r="E1729" s="1" t="s">
        <v>37</v>
      </c>
      <c r="F1729" s="1" t="s">
        <v>38</v>
      </c>
      <c r="G1729" s="1" t="s">
        <v>78</v>
      </c>
      <c r="H1729" s="1" t="s">
        <v>21</v>
      </c>
      <c r="I1729" s="1">
        <v>4</v>
      </c>
      <c r="J1729" s="1" t="s">
        <v>2316</v>
      </c>
      <c r="K1729" s="1">
        <v>40000</v>
      </c>
      <c r="L1729" s="1">
        <v>36000</v>
      </c>
      <c r="M1729" s="1">
        <f>Table1[[#This Row],[Price]]*Table1[[#This Row],[Qty]]</f>
        <v>160000</v>
      </c>
      <c r="N1729" s="1">
        <f>Table1[[#This Row],[Cost]]*Table1[[#This Row],[Qty]]</f>
        <v>144000</v>
      </c>
      <c r="O1729" s="1">
        <f>Table1[[#This Row],[Total Sales]]-Table1[[#This Row],[COGS]]</f>
        <v>16000</v>
      </c>
      <c r="P1729" s="7">
        <f t="shared" si="52"/>
        <v>6</v>
      </c>
      <c r="Q1729" s="10">
        <f t="shared" si="53"/>
        <v>2020</v>
      </c>
    </row>
    <row r="1730" spans="1:17" x14ac:dyDescent="0.25">
      <c r="A1730" s="1" t="s">
        <v>1333</v>
      </c>
      <c r="B1730" s="2">
        <v>44128</v>
      </c>
      <c r="C1730" s="1" t="s">
        <v>1334</v>
      </c>
      <c r="D1730" s="1" t="s">
        <v>31</v>
      </c>
      <c r="E1730" s="1" t="s">
        <v>18</v>
      </c>
      <c r="F1730" s="1" t="s">
        <v>19</v>
      </c>
      <c r="G1730" s="1" t="s">
        <v>81</v>
      </c>
      <c r="H1730" s="1" t="s">
        <v>21</v>
      </c>
      <c r="I1730" s="1">
        <v>4</v>
      </c>
      <c r="J1730" s="1" t="s">
        <v>2316</v>
      </c>
      <c r="K1730" s="1">
        <v>34000</v>
      </c>
      <c r="L1730" s="1">
        <v>30400</v>
      </c>
      <c r="M1730" s="1">
        <f>Table1[[#This Row],[Price]]*Table1[[#This Row],[Qty]]</f>
        <v>136000</v>
      </c>
      <c r="N1730" s="1">
        <f>Table1[[#This Row],[Cost]]*Table1[[#This Row],[Qty]]</f>
        <v>121600</v>
      </c>
      <c r="O1730" s="1">
        <f>Table1[[#This Row],[Total Sales]]-Table1[[#This Row],[COGS]]</f>
        <v>14400</v>
      </c>
      <c r="P1730" s="7">
        <f t="shared" ref="P1730:P1793" si="54">WEEKDAY(B:B)</f>
        <v>7</v>
      </c>
      <c r="Q1730" s="10">
        <f t="shared" ref="Q1730:Q1793" si="55">YEAR(B:B)</f>
        <v>2020</v>
      </c>
    </row>
    <row r="1731" spans="1:17" x14ac:dyDescent="0.25">
      <c r="A1731" s="1" t="s">
        <v>1335</v>
      </c>
      <c r="B1731" s="2">
        <v>44129</v>
      </c>
      <c r="C1731" s="1" t="s">
        <v>1336</v>
      </c>
      <c r="D1731" s="1" t="s">
        <v>31</v>
      </c>
      <c r="E1731" s="1" t="s">
        <v>18</v>
      </c>
      <c r="F1731" s="1" t="s">
        <v>19</v>
      </c>
      <c r="G1731" s="1" t="s">
        <v>84</v>
      </c>
      <c r="H1731" s="1" t="s">
        <v>47</v>
      </c>
      <c r="I1731" s="1">
        <v>8</v>
      </c>
      <c r="J1731" s="1" t="s">
        <v>2316</v>
      </c>
      <c r="K1731" s="1">
        <v>34000</v>
      </c>
      <c r="L1731" s="1">
        <v>30400</v>
      </c>
      <c r="M1731" s="1">
        <f>Table1[[#This Row],[Price]]*Table1[[#This Row],[Qty]]</f>
        <v>272000</v>
      </c>
      <c r="N1731" s="1">
        <f>Table1[[#This Row],[Cost]]*Table1[[#This Row],[Qty]]</f>
        <v>243200</v>
      </c>
      <c r="O1731" s="1">
        <f>Table1[[#This Row],[Total Sales]]-Table1[[#This Row],[COGS]]</f>
        <v>28800</v>
      </c>
      <c r="P1731" s="7">
        <f t="shared" si="54"/>
        <v>1</v>
      </c>
      <c r="Q1731" s="10">
        <f t="shared" si="55"/>
        <v>2020</v>
      </c>
    </row>
    <row r="1732" spans="1:17" x14ac:dyDescent="0.25">
      <c r="A1732" s="1" t="s">
        <v>1337</v>
      </c>
      <c r="B1732" s="2">
        <v>44130</v>
      </c>
      <c r="C1732" s="1" t="s">
        <v>1338</v>
      </c>
      <c r="D1732" s="1" t="s">
        <v>31</v>
      </c>
      <c r="E1732" s="1" t="s">
        <v>25</v>
      </c>
      <c r="F1732" s="1" t="s">
        <v>26</v>
      </c>
      <c r="G1732" s="1" t="s">
        <v>87</v>
      </c>
      <c r="H1732" s="1" t="s">
        <v>21</v>
      </c>
      <c r="I1732" s="1">
        <v>12</v>
      </c>
      <c r="J1732" s="1" t="s">
        <v>2316</v>
      </c>
      <c r="K1732" s="1">
        <v>52800.000000000007</v>
      </c>
      <c r="L1732" s="1">
        <v>48000</v>
      </c>
      <c r="M1732" s="1">
        <f>Table1[[#This Row],[Price]]*Table1[[#This Row],[Qty]]</f>
        <v>633600.00000000012</v>
      </c>
      <c r="N1732" s="1">
        <f>Table1[[#This Row],[Cost]]*Table1[[#This Row],[Qty]]</f>
        <v>576000</v>
      </c>
      <c r="O1732" s="1">
        <f>Table1[[#This Row],[Total Sales]]-Table1[[#This Row],[COGS]]</f>
        <v>57600.000000000116</v>
      </c>
      <c r="P1732" s="7">
        <f t="shared" si="54"/>
        <v>2</v>
      </c>
      <c r="Q1732" s="10">
        <f t="shared" si="55"/>
        <v>2020</v>
      </c>
    </row>
    <row r="1733" spans="1:17" x14ac:dyDescent="0.25">
      <c r="A1733" s="1" t="s">
        <v>1339</v>
      </c>
      <c r="B1733" s="2">
        <v>44131</v>
      </c>
      <c r="C1733" s="1" t="s">
        <v>1340</v>
      </c>
      <c r="D1733" s="1" t="s">
        <v>31</v>
      </c>
      <c r="E1733" s="1" t="s">
        <v>32</v>
      </c>
      <c r="F1733" s="1" t="s">
        <v>33</v>
      </c>
      <c r="G1733" s="1" t="s">
        <v>20</v>
      </c>
      <c r="H1733" s="1" t="s">
        <v>21</v>
      </c>
      <c r="I1733" s="1">
        <v>8</v>
      </c>
      <c r="J1733" s="1" t="s">
        <v>2316</v>
      </c>
      <c r="K1733" s="1">
        <v>88000</v>
      </c>
      <c r="L1733" s="1">
        <v>80000</v>
      </c>
      <c r="M1733" s="1">
        <f>Table1[[#This Row],[Price]]*Table1[[#This Row],[Qty]]</f>
        <v>704000</v>
      </c>
      <c r="N1733" s="1">
        <f>Table1[[#This Row],[Cost]]*Table1[[#This Row],[Qty]]</f>
        <v>640000</v>
      </c>
      <c r="O1733" s="1">
        <f>Table1[[#This Row],[Total Sales]]-Table1[[#This Row],[COGS]]</f>
        <v>64000</v>
      </c>
      <c r="P1733" s="7">
        <f t="shared" si="54"/>
        <v>3</v>
      </c>
      <c r="Q1733" s="10">
        <f t="shared" si="55"/>
        <v>2020</v>
      </c>
    </row>
    <row r="1734" spans="1:17" x14ac:dyDescent="0.25">
      <c r="A1734" s="1" t="s">
        <v>1341</v>
      </c>
      <c r="B1734" s="2">
        <v>44135</v>
      </c>
      <c r="C1734" s="1" t="s">
        <v>1342</v>
      </c>
      <c r="D1734" s="1" t="s">
        <v>31</v>
      </c>
      <c r="E1734" s="1" t="s">
        <v>37</v>
      </c>
      <c r="F1734" s="1" t="s">
        <v>38</v>
      </c>
      <c r="G1734" s="1" t="s">
        <v>27</v>
      </c>
      <c r="H1734" s="1" t="s">
        <v>21</v>
      </c>
      <c r="I1734" s="1">
        <v>8</v>
      </c>
      <c r="J1734" s="1" t="s">
        <v>2316</v>
      </c>
      <c r="K1734" s="1">
        <v>30800</v>
      </c>
      <c r="L1734" s="1">
        <v>28000</v>
      </c>
      <c r="M1734" s="1">
        <f>Table1[[#This Row],[Price]]*Table1[[#This Row],[Qty]]</f>
        <v>246400</v>
      </c>
      <c r="N1734" s="1">
        <f>Table1[[#This Row],[Cost]]*Table1[[#This Row],[Qty]]</f>
        <v>224000</v>
      </c>
      <c r="O1734" s="1">
        <f>Table1[[#This Row],[Total Sales]]-Table1[[#This Row],[COGS]]</f>
        <v>22400</v>
      </c>
      <c r="P1734" s="7">
        <f t="shared" si="54"/>
        <v>7</v>
      </c>
      <c r="Q1734" s="10">
        <f t="shared" si="55"/>
        <v>2020</v>
      </c>
    </row>
    <row r="1735" spans="1:17" x14ac:dyDescent="0.25">
      <c r="A1735" s="1" t="s">
        <v>1343</v>
      </c>
      <c r="B1735" s="2">
        <v>44135</v>
      </c>
      <c r="C1735" s="1" t="s">
        <v>1344</v>
      </c>
      <c r="D1735" s="1" t="s">
        <v>31</v>
      </c>
      <c r="E1735" s="1" t="s">
        <v>18</v>
      </c>
      <c r="F1735" s="1" t="s">
        <v>19</v>
      </c>
      <c r="G1735" s="1" t="s">
        <v>46</v>
      </c>
      <c r="H1735" s="1" t="s">
        <v>47</v>
      </c>
      <c r="I1735" s="1">
        <v>12</v>
      </c>
      <c r="J1735" s="1" t="s">
        <v>2316</v>
      </c>
      <c r="K1735" s="1">
        <v>88000</v>
      </c>
      <c r="L1735" s="1">
        <v>80000</v>
      </c>
      <c r="M1735" s="1">
        <f>Table1[[#This Row],[Price]]*Table1[[#This Row],[Qty]]</f>
        <v>1056000</v>
      </c>
      <c r="N1735" s="1">
        <f>Table1[[#This Row],[Cost]]*Table1[[#This Row],[Qty]]</f>
        <v>960000</v>
      </c>
      <c r="O1735" s="1">
        <f>Table1[[#This Row],[Total Sales]]-Table1[[#This Row],[COGS]]</f>
        <v>96000</v>
      </c>
      <c r="P1735" s="7">
        <f t="shared" si="54"/>
        <v>7</v>
      </c>
      <c r="Q1735" s="10">
        <f t="shared" si="55"/>
        <v>2020</v>
      </c>
    </row>
    <row r="1736" spans="1:17" x14ac:dyDescent="0.25">
      <c r="A1736" s="1" t="s">
        <v>1345</v>
      </c>
      <c r="B1736" s="2">
        <v>44134</v>
      </c>
      <c r="C1736" s="1" t="s">
        <v>1346</v>
      </c>
      <c r="D1736" s="1" t="s">
        <v>31</v>
      </c>
      <c r="E1736" s="1" t="s">
        <v>18</v>
      </c>
      <c r="F1736" s="1" t="s">
        <v>19</v>
      </c>
      <c r="G1736" s="1" t="s">
        <v>50</v>
      </c>
      <c r="H1736" s="1" t="s">
        <v>21</v>
      </c>
      <c r="I1736" s="1">
        <v>4</v>
      </c>
      <c r="J1736" s="1" t="s">
        <v>2316</v>
      </c>
      <c r="K1736" s="1">
        <v>176000</v>
      </c>
      <c r="L1736" s="1">
        <v>160000</v>
      </c>
      <c r="M1736" s="1">
        <f>Table1[[#This Row],[Price]]*Table1[[#This Row],[Qty]]</f>
        <v>704000</v>
      </c>
      <c r="N1736" s="1">
        <f>Table1[[#This Row],[Cost]]*Table1[[#This Row],[Qty]]</f>
        <v>640000</v>
      </c>
      <c r="O1736" s="1">
        <f>Table1[[#This Row],[Total Sales]]-Table1[[#This Row],[COGS]]</f>
        <v>64000</v>
      </c>
      <c r="P1736" s="7">
        <f t="shared" si="54"/>
        <v>6</v>
      </c>
      <c r="Q1736" s="10">
        <f t="shared" si="55"/>
        <v>2020</v>
      </c>
    </row>
    <row r="1737" spans="1:17" x14ac:dyDescent="0.25">
      <c r="A1737" s="1" t="s">
        <v>1349</v>
      </c>
      <c r="B1737" s="2">
        <v>44105</v>
      </c>
      <c r="C1737" s="1" t="s">
        <v>1350</v>
      </c>
      <c r="D1737" s="1" t="s">
        <v>31</v>
      </c>
      <c r="E1737" s="1" t="s">
        <v>32</v>
      </c>
      <c r="F1737" s="1" t="s">
        <v>33</v>
      </c>
      <c r="G1737" s="1" t="s">
        <v>56</v>
      </c>
      <c r="H1737" s="1" t="s">
        <v>40</v>
      </c>
      <c r="I1737" s="1">
        <v>8</v>
      </c>
      <c r="J1737" s="1" t="s">
        <v>2316</v>
      </c>
      <c r="K1737" s="1">
        <v>39800</v>
      </c>
      <c r="L1737" s="1">
        <v>36000</v>
      </c>
      <c r="M1737" s="1">
        <f>Table1[[#This Row],[Price]]*Table1[[#This Row],[Qty]]</f>
        <v>318400</v>
      </c>
      <c r="N1737" s="1">
        <f>Table1[[#This Row],[Cost]]*Table1[[#This Row],[Qty]]</f>
        <v>288000</v>
      </c>
      <c r="O1737" s="1">
        <f>Table1[[#This Row],[Total Sales]]-Table1[[#This Row],[COGS]]</f>
        <v>30400</v>
      </c>
      <c r="P1737" s="7">
        <f t="shared" si="54"/>
        <v>5</v>
      </c>
      <c r="Q1737" s="10">
        <f t="shared" si="55"/>
        <v>2020</v>
      </c>
    </row>
    <row r="1738" spans="1:17" x14ac:dyDescent="0.25">
      <c r="A1738" s="1" t="s">
        <v>1351</v>
      </c>
      <c r="B1738" s="2">
        <v>44106</v>
      </c>
      <c r="C1738" s="1" t="s">
        <v>1352</v>
      </c>
      <c r="D1738" s="1" t="s">
        <v>31</v>
      </c>
      <c r="E1738" s="1" t="s">
        <v>37</v>
      </c>
      <c r="F1738" s="1" t="s">
        <v>38</v>
      </c>
      <c r="G1738" s="1" t="s">
        <v>50</v>
      </c>
      <c r="H1738" s="1" t="s">
        <v>21</v>
      </c>
      <c r="I1738" s="1">
        <v>8</v>
      </c>
      <c r="J1738" s="1" t="s">
        <v>2316</v>
      </c>
      <c r="K1738" s="1">
        <v>30800</v>
      </c>
      <c r="L1738" s="1">
        <v>28000</v>
      </c>
      <c r="M1738" s="1">
        <f>Table1[[#This Row],[Price]]*Table1[[#This Row],[Qty]]</f>
        <v>246400</v>
      </c>
      <c r="N1738" s="1">
        <f>Table1[[#This Row],[Cost]]*Table1[[#This Row],[Qty]]</f>
        <v>224000</v>
      </c>
      <c r="O1738" s="1">
        <f>Table1[[#This Row],[Total Sales]]-Table1[[#This Row],[COGS]]</f>
        <v>22400</v>
      </c>
      <c r="P1738" s="7">
        <f t="shared" si="54"/>
        <v>6</v>
      </c>
      <c r="Q1738" s="10">
        <f t="shared" si="55"/>
        <v>2020</v>
      </c>
    </row>
    <row r="1739" spans="1:17" x14ac:dyDescent="0.25">
      <c r="A1739" s="1" t="s">
        <v>1353</v>
      </c>
      <c r="B1739" s="2">
        <v>44107</v>
      </c>
      <c r="C1739" s="1" t="s">
        <v>1354</v>
      </c>
      <c r="D1739" s="1" t="s">
        <v>31</v>
      </c>
      <c r="E1739" s="1" t="s">
        <v>18</v>
      </c>
      <c r="F1739" s="1" t="s">
        <v>19</v>
      </c>
      <c r="G1739" s="1" t="s">
        <v>53</v>
      </c>
      <c r="H1739" s="1" t="s">
        <v>40</v>
      </c>
      <c r="I1739" s="1">
        <v>16</v>
      </c>
      <c r="J1739" s="1" t="s">
        <v>2316</v>
      </c>
      <c r="K1739" s="1">
        <v>44000</v>
      </c>
      <c r="L1739" s="1">
        <v>40000</v>
      </c>
      <c r="M1739" s="1">
        <f>Table1[[#This Row],[Price]]*Table1[[#This Row],[Qty]]</f>
        <v>704000</v>
      </c>
      <c r="N1739" s="1">
        <f>Table1[[#This Row],[Cost]]*Table1[[#This Row],[Qty]]</f>
        <v>640000</v>
      </c>
      <c r="O1739" s="1">
        <f>Table1[[#This Row],[Total Sales]]-Table1[[#This Row],[COGS]]</f>
        <v>64000</v>
      </c>
      <c r="P1739" s="7">
        <f t="shared" si="54"/>
        <v>7</v>
      </c>
      <c r="Q1739" s="10">
        <f t="shared" si="55"/>
        <v>2020</v>
      </c>
    </row>
    <row r="1740" spans="1:17" x14ac:dyDescent="0.25">
      <c r="A1740" s="1" t="s">
        <v>1355</v>
      </c>
      <c r="B1740" s="2">
        <v>44108</v>
      </c>
      <c r="C1740" s="1" t="s">
        <v>1356</v>
      </c>
      <c r="D1740" s="1" t="s">
        <v>31</v>
      </c>
      <c r="E1740" s="1" t="s">
        <v>18</v>
      </c>
      <c r="F1740" s="1" t="s">
        <v>19</v>
      </c>
      <c r="G1740" s="1" t="s">
        <v>56</v>
      </c>
      <c r="H1740" s="1" t="s">
        <v>40</v>
      </c>
      <c r="I1740" s="1">
        <v>4</v>
      </c>
      <c r="J1740" s="1" t="s">
        <v>2316</v>
      </c>
      <c r="K1740" s="1">
        <v>52800.000000000007</v>
      </c>
      <c r="L1740" s="1">
        <v>48000</v>
      </c>
      <c r="M1740" s="1">
        <f>Table1[[#This Row],[Price]]*Table1[[#This Row],[Qty]]</f>
        <v>211200.00000000003</v>
      </c>
      <c r="N1740" s="1">
        <f>Table1[[#This Row],[Cost]]*Table1[[#This Row],[Qty]]</f>
        <v>192000</v>
      </c>
      <c r="O1740" s="1">
        <f>Table1[[#This Row],[Total Sales]]-Table1[[#This Row],[COGS]]</f>
        <v>19200.000000000029</v>
      </c>
      <c r="P1740" s="7">
        <f t="shared" si="54"/>
        <v>1</v>
      </c>
      <c r="Q1740" s="10">
        <f t="shared" si="55"/>
        <v>2020</v>
      </c>
    </row>
    <row r="1741" spans="1:17" x14ac:dyDescent="0.25">
      <c r="A1741" s="1" t="s">
        <v>1357</v>
      </c>
      <c r="B1741" s="2">
        <v>44109</v>
      </c>
      <c r="C1741" s="1" t="s">
        <v>1358</v>
      </c>
      <c r="D1741" s="1" t="s">
        <v>17</v>
      </c>
      <c r="E1741" s="1" t="s">
        <v>25</v>
      </c>
      <c r="F1741" s="1" t="s">
        <v>26</v>
      </c>
      <c r="G1741" s="1" t="s">
        <v>59</v>
      </c>
      <c r="H1741" s="1" t="s">
        <v>60</v>
      </c>
      <c r="I1741" s="1">
        <v>8</v>
      </c>
      <c r="J1741" s="1" t="s">
        <v>2316</v>
      </c>
      <c r="K1741" s="1">
        <v>39800</v>
      </c>
      <c r="L1741" s="1">
        <v>36000</v>
      </c>
      <c r="M1741" s="1">
        <f>Table1[[#This Row],[Price]]*Table1[[#This Row],[Qty]]</f>
        <v>318400</v>
      </c>
      <c r="N1741" s="1">
        <f>Table1[[#This Row],[Cost]]*Table1[[#This Row],[Qty]]</f>
        <v>288000</v>
      </c>
      <c r="O1741" s="1">
        <f>Table1[[#This Row],[Total Sales]]-Table1[[#This Row],[COGS]]</f>
        <v>30400</v>
      </c>
      <c r="P1741" s="7">
        <f t="shared" si="54"/>
        <v>2</v>
      </c>
      <c r="Q1741" s="10">
        <f t="shared" si="55"/>
        <v>2020</v>
      </c>
    </row>
    <row r="1742" spans="1:17" x14ac:dyDescent="0.25">
      <c r="A1742" s="1" t="s">
        <v>1359</v>
      </c>
      <c r="B1742" s="2">
        <v>44110</v>
      </c>
      <c r="C1742" s="1" t="s">
        <v>1360</v>
      </c>
      <c r="D1742" s="1" t="s">
        <v>17</v>
      </c>
      <c r="E1742" s="1" t="s">
        <v>32</v>
      </c>
      <c r="F1742" s="1" t="s">
        <v>33</v>
      </c>
      <c r="G1742" s="1" t="s">
        <v>63</v>
      </c>
      <c r="H1742" s="1" t="s">
        <v>47</v>
      </c>
      <c r="I1742" s="1">
        <v>8</v>
      </c>
      <c r="J1742" s="1" t="s">
        <v>2316</v>
      </c>
      <c r="K1742" s="1">
        <v>30800</v>
      </c>
      <c r="L1742" s="1">
        <v>28000</v>
      </c>
      <c r="M1742" s="1">
        <f>Table1[[#This Row],[Price]]*Table1[[#This Row],[Qty]]</f>
        <v>246400</v>
      </c>
      <c r="N1742" s="1">
        <f>Table1[[#This Row],[Cost]]*Table1[[#This Row],[Qty]]</f>
        <v>224000</v>
      </c>
      <c r="O1742" s="1">
        <f>Table1[[#This Row],[Total Sales]]-Table1[[#This Row],[COGS]]</f>
        <v>22400</v>
      </c>
      <c r="P1742" s="7">
        <f t="shared" si="54"/>
        <v>3</v>
      </c>
      <c r="Q1742" s="10">
        <f t="shared" si="55"/>
        <v>2020</v>
      </c>
    </row>
    <row r="1743" spans="1:17" x14ac:dyDescent="0.25">
      <c r="A1743" s="1" t="s">
        <v>1361</v>
      </c>
      <c r="B1743" s="2">
        <v>44111</v>
      </c>
      <c r="C1743" s="1" t="s">
        <v>1362</v>
      </c>
      <c r="D1743" s="1" t="s">
        <v>17</v>
      </c>
      <c r="E1743" s="1" t="s">
        <v>37</v>
      </c>
      <c r="F1743" s="1" t="s">
        <v>38</v>
      </c>
      <c r="G1743" s="1" t="s">
        <v>66</v>
      </c>
      <c r="H1743" s="1" t="s">
        <v>47</v>
      </c>
      <c r="I1743" s="1">
        <v>16</v>
      </c>
      <c r="J1743" s="1" t="s">
        <v>2316</v>
      </c>
      <c r="K1743" s="1">
        <v>44000</v>
      </c>
      <c r="L1743" s="1">
        <v>40000</v>
      </c>
      <c r="M1743" s="1">
        <f>Table1[[#This Row],[Price]]*Table1[[#This Row],[Qty]]</f>
        <v>704000</v>
      </c>
      <c r="N1743" s="1">
        <f>Table1[[#This Row],[Cost]]*Table1[[#This Row],[Qty]]</f>
        <v>640000</v>
      </c>
      <c r="O1743" s="1">
        <f>Table1[[#This Row],[Total Sales]]-Table1[[#This Row],[COGS]]</f>
        <v>64000</v>
      </c>
      <c r="P1743" s="7">
        <f t="shared" si="54"/>
        <v>4</v>
      </c>
      <c r="Q1743" s="10">
        <f t="shared" si="55"/>
        <v>2020</v>
      </c>
    </row>
    <row r="1744" spans="1:17" x14ac:dyDescent="0.25">
      <c r="A1744" s="1" t="s">
        <v>1363</v>
      </c>
      <c r="B1744" s="2">
        <v>44114</v>
      </c>
      <c r="C1744" s="1" t="s">
        <v>1364</v>
      </c>
      <c r="D1744" s="1" t="s">
        <v>31</v>
      </c>
      <c r="E1744" s="1" t="s">
        <v>18</v>
      </c>
      <c r="F1744" s="1" t="s">
        <v>19</v>
      </c>
      <c r="G1744" s="1" t="s">
        <v>69</v>
      </c>
      <c r="H1744" s="1" t="s">
        <v>21</v>
      </c>
      <c r="I1744" s="1">
        <v>4</v>
      </c>
      <c r="J1744" s="1" t="s">
        <v>2316</v>
      </c>
      <c r="K1744" s="1">
        <v>52800.000000000007</v>
      </c>
      <c r="L1744" s="1">
        <v>48000</v>
      </c>
      <c r="M1744" s="1">
        <f>Table1[[#This Row],[Price]]*Table1[[#This Row],[Qty]]</f>
        <v>211200.00000000003</v>
      </c>
      <c r="N1744" s="1">
        <f>Table1[[#This Row],[Cost]]*Table1[[#This Row],[Qty]]</f>
        <v>192000</v>
      </c>
      <c r="O1744" s="1">
        <f>Table1[[#This Row],[Total Sales]]-Table1[[#This Row],[COGS]]</f>
        <v>19200.000000000029</v>
      </c>
      <c r="P1744" s="7">
        <f t="shared" si="54"/>
        <v>7</v>
      </c>
      <c r="Q1744" s="10">
        <f t="shared" si="55"/>
        <v>2020</v>
      </c>
    </row>
    <row r="1745" spans="1:17" x14ac:dyDescent="0.25">
      <c r="A1745" s="1" t="s">
        <v>1365</v>
      </c>
      <c r="B1745" s="2">
        <v>44114</v>
      </c>
      <c r="C1745" s="1" t="s">
        <v>1366</v>
      </c>
      <c r="D1745" s="1" t="s">
        <v>31</v>
      </c>
      <c r="E1745" s="1" t="s">
        <v>18</v>
      </c>
      <c r="F1745" s="1" t="s">
        <v>19</v>
      </c>
      <c r="G1745" s="1" t="s">
        <v>72</v>
      </c>
      <c r="H1745" s="1" t="s">
        <v>21</v>
      </c>
      <c r="I1745" s="1">
        <v>8</v>
      </c>
      <c r="J1745" s="1" t="s">
        <v>2316</v>
      </c>
      <c r="K1745" s="1">
        <v>7600</v>
      </c>
      <c r="L1745" s="1">
        <v>7200</v>
      </c>
      <c r="M1745" s="1">
        <f>Table1[[#This Row],[Price]]*Table1[[#This Row],[Qty]]</f>
        <v>60800</v>
      </c>
      <c r="N1745" s="1">
        <f>Table1[[#This Row],[Cost]]*Table1[[#This Row],[Qty]]</f>
        <v>57600</v>
      </c>
      <c r="O1745" s="1">
        <f>Table1[[#This Row],[Total Sales]]-Table1[[#This Row],[COGS]]</f>
        <v>3200</v>
      </c>
      <c r="P1745" s="7">
        <f t="shared" si="54"/>
        <v>7</v>
      </c>
      <c r="Q1745" s="10">
        <f t="shared" si="55"/>
        <v>2020</v>
      </c>
    </row>
    <row r="1746" spans="1:17" x14ac:dyDescent="0.25">
      <c r="A1746" s="1" t="s">
        <v>1367</v>
      </c>
      <c r="B1746" s="2">
        <v>44114</v>
      </c>
      <c r="C1746" s="1" t="s">
        <v>1368</v>
      </c>
      <c r="D1746" s="1" t="s">
        <v>31</v>
      </c>
      <c r="E1746" s="1" t="s">
        <v>25</v>
      </c>
      <c r="F1746" s="1" t="s">
        <v>26</v>
      </c>
      <c r="G1746" s="1" t="s">
        <v>75</v>
      </c>
      <c r="H1746" s="1" t="s">
        <v>40</v>
      </c>
      <c r="I1746" s="1">
        <v>8</v>
      </c>
      <c r="J1746" s="1" t="s">
        <v>2316</v>
      </c>
      <c r="K1746" s="1">
        <v>800</v>
      </c>
      <c r="L1746" s="1">
        <v>760</v>
      </c>
      <c r="M1746" s="1">
        <f>Table1[[#This Row],[Price]]*Table1[[#This Row],[Qty]]</f>
        <v>6400</v>
      </c>
      <c r="N1746" s="1">
        <f>Table1[[#This Row],[Cost]]*Table1[[#This Row],[Qty]]</f>
        <v>6080</v>
      </c>
      <c r="O1746" s="1">
        <f>Table1[[#This Row],[Total Sales]]-Table1[[#This Row],[COGS]]</f>
        <v>320</v>
      </c>
      <c r="P1746" s="7">
        <f t="shared" si="54"/>
        <v>7</v>
      </c>
      <c r="Q1746" s="10">
        <f t="shared" si="55"/>
        <v>2020</v>
      </c>
    </row>
    <row r="1747" spans="1:17" x14ac:dyDescent="0.25">
      <c r="A1747" s="1" t="s">
        <v>1369</v>
      </c>
      <c r="B1747" s="2">
        <v>44115</v>
      </c>
      <c r="C1747" s="1" t="s">
        <v>1370</v>
      </c>
      <c r="D1747" s="1" t="s">
        <v>31</v>
      </c>
      <c r="E1747" s="1" t="s">
        <v>32</v>
      </c>
      <c r="F1747" s="1" t="s">
        <v>33</v>
      </c>
      <c r="G1747" s="1" t="s">
        <v>78</v>
      </c>
      <c r="H1747" s="1" t="s">
        <v>21</v>
      </c>
      <c r="I1747" s="1">
        <v>4</v>
      </c>
      <c r="J1747" s="1" t="s">
        <v>2316</v>
      </c>
      <c r="K1747" s="1">
        <v>9000</v>
      </c>
      <c r="L1747" s="1">
        <v>8800</v>
      </c>
      <c r="M1747" s="1">
        <f>Table1[[#This Row],[Price]]*Table1[[#This Row],[Qty]]</f>
        <v>36000</v>
      </c>
      <c r="N1747" s="1">
        <f>Table1[[#This Row],[Cost]]*Table1[[#This Row],[Qty]]</f>
        <v>35200</v>
      </c>
      <c r="O1747" s="1">
        <f>Table1[[#This Row],[Total Sales]]-Table1[[#This Row],[COGS]]</f>
        <v>800</v>
      </c>
      <c r="P1747" s="7">
        <f t="shared" si="54"/>
        <v>1</v>
      </c>
      <c r="Q1747" s="10">
        <f t="shared" si="55"/>
        <v>2020</v>
      </c>
    </row>
    <row r="1748" spans="1:17" x14ac:dyDescent="0.25">
      <c r="A1748" s="1" t="s">
        <v>1371</v>
      </c>
      <c r="B1748" s="2">
        <v>44116</v>
      </c>
      <c r="C1748" s="1" t="s">
        <v>1372</v>
      </c>
      <c r="D1748" s="1" t="s">
        <v>17</v>
      </c>
      <c r="E1748" s="1" t="s">
        <v>37</v>
      </c>
      <c r="F1748" s="1" t="s">
        <v>38</v>
      </c>
      <c r="G1748" s="1" t="s">
        <v>81</v>
      </c>
      <c r="H1748" s="1" t="s">
        <v>21</v>
      </c>
      <c r="I1748" s="1">
        <v>4</v>
      </c>
      <c r="J1748" s="1" t="s">
        <v>2316</v>
      </c>
      <c r="K1748" s="1">
        <v>400</v>
      </c>
      <c r="L1748" s="1">
        <v>360</v>
      </c>
      <c r="M1748" s="1">
        <f>Table1[[#This Row],[Price]]*Table1[[#This Row],[Qty]]</f>
        <v>1600</v>
      </c>
      <c r="N1748" s="1">
        <f>Table1[[#This Row],[Cost]]*Table1[[#This Row],[Qty]]</f>
        <v>1440</v>
      </c>
      <c r="O1748" s="1">
        <f>Table1[[#This Row],[Total Sales]]-Table1[[#This Row],[COGS]]</f>
        <v>160</v>
      </c>
      <c r="P1748" s="7">
        <f t="shared" si="54"/>
        <v>2</v>
      </c>
      <c r="Q1748" s="10">
        <f t="shared" si="55"/>
        <v>2020</v>
      </c>
    </row>
    <row r="1749" spans="1:17" x14ac:dyDescent="0.25">
      <c r="A1749" s="1" t="s">
        <v>1373</v>
      </c>
      <c r="B1749" s="2">
        <v>44117</v>
      </c>
      <c r="C1749" s="1" t="s">
        <v>1374</v>
      </c>
      <c r="D1749" s="1" t="s">
        <v>31</v>
      </c>
      <c r="E1749" s="1" t="s">
        <v>18</v>
      </c>
      <c r="F1749" s="1" t="s">
        <v>19</v>
      </c>
      <c r="G1749" s="1" t="s">
        <v>84</v>
      </c>
      <c r="H1749" s="1" t="s">
        <v>47</v>
      </c>
      <c r="I1749" s="1">
        <v>8</v>
      </c>
      <c r="J1749" s="1" t="s">
        <v>2316</v>
      </c>
      <c r="K1749" s="1">
        <v>400</v>
      </c>
      <c r="L1749" s="1">
        <v>320</v>
      </c>
      <c r="M1749" s="1">
        <f>Table1[[#This Row],[Price]]*Table1[[#This Row],[Qty]]</f>
        <v>3200</v>
      </c>
      <c r="N1749" s="1">
        <f>Table1[[#This Row],[Cost]]*Table1[[#This Row],[Qty]]</f>
        <v>2560</v>
      </c>
      <c r="O1749" s="1">
        <f>Table1[[#This Row],[Total Sales]]-Table1[[#This Row],[COGS]]</f>
        <v>640</v>
      </c>
      <c r="P1749" s="7">
        <f t="shared" si="54"/>
        <v>3</v>
      </c>
      <c r="Q1749" s="10">
        <f t="shared" si="55"/>
        <v>2020</v>
      </c>
    </row>
    <row r="1750" spans="1:17" x14ac:dyDescent="0.25">
      <c r="A1750" s="1" t="s">
        <v>1375</v>
      </c>
      <c r="B1750" s="2">
        <v>44118</v>
      </c>
      <c r="C1750" s="1" t="s">
        <v>1376</v>
      </c>
      <c r="D1750" s="1" t="s">
        <v>31</v>
      </c>
      <c r="E1750" s="1" t="s">
        <v>18</v>
      </c>
      <c r="F1750" s="1" t="s">
        <v>19</v>
      </c>
      <c r="G1750" s="1" t="s">
        <v>87</v>
      </c>
      <c r="H1750" s="1" t="s">
        <v>21</v>
      </c>
      <c r="I1750" s="1">
        <v>8</v>
      </c>
      <c r="J1750" s="1" t="s">
        <v>2316</v>
      </c>
      <c r="K1750" s="1">
        <v>8000</v>
      </c>
      <c r="L1750" s="1">
        <v>7400</v>
      </c>
      <c r="M1750" s="1">
        <f>Table1[[#This Row],[Price]]*Table1[[#This Row],[Qty]]</f>
        <v>64000</v>
      </c>
      <c r="N1750" s="1">
        <f>Table1[[#This Row],[Cost]]*Table1[[#This Row],[Qty]]</f>
        <v>59200</v>
      </c>
      <c r="O1750" s="1">
        <f>Table1[[#This Row],[Total Sales]]-Table1[[#This Row],[COGS]]</f>
        <v>4800</v>
      </c>
      <c r="P1750" s="7">
        <f t="shared" si="54"/>
        <v>4</v>
      </c>
      <c r="Q1750" s="10">
        <f t="shared" si="55"/>
        <v>2020</v>
      </c>
    </row>
    <row r="1751" spans="1:17" x14ac:dyDescent="0.25">
      <c r="A1751" s="1" t="s">
        <v>1377</v>
      </c>
      <c r="B1751" s="2">
        <v>44119</v>
      </c>
      <c r="C1751" s="1" t="s">
        <v>1378</v>
      </c>
      <c r="D1751" s="1" t="s">
        <v>31</v>
      </c>
      <c r="E1751" s="1" t="s">
        <v>25</v>
      </c>
      <c r="F1751" s="1" t="s">
        <v>26</v>
      </c>
      <c r="G1751" s="1" t="s">
        <v>20</v>
      </c>
      <c r="H1751" s="1" t="s">
        <v>21</v>
      </c>
      <c r="I1751" s="1">
        <v>4</v>
      </c>
      <c r="J1751" s="1" t="s">
        <v>2316</v>
      </c>
      <c r="K1751" s="1">
        <v>38000</v>
      </c>
      <c r="L1751" s="1">
        <v>32000</v>
      </c>
      <c r="M1751" s="1">
        <f>Table1[[#This Row],[Price]]*Table1[[#This Row],[Qty]]</f>
        <v>152000</v>
      </c>
      <c r="N1751" s="1">
        <f>Table1[[#This Row],[Cost]]*Table1[[#This Row],[Qty]]</f>
        <v>128000</v>
      </c>
      <c r="O1751" s="1">
        <f>Table1[[#This Row],[Total Sales]]-Table1[[#This Row],[COGS]]</f>
        <v>24000</v>
      </c>
      <c r="P1751" s="7">
        <f t="shared" si="54"/>
        <v>5</v>
      </c>
      <c r="Q1751" s="10">
        <f t="shared" si="55"/>
        <v>2020</v>
      </c>
    </row>
    <row r="1752" spans="1:17" x14ac:dyDescent="0.25">
      <c r="A1752" s="1" t="s">
        <v>1379</v>
      </c>
      <c r="B1752" s="2">
        <v>44120</v>
      </c>
      <c r="C1752" s="1" t="s">
        <v>1380</v>
      </c>
      <c r="D1752" s="1" t="s">
        <v>31</v>
      </c>
      <c r="E1752" s="1" t="s">
        <v>32</v>
      </c>
      <c r="F1752" s="1" t="s">
        <v>33</v>
      </c>
      <c r="G1752" s="1" t="s">
        <v>27</v>
      </c>
      <c r="H1752" s="1" t="s">
        <v>21</v>
      </c>
      <c r="I1752" s="1">
        <v>4</v>
      </c>
      <c r="J1752" s="1" t="s">
        <v>2316</v>
      </c>
      <c r="K1752" s="1">
        <v>18800</v>
      </c>
      <c r="L1752" s="1">
        <v>16000</v>
      </c>
      <c r="M1752" s="1">
        <f>Table1[[#This Row],[Price]]*Table1[[#This Row],[Qty]]</f>
        <v>75200</v>
      </c>
      <c r="N1752" s="1">
        <f>Table1[[#This Row],[Cost]]*Table1[[#This Row],[Qty]]</f>
        <v>64000</v>
      </c>
      <c r="O1752" s="1">
        <f>Table1[[#This Row],[Total Sales]]-Table1[[#This Row],[COGS]]</f>
        <v>11200</v>
      </c>
      <c r="P1752" s="7">
        <f t="shared" si="54"/>
        <v>6</v>
      </c>
      <c r="Q1752" s="10">
        <f t="shared" si="55"/>
        <v>2020</v>
      </c>
    </row>
    <row r="1753" spans="1:17" x14ac:dyDescent="0.25">
      <c r="A1753" s="1" t="s">
        <v>1381</v>
      </c>
      <c r="B1753" s="2">
        <v>44121</v>
      </c>
      <c r="C1753" s="1" t="s">
        <v>1382</v>
      </c>
      <c r="D1753" s="1" t="s">
        <v>31</v>
      </c>
      <c r="E1753" s="1" t="s">
        <v>37</v>
      </c>
      <c r="F1753" s="1" t="s">
        <v>38</v>
      </c>
      <c r="G1753" s="1" t="s">
        <v>34</v>
      </c>
      <c r="H1753" s="1" t="s">
        <v>21</v>
      </c>
      <c r="I1753" s="1">
        <v>8</v>
      </c>
      <c r="J1753" s="1" t="s">
        <v>2316</v>
      </c>
      <c r="K1753" s="1">
        <v>1600</v>
      </c>
      <c r="L1753" s="1">
        <v>1440</v>
      </c>
      <c r="M1753" s="1">
        <f>Table1[[#This Row],[Price]]*Table1[[#This Row],[Qty]]</f>
        <v>12800</v>
      </c>
      <c r="N1753" s="1">
        <f>Table1[[#This Row],[Cost]]*Table1[[#This Row],[Qty]]</f>
        <v>11520</v>
      </c>
      <c r="O1753" s="1">
        <f>Table1[[#This Row],[Total Sales]]-Table1[[#This Row],[COGS]]</f>
        <v>1280</v>
      </c>
      <c r="P1753" s="7">
        <f t="shared" si="54"/>
        <v>7</v>
      </c>
      <c r="Q1753" s="10">
        <f t="shared" si="55"/>
        <v>2020</v>
      </c>
    </row>
    <row r="1754" spans="1:17" x14ac:dyDescent="0.25">
      <c r="A1754" s="1" t="s">
        <v>1383</v>
      </c>
      <c r="B1754" s="2">
        <v>44135</v>
      </c>
      <c r="C1754" s="1" t="s">
        <v>1384</v>
      </c>
      <c r="D1754" s="1" t="s">
        <v>31</v>
      </c>
      <c r="E1754" s="1" t="s">
        <v>18</v>
      </c>
      <c r="F1754" s="1" t="s">
        <v>19</v>
      </c>
      <c r="G1754" s="1" t="s">
        <v>39</v>
      </c>
      <c r="H1754" s="1" t="s">
        <v>40</v>
      </c>
      <c r="I1754" s="1">
        <v>8</v>
      </c>
      <c r="J1754" s="1" t="s">
        <v>2316</v>
      </c>
      <c r="K1754" s="1">
        <v>400</v>
      </c>
      <c r="L1754" s="1">
        <v>360</v>
      </c>
      <c r="M1754" s="1">
        <f>Table1[[#This Row],[Price]]*Table1[[#This Row],[Qty]]</f>
        <v>3200</v>
      </c>
      <c r="N1754" s="1">
        <f>Table1[[#This Row],[Cost]]*Table1[[#This Row],[Qty]]</f>
        <v>2880</v>
      </c>
      <c r="O1754" s="1">
        <f>Table1[[#This Row],[Total Sales]]-Table1[[#This Row],[COGS]]</f>
        <v>320</v>
      </c>
      <c r="P1754" s="7">
        <f t="shared" si="54"/>
        <v>7</v>
      </c>
      <c r="Q1754" s="10">
        <f t="shared" si="55"/>
        <v>2020</v>
      </c>
    </row>
    <row r="1755" spans="1:17" x14ac:dyDescent="0.25">
      <c r="A1755" s="1" t="s">
        <v>1385</v>
      </c>
      <c r="B1755" s="2">
        <v>44135</v>
      </c>
      <c r="C1755" s="1" t="s">
        <v>1386</v>
      </c>
      <c r="D1755" s="1" t="s">
        <v>31</v>
      </c>
      <c r="E1755" s="1" t="s">
        <v>18</v>
      </c>
      <c r="F1755" s="1" t="s">
        <v>19</v>
      </c>
      <c r="G1755" s="1" t="s">
        <v>43</v>
      </c>
      <c r="H1755" s="1" t="s">
        <v>21</v>
      </c>
      <c r="I1755" s="1">
        <v>4</v>
      </c>
      <c r="J1755" s="1" t="s">
        <v>2316</v>
      </c>
      <c r="K1755" s="1">
        <v>6400</v>
      </c>
      <c r="L1755" s="1">
        <v>6360</v>
      </c>
      <c r="M1755" s="1">
        <f>Table1[[#This Row],[Price]]*Table1[[#This Row],[Qty]]</f>
        <v>25600</v>
      </c>
      <c r="N1755" s="1">
        <f>Table1[[#This Row],[Cost]]*Table1[[#This Row],[Qty]]</f>
        <v>25440</v>
      </c>
      <c r="O1755" s="1">
        <f>Table1[[#This Row],[Total Sales]]-Table1[[#This Row],[COGS]]</f>
        <v>160</v>
      </c>
      <c r="P1755" s="7">
        <f t="shared" si="54"/>
        <v>7</v>
      </c>
      <c r="Q1755" s="10">
        <f t="shared" si="55"/>
        <v>2020</v>
      </c>
    </row>
    <row r="1756" spans="1:17" x14ac:dyDescent="0.25">
      <c r="A1756" s="1" t="s">
        <v>1387</v>
      </c>
      <c r="B1756" s="2">
        <v>44124</v>
      </c>
      <c r="C1756" s="1" t="s">
        <v>1388</v>
      </c>
      <c r="D1756" s="1" t="s">
        <v>31</v>
      </c>
      <c r="E1756" s="1" t="s">
        <v>25</v>
      </c>
      <c r="F1756" s="1" t="s">
        <v>26</v>
      </c>
      <c r="G1756" s="1" t="s">
        <v>46</v>
      </c>
      <c r="H1756" s="1" t="s">
        <v>47</v>
      </c>
      <c r="I1756" s="1">
        <v>4</v>
      </c>
      <c r="J1756" s="1" t="s">
        <v>2316</v>
      </c>
      <c r="K1756" s="1">
        <v>200</v>
      </c>
      <c r="L1756" s="1">
        <v>180</v>
      </c>
      <c r="M1756" s="1">
        <f>Table1[[#This Row],[Price]]*Table1[[#This Row],[Qty]]</f>
        <v>800</v>
      </c>
      <c r="N1756" s="1">
        <f>Table1[[#This Row],[Cost]]*Table1[[#This Row],[Qty]]</f>
        <v>720</v>
      </c>
      <c r="O1756" s="1">
        <f>Table1[[#This Row],[Total Sales]]-Table1[[#This Row],[COGS]]</f>
        <v>80</v>
      </c>
      <c r="P1756" s="7">
        <f t="shared" si="54"/>
        <v>3</v>
      </c>
      <c r="Q1756" s="10">
        <f t="shared" si="55"/>
        <v>2020</v>
      </c>
    </row>
    <row r="1757" spans="1:17" x14ac:dyDescent="0.25">
      <c r="A1757" s="1" t="s">
        <v>1389</v>
      </c>
      <c r="B1757" s="2">
        <v>44125</v>
      </c>
      <c r="C1757" s="1" t="s">
        <v>1390</v>
      </c>
      <c r="D1757" s="1" t="s">
        <v>31</v>
      </c>
      <c r="E1757" s="1" t="s">
        <v>32</v>
      </c>
      <c r="F1757" s="1" t="s">
        <v>33</v>
      </c>
      <c r="G1757" s="1" t="s">
        <v>50</v>
      </c>
      <c r="H1757" s="1" t="s">
        <v>21</v>
      </c>
      <c r="I1757" s="1">
        <v>8</v>
      </c>
      <c r="J1757" s="1" t="s">
        <v>2316</v>
      </c>
      <c r="K1757" s="1">
        <v>2400</v>
      </c>
      <c r="L1757" s="1">
        <v>1800</v>
      </c>
      <c r="M1757" s="1">
        <f>Table1[[#This Row],[Price]]*Table1[[#This Row],[Qty]]</f>
        <v>19200</v>
      </c>
      <c r="N1757" s="1">
        <f>Table1[[#This Row],[Cost]]*Table1[[#This Row],[Qty]]</f>
        <v>14400</v>
      </c>
      <c r="O1757" s="1">
        <f>Table1[[#This Row],[Total Sales]]-Table1[[#This Row],[COGS]]</f>
        <v>4800</v>
      </c>
      <c r="P1757" s="7">
        <f t="shared" si="54"/>
        <v>4</v>
      </c>
      <c r="Q1757" s="10">
        <f t="shared" si="55"/>
        <v>2020</v>
      </c>
    </row>
    <row r="1758" spans="1:17" x14ac:dyDescent="0.25">
      <c r="A1758" s="1" t="s">
        <v>1391</v>
      </c>
      <c r="B1758" s="2">
        <v>44126</v>
      </c>
      <c r="C1758" s="1" t="s">
        <v>1392</v>
      </c>
      <c r="D1758" s="1" t="s">
        <v>31</v>
      </c>
      <c r="E1758" s="1" t="s">
        <v>37</v>
      </c>
      <c r="F1758" s="1" t="s">
        <v>38</v>
      </c>
      <c r="G1758" s="1" t="s">
        <v>53</v>
      </c>
      <c r="H1758" s="1" t="s">
        <v>40</v>
      </c>
      <c r="I1758" s="1">
        <v>8</v>
      </c>
      <c r="J1758" s="1" t="s">
        <v>2316</v>
      </c>
      <c r="K1758" s="1">
        <v>680</v>
      </c>
      <c r="L1758" s="1">
        <v>600</v>
      </c>
      <c r="M1758" s="1">
        <f>Table1[[#This Row],[Price]]*Table1[[#This Row],[Qty]]</f>
        <v>5440</v>
      </c>
      <c r="N1758" s="1">
        <f>Table1[[#This Row],[Cost]]*Table1[[#This Row],[Qty]]</f>
        <v>4800</v>
      </c>
      <c r="O1758" s="1">
        <f>Table1[[#This Row],[Total Sales]]-Table1[[#This Row],[COGS]]</f>
        <v>640</v>
      </c>
      <c r="P1758" s="7">
        <f t="shared" si="54"/>
        <v>5</v>
      </c>
      <c r="Q1758" s="10">
        <f t="shared" si="55"/>
        <v>2020</v>
      </c>
    </row>
    <row r="1759" spans="1:17" x14ac:dyDescent="0.25">
      <c r="A1759" s="1" t="s">
        <v>1393</v>
      </c>
      <c r="B1759" s="2">
        <v>44127</v>
      </c>
      <c r="C1759" s="1" t="s">
        <v>1394</v>
      </c>
      <c r="D1759" s="1" t="s">
        <v>31</v>
      </c>
      <c r="E1759" s="1" t="s">
        <v>18</v>
      </c>
      <c r="F1759" s="1" t="s">
        <v>19</v>
      </c>
      <c r="G1759" s="1" t="s">
        <v>56</v>
      </c>
      <c r="H1759" s="1" t="s">
        <v>40</v>
      </c>
      <c r="I1759" s="1">
        <v>4</v>
      </c>
      <c r="J1759" s="1" t="s">
        <v>2316</v>
      </c>
      <c r="K1759" s="1">
        <v>100</v>
      </c>
      <c r="L1759" s="1">
        <v>80</v>
      </c>
      <c r="M1759" s="1">
        <f>Table1[[#This Row],[Price]]*Table1[[#This Row],[Qty]]</f>
        <v>400</v>
      </c>
      <c r="N1759" s="1">
        <f>Table1[[#This Row],[Cost]]*Table1[[#This Row],[Qty]]</f>
        <v>320</v>
      </c>
      <c r="O1759" s="1">
        <f>Table1[[#This Row],[Total Sales]]-Table1[[#This Row],[COGS]]</f>
        <v>80</v>
      </c>
      <c r="P1759" s="7">
        <f t="shared" si="54"/>
        <v>6</v>
      </c>
      <c r="Q1759" s="10">
        <f t="shared" si="55"/>
        <v>2020</v>
      </c>
    </row>
    <row r="1760" spans="1:17" x14ac:dyDescent="0.25">
      <c r="A1760" s="1" t="s">
        <v>1395</v>
      </c>
      <c r="B1760" s="2">
        <v>44128</v>
      </c>
      <c r="C1760" s="1" t="s">
        <v>1396</v>
      </c>
      <c r="D1760" s="1" t="s">
        <v>31</v>
      </c>
      <c r="E1760" s="1" t="s">
        <v>18</v>
      </c>
      <c r="F1760" s="1" t="s">
        <v>19</v>
      </c>
      <c r="G1760" s="1" t="s">
        <v>59</v>
      </c>
      <c r="H1760" s="1" t="s">
        <v>60</v>
      </c>
      <c r="I1760" s="1">
        <v>4</v>
      </c>
      <c r="J1760" s="1" t="s">
        <v>2316</v>
      </c>
      <c r="K1760" s="1">
        <v>26800</v>
      </c>
      <c r="L1760" s="1">
        <v>20000</v>
      </c>
      <c r="M1760" s="1">
        <f>Table1[[#This Row],[Price]]*Table1[[#This Row],[Qty]]</f>
        <v>107200</v>
      </c>
      <c r="N1760" s="1">
        <f>Table1[[#This Row],[Cost]]*Table1[[#This Row],[Qty]]</f>
        <v>80000</v>
      </c>
      <c r="O1760" s="1">
        <f>Table1[[#This Row],[Total Sales]]-Table1[[#This Row],[COGS]]</f>
        <v>27200</v>
      </c>
      <c r="P1760" s="7">
        <f t="shared" si="54"/>
        <v>7</v>
      </c>
      <c r="Q1760" s="10">
        <f t="shared" si="55"/>
        <v>2020</v>
      </c>
    </row>
    <row r="1761" spans="1:17" x14ac:dyDescent="0.25">
      <c r="A1761" s="1" t="s">
        <v>1397</v>
      </c>
      <c r="B1761" s="2">
        <v>44129</v>
      </c>
      <c r="C1761" s="1" t="s">
        <v>1398</v>
      </c>
      <c r="D1761" s="1" t="s">
        <v>31</v>
      </c>
      <c r="E1761" s="1" t="s">
        <v>25</v>
      </c>
      <c r="F1761" s="1" t="s">
        <v>26</v>
      </c>
      <c r="G1761" s="1" t="s">
        <v>63</v>
      </c>
      <c r="H1761" s="1" t="s">
        <v>47</v>
      </c>
      <c r="I1761" s="1">
        <v>8</v>
      </c>
      <c r="J1761" s="1" t="s">
        <v>2316</v>
      </c>
      <c r="K1761" s="1">
        <v>26800</v>
      </c>
      <c r="L1761" s="1">
        <v>20004</v>
      </c>
      <c r="M1761" s="1">
        <f>Table1[[#This Row],[Price]]*Table1[[#This Row],[Qty]]</f>
        <v>214400</v>
      </c>
      <c r="N1761" s="1">
        <f>Table1[[#This Row],[Cost]]*Table1[[#This Row],[Qty]]</f>
        <v>160032</v>
      </c>
      <c r="O1761" s="1">
        <f>Table1[[#This Row],[Total Sales]]-Table1[[#This Row],[COGS]]</f>
        <v>54368</v>
      </c>
      <c r="P1761" s="7">
        <f t="shared" si="54"/>
        <v>1</v>
      </c>
      <c r="Q1761" s="10">
        <f t="shared" si="55"/>
        <v>2020</v>
      </c>
    </row>
    <row r="1762" spans="1:17" x14ac:dyDescent="0.25">
      <c r="A1762" s="1" t="s">
        <v>1399</v>
      </c>
      <c r="B1762" s="2">
        <v>44130</v>
      </c>
      <c r="C1762" s="1" t="s">
        <v>1400</v>
      </c>
      <c r="D1762" s="1" t="s">
        <v>17</v>
      </c>
      <c r="E1762" s="1" t="s">
        <v>32</v>
      </c>
      <c r="F1762" s="1" t="s">
        <v>33</v>
      </c>
      <c r="G1762" s="1" t="s">
        <v>66</v>
      </c>
      <c r="H1762" s="1" t="s">
        <v>47</v>
      </c>
      <c r="I1762" s="1">
        <v>8</v>
      </c>
      <c r="J1762" s="1" t="s">
        <v>2316</v>
      </c>
      <c r="K1762" s="1">
        <v>26800</v>
      </c>
      <c r="L1762" s="1">
        <v>20008</v>
      </c>
      <c r="M1762" s="1">
        <f>Table1[[#This Row],[Price]]*Table1[[#This Row],[Qty]]</f>
        <v>214400</v>
      </c>
      <c r="N1762" s="1">
        <f>Table1[[#This Row],[Cost]]*Table1[[#This Row],[Qty]]</f>
        <v>160064</v>
      </c>
      <c r="O1762" s="1">
        <f>Table1[[#This Row],[Total Sales]]-Table1[[#This Row],[COGS]]</f>
        <v>54336</v>
      </c>
      <c r="P1762" s="7">
        <f t="shared" si="54"/>
        <v>2</v>
      </c>
      <c r="Q1762" s="10">
        <f t="shared" si="55"/>
        <v>2020</v>
      </c>
    </row>
    <row r="1763" spans="1:17" x14ac:dyDescent="0.25">
      <c r="A1763" s="1" t="s">
        <v>1401</v>
      </c>
      <c r="B1763" s="2">
        <v>44131</v>
      </c>
      <c r="C1763" s="1" t="s">
        <v>1402</v>
      </c>
      <c r="D1763" s="1" t="s">
        <v>17</v>
      </c>
      <c r="E1763" s="1" t="s">
        <v>37</v>
      </c>
      <c r="F1763" s="1" t="s">
        <v>38</v>
      </c>
      <c r="G1763" s="1" t="s">
        <v>69</v>
      </c>
      <c r="H1763" s="1" t="s">
        <v>21</v>
      </c>
      <c r="I1763" s="1">
        <v>4</v>
      </c>
      <c r="J1763" s="1" t="s">
        <v>2316</v>
      </c>
      <c r="K1763" s="1">
        <v>88000</v>
      </c>
      <c r="L1763" s="1">
        <v>80000</v>
      </c>
      <c r="M1763" s="1">
        <f>Table1[[#This Row],[Price]]*Table1[[#This Row],[Qty]]</f>
        <v>352000</v>
      </c>
      <c r="N1763" s="1">
        <f>Table1[[#This Row],[Cost]]*Table1[[#This Row],[Qty]]</f>
        <v>320000</v>
      </c>
      <c r="O1763" s="1">
        <f>Table1[[#This Row],[Total Sales]]-Table1[[#This Row],[COGS]]</f>
        <v>32000</v>
      </c>
      <c r="P1763" s="7">
        <f t="shared" si="54"/>
        <v>3</v>
      </c>
      <c r="Q1763" s="10">
        <f t="shared" si="55"/>
        <v>2020</v>
      </c>
    </row>
    <row r="1764" spans="1:17" x14ac:dyDescent="0.25">
      <c r="A1764" s="1" t="s">
        <v>1403</v>
      </c>
      <c r="B1764" s="2">
        <v>44135</v>
      </c>
      <c r="C1764" s="1" t="s">
        <v>1404</v>
      </c>
      <c r="D1764" s="1" t="s">
        <v>17</v>
      </c>
      <c r="E1764" s="1" t="s">
        <v>18</v>
      </c>
      <c r="F1764" s="1" t="s">
        <v>19</v>
      </c>
      <c r="G1764" s="1" t="s">
        <v>72</v>
      </c>
      <c r="H1764" s="1" t="s">
        <v>21</v>
      </c>
      <c r="I1764" s="1">
        <v>4</v>
      </c>
      <c r="J1764" s="1" t="s">
        <v>2316</v>
      </c>
      <c r="K1764" s="1">
        <v>44000</v>
      </c>
      <c r="L1764" s="1">
        <v>40000</v>
      </c>
      <c r="M1764" s="1">
        <f>Table1[[#This Row],[Price]]*Table1[[#This Row],[Qty]]</f>
        <v>176000</v>
      </c>
      <c r="N1764" s="1">
        <f>Table1[[#This Row],[Cost]]*Table1[[#This Row],[Qty]]</f>
        <v>160000</v>
      </c>
      <c r="O1764" s="1">
        <f>Table1[[#This Row],[Total Sales]]-Table1[[#This Row],[COGS]]</f>
        <v>16000</v>
      </c>
      <c r="P1764" s="7">
        <f t="shared" si="54"/>
        <v>7</v>
      </c>
      <c r="Q1764" s="10">
        <f t="shared" si="55"/>
        <v>2020</v>
      </c>
    </row>
    <row r="1765" spans="1:17" x14ac:dyDescent="0.25">
      <c r="A1765" s="1" t="s">
        <v>1405</v>
      </c>
      <c r="B1765" s="2">
        <v>44135</v>
      </c>
      <c r="C1765" s="1" t="s">
        <v>1406</v>
      </c>
      <c r="D1765" s="1" t="s">
        <v>31</v>
      </c>
      <c r="E1765" s="1" t="s">
        <v>18</v>
      </c>
      <c r="F1765" s="1" t="s">
        <v>19</v>
      </c>
      <c r="G1765" s="1" t="s">
        <v>75</v>
      </c>
      <c r="H1765" s="1" t="s">
        <v>40</v>
      </c>
      <c r="I1765" s="1">
        <v>4</v>
      </c>
      <c r="J1765" s="1" t="s">
        <v>2316</v>
      </c>
      <c r="K1765" s="1">
        <v>34000</v>
      </c>
      <c r="L1765" s="1">
        <v>30400</v>
      </c>
      <c r="M1765" s="1">
        <f>Table1[[#This Row],[Price]]*Table1[[#This Row],[Qty]]</f>
        <v>136000</v>
      </c>
      <c r="N1765" s="1">
        <f>Table1[[#This Row],[Cost]]*Table1[[#This Row],[Qty]]</f>
        <v>121600</v>
      </c>
      <c r="O1765" s="1">
        <f>Table1[[#This Row],[Total Sales]]-Table1[[#This Row],[COGS]]</f>
        <v>14400</v>
      </c>
      <c r="P1765" s="7">
        <f t="shared" si="54"/>
        <v>7</v>
      </c>
      <c r="Q1765" s="10">
        <f t="shared" si="55"/>
        <v>2020</v>
      </c>
    </row>
    <row r="1766" spans="1:17" x14ac:dyDescent="0.25">
      <c r="A1766" s="1" t="s">
        <v>1407</v>
      </c>
      <c r="B1766" s="2">
        <v>44134</v>
      </c>
      <c r="C1766" s="1" t="s">
        <v>1408</v>
      </c>
      <c r="D1766" s="1" t="s">
        <v>31</v>
      </c>
      <c r="E1766" s="1" t="s">
        <v>25</v>
      </c>
      <c r="F1766" s="1" t="s">
        <v>26</v>
      </c>
      <c r="G1766" s="1" t="s">
        <v>46</v>
      </c>
      <c r="H1766" s="1" t="s">
        <v>47</v>
      </c>
      <c r="I1766" s="1">
        <v>8</v>
      </c>
      <c r="J1766" s="1" t="s">
        <v>2316</v>
      </c>
      <c r="K1766" s="1">
        <v>34000</v>
      </c>
      <c r="L1766" s="1">
        <v>30400</v>
      </c>
      <c r="M1766" s="1">
        <f>Table1[[#This Row],[Price]]*Table1[[#This Row],[Qty]]</f>
        <v>272000</v>
      </c>
      <c r="N1766" s="1">
        <f>Table1[[#This Row],[Cost]]*Table1[[#This Row],[Qty]]</f>
        <v>243200</v>
      </c>
      <c r="O1766" s="1">
        <f>Table1[[#This Row],[Total Sales]]-Table1[[#This Row],[COGS]]</f>
        <v>28800</v>
      </c>
      <c r="P1766" s="7">
        <f t="shared" si="54"/>
        <v>6</v>
      </c>
      <c r="Q1766" s="10">
        <f t="shared" si="55"/>
        <v>2020</v>
      </c>
    </row>
    <row r="1767" spans="1:17" x14ac:dyDescent="0.25">
      <c r="A1767" s="1" t="s">
        <v>1411</v>
      </c>
      <c r="B1767" s="2">
        <v>44105</v>
      </c>
      <c r="C1767" s="1" t="s">
        <v>1412</v>
      </c>
      <c r="D1767" s="1" t="s">
        <v>31</v>
      </c>
      <c r="E1767" s="1" t="s">
        <v>37</v>
      </c>
      <c r="F1767" s="1" t="s">
        <v>38</v>
      </c>
      <c r="G1767" s="1" t="s">
        <v>53</v>
      </c>
      <c r="H1767" s="1" t="s">
        <v>40</v>
      </c>
      <c r="I1767" s="1">
        <v>8</v>
      </c>
      <c r="J1767" s="1" t="s">
        <v>2316</v>
      </c>
      <c r="K1767" s="1">
        <v>88000</v>
      </c>
      <c r="L1767" s="1">
        <v>80000</v>
      </c>
      <c r="M1767" s="1">
        <f>Table1[[#This Row],[Price]]*Table1[[#This Row],[Qty]]</f>
        <v>704000</v>
      </c>
      <c r="N1767" s="1">
        <f>Table1[[#This Row],[Cost]]*Table1[[#This Row],[Qty]]</f>
        <v>640000</v>
      </c>
      <c r="O1767" s="1">
        <f>Table1[[#This Row],[Total Sales]]-Table1[[#This Row],[COGS]]</f>
        <v>64000</v>
      </c>
      <c r="P1767" s="7">
        <f t="shared" si="54"/>
        <v>5</v>
      </c>
      <c r="Q1767" s="10">
        <f t="shared" si="55"/>
        <v>2020</v>
      </c>
    </row>
    <row r="1768" spans="1:17" x14ac:dyDescent="0.25">
      <c r="A1768" s="1" t="s">
        <v>1413</v>
      </c>
      <c r="B1768" s="2">
        <v>44106</v>
      </c>
      <c r="C1768" s="1" t="s">
        <v>1414</v>
      </c>
      <c r="D1768" s="1" t="s">
        <v>17</v>
      </c>
      <c r="E1768" s="1" t="s">
        <v>18</v>
      </c>
      <c r="F1768" s="1" t="s">
        <v>19</v>
      </c>
      <c r="G1768" s="1" t="s">
        <v>56</v>
      </c>
      <c r="H1768" s="1" t="s">
        <v>40</v>
      </c>
      <c r="I1768" s="1">
        <v>8</v>
      </c>
      <c r="J1768" s="1" t="s">
        <v>2316</v>
      </c>
      <c r="K1768" s="1">
        <v>30800</v>
      </c>
      <c r="L1768" s="1">
        <v>28000</v>
      </c>
      <c r="M1768" s="1">
        <f>Table1[[#This Row],[Price]]*Table1[[#This Row],[Qty]]</f>
        <v>246400</v>
      </c>
      <c r="N1768" s="1">
        <f>Table1[[#This Row],[Cost]]*Table1[[#This Row],[Qty]]</f>
        <v>224000</v>
      </c>
      <c r="O1768" s="1">
        <f>Table1[[#This Row],[Total Sales]]-Table1[[#This Row],[COGS]]</f>
        <v>22400</v>
      </c>
      <c r="P1768" s="7">
        <f t="shared" si="54"/>
        <v>6</v>
      </c>
      <c r="Q1768" s="10">
        <f t="shared" si="55"/>
        <v>2020</v>
      </c>
    </row>
    <row r="1769" spans="1:17" x14ac:dyDescent="0.25">
      <c r="A1769" s="1" t="s">
        <v>1415</v>
      </c>
      <c r="B1769" s="2">
        <v>44107</v>
      </c>
      <c r="C1769" s="1" t="s">
        <v>1416</v>
      </c>
      <c r="D1769" s="1" t="s">
        <v>31</v>
      </c>
      <c r="E1769" s="1" t="s">
        <v>18</v>
      </c>
      <c r="F1769" s="1" t="s">
        <v>19</v>
      </c>
      <c r="G1769" s="1" t="s">
        <v>20</v>
      </c>
      <c r="H1769" s="1" t="s">
        <v>21</v>
      </c>
      <c r="I1769" s="1">
        <v>12</v>
      </c>
      <c r="J1769" s="1" t="s">
        <v>2316</v>
      </c>
      <c r="K1769" s="1">
        <v>88000</v>
      </c>
      <c r="L1769" s="1">
        <v>80000</v>
      </c>
      <c r="M1769" s="1">
        <f>Table1[[#This Row],[Price]]*Table1[[#This Row],[Qty]]</f>
        <v>1056000</v>
      </c>
      <c r="N1769" s="1">
        <f>Table1[[#This Row],[Cost]]*Table1[[#This Row],[Qty]]</f>
        <v>960000</v>
      </c>
      <c r="O1769" s="1">
        <f>Table1[[#This Row],[Total Sales]]-Table1[[#This Row],[COGS]]</f>
        <v>96000</v>
      </c>
      <c r="P1769" s="7">
        <f t="shared" si="54"/>
        <v>7</v>
      </c>
      <c r="Q1769" s="10">
        <f t="shared" si="55"/>
        <v>2020</v>
      </c>
    </row>
    <row r="1770" spans="1:17" x14ac:dyDescent="0.25">
      <c r="A1770" s="1" t="s">
        <v>1417</v>
      </c>
      <c r="B1770" s="2">
        <v>44108</v>
      </c>
      <c r="C1770" s="1" t="s">
        <v>1418</v>
      </c>
      <c r="D1770" s="1" t="s">
        <v>31</v>
      </c>
      <c r="E1770" s="1" t="s">
        <v>25</v>
      </c>
      <c r="F1770" s="1" t="s">
        <v>26</v>
      </c>
      <c r="G1770" s="1" t="s">
        <v>27</v>
      </c>
      <c r="H1770" s="1" t="s">
        <v>21</v>
      </c>
      <c r="I1770" s="1">
        <v>4</v>
      </c>
      <c r="J1770" s="1" t="s">
        <v>2316</v>
      </c>
      <c r="K1770" s="1">
        <v>176000</v>
      </c>
      <c r="L1770" s="1">
        <v>160000</v>
      </c>
      <c r="M1770" s="1">
        <f>Table1[[#This Row],[Price]]*Table1[[#This Row],[Qty]]</f>
        <v>704000</v>
      </c>
      <c r="N1770" s="1">
        <f>Table1[[#This Row],[Cost]]*Table1[[#This Row],[Qty]]</f>
        <v>640000</v>
      </c>
      <c r="O1770" s="1">
        <f>Table1[[#This Row],[Total Sales]]-Table1[[#This Row],[COGS]]</f>
        <v>64000</v>
      </c>
      <c r="P1770" s="7">
        <f t="shared" si="54"/>
        <v>1</v>
      </c>
      <c r="Q1770" s="10">
        <f t="shared" si="55"/>
        <v>2020</v>
      </c>
    </row>
    <row r="1771" spans="1:17" x14ac:dyDescent="0.25">
      <c r="A1771" s="1" t="s">
        <v>1419</v>
      </c>
      <c r="B1771" s="2">
        <v>44109</v>
      </c>
      <c r="C1771" s="1" t="s">
        <v>1420</v>
      </c>
      <c r="D1771" s="1" t="s">
        <v>31</v>
      </c>
      <c r="E1771" s="1" t="s">
        <v>32</v>
      </c>
      <c r="F1771" s="1" t="s">
        <v>33</v>
      </c>
      <c r="G1771" s="1" t="s">
        <v>34</v>
      </c>
      <c r="H1771" s="1" t="s">
        <v>21</v>
      </c>
      <c r="I1771" s="1">
        <v>8</v>
      </c>
      <c r="J1771" s="1" t="s">
        <v>2316</v>
      </c>
      <c r="K1771" s="1">
        <v>79200</v>
      </c>
      <c r="L1771" s="1">
        <v>72000</v>
      </c>
      <c r="M1771" s="1">
        <f>Table1[[#This Row],[Price]]*Table1[[#This Row],[Qty]]</f>
        <v>633600</v>
      </c>
      <c r="N1771" s="1">
        <f>Table1[[#This Row],[Cost]]*Table1[[#This Row],[Qty]]</f>
        <v>576000</v>
      </c>
      <c r="O1771" s="1">
        <f>Table1[[#This Row],[Total Sales]]-Table1[[#This Row],[COGS]]</f>
        <v>57600</v>
      </c>
      <c r="P1771" s="7">
        <f t="shared" si="54"/>
        <v>2</v>
      </c>
      <c r="Q1771" s="10">
        <f t="shared" si="55"/>
        <v>2020</v>
      </c>
    </row>
    <row r="1772" spans="1:17" x14ac:dyDescent="0.25">
      <c r="A1772" s="1" t="s">
        <v>1421</v>
      </c>
      <c r="B1772" s="2">
        <v>44110</v>
      </c>
      <c r="C1772" s="1" t="s">
        <v>1422</v>
      </c>
      <c r="D1772" s="1" t="s">
        <v>31</v>
      </c>
      <c r="E1772" s="1" t="s">
        <v>37</v>
      </c>
      <c r="F1772" s="1" t="s">
        <v>38</v>
      </c>
      <c r="G1772" s="1" t="s">
        <v>39</v>
      </c>
      <c r="H1772" s="1" t="s">
        <v>40</v>
      </c>
      <c r="I1772" s="1">
        <v>8</v>
      </c>
      <c r="J1772" s="1" t="s">
        <v>2316</v>
      </c>
      <c r="K1772" s="1">
        <v>39800</v>
      </c>
      <c r="L1772" s="1">
        <v>36000</v>
      </c>
      <c r="M1772" s="1">
        <f>Table1[[#This Row],[Price]]*Table1[[#This Row],[Qty]]</f>
        <v>318400</v>
      </c>
      <c r="N1772" s="1">
        <f>Table1[[#This Row],[Cost]]*Table1[[#This Row],[Qty]]</f>
        <v>288000</v>
      </c>
      <c r="O1772" s="1">
        <f>Table1[[#This Row],[Total Sales]]-Table1[[#This Row],[COGS]]</f>
        <v>30400</v>
      </c>
      <c r="P1772" s="7">
        <f t="shared" si="54"/>
        <v>3</v>
      </c>
      <c r="Q1772" s="10">
        <f t="shared" si="55"/>
        <v>2020</v>
      </c>
    </row>
    <row r="1773" spans="1:17" x14ac:dyDescent="0.25">
      <c r="A1773" s="1" t="s">
        <v>1423</v>
      </c>
      <c r="B1773" s="2">
        <v>44111</v>
      </c>
      <c r="C1773" s="1" t="s">
        <v>1424</v>
      </c>
      <c r="D1773" s="1" t="s">
        <v>31</v>
      </c>
      <c r="E1773" s="1" t="s">
        <v>18</v>
      </c>
      <c r="F1773" s="1" t="s">
        <v>19</v>
      </c>
      <c r="G1773" s="1" t="s">
        <v>43</v>
      </c>
      <c r="H1773" s="1" t="s">
        <v>21</v>
      </c>
      <c r="I1773" s="1">
        <v>8</v>
      </c>
      <c r="J1773" s="1" t="s">
        <v>2316</v>
      </c>
      <c r="K1773" s="1">
        <v>30800</v>
      </c>
      <c r="L1773" s="1">
        <v>28000</v>
      </c>
      <c r="M1773" s="1">
        <f>Table1[[#This Row],[Price]]*Table1[[#This Row],[Qty]]</f>
        <v>246400</v>
      </c>
      <c r="N1773" s="1">
        <f>Table1[[#This Row],[Cost]]*Table1[[#This Row],[Qty]]</f>
        <v>224000</v>
      </c>
      <c r="O1773" s="1">
        <f>Table1[[#This Row],[Total Sales]]-Table1[[#This Row],[COGS]]</f>
        <v>22400</v>
      </c>
      <c r="P1773" s="7">
        <f t="shared" si="54"/>
        <v>4</v>
      </c>
      <c r="Q1773" s="10">
        <f t="shared" si="55"/>
        <v>2020</v>
      </c>
    </row>
    <row r="1774" spans="1:17" x14ac:dyDescent="0.25">
      <c r="A1774" s="1" t="s">
        <v>1425</v>
      </c>
      <c r="B1774" s="2">
        <v>44114</v>
      </c>
      <c r="C1774" s="1" t="s">
        <v>1426</v>
      </c>
      <c r="D1774" s="1" t="s">
        <v>31</v>
      </c>
      <c r="E1774" s="1" t="s">
        <v>18</v>
      </c>
      <c r="F1774" s="1" t="s">
        <v>19</v>
      </c>
      <c r="G1774" s="1" t="s">
        <v>46</v>
      </c>
      <c r="H1774" s="1" t="s">
        <v>47</v>
      </c>
      <c r="I1774" s="1">
        <v>16</v>
      </c>
      <c r="J1774" s="1" t="s">
        <v>2316</v>
      </c>
      <c r="K1774" s="1">
        <v>44000</v>
      </c>
      <c r="L1774" s="1">
        <v>40000</v>
      </c>
      <c r="M1774" s="1">
        <f>Table1[[#This Row],[Price]]*Table1[[#This Row],[Qty]]</f>
        <v>704000</v>
      </c>
      <c r="N1774" s="1">
        <f>Table1[[#This Row],[Cost]]*Table1[[#This Row],[Qty]]</f>
        <v>640000</v>
      </c>
      <c r="O1774" s="1">
        <f>Table1[[#This Row],[Total Sales]]-Table1[[#This Row],[COGS]]</f>
        <v>64000</v>
      </c>
      <c r="P1774" s="7">
        <f t="shared" si="54"/>
        <v>7</v>
      </c>
      <c r="Q1774" s="10">
        <f t="shared" si="55"/>
        <v>2020</v>
      </c>
    </row>
    <row r="1775" spans="1:17" x14ac:dyDescent="0.25">
      <c r="A1775" s="1" t="s">
        <v>1427</v>
      </c>
      <c r="B1775" s="2">
        <v>44114</v>
      </c>
      <c r="C1775" s="1" t="s">
        <v>1428</v>
      </c>
      <c r="D1775" s="1" t="s">
        <v>31</v>
      </c>
      <c r="E1775" s="1" t="s">
        <v>25</v>
      </c>
      <c r="F1775" s="1" t="s">
        <v>26</v>
      </c>
      <c r="G1775" s="1" t="s">
        <v>50</v>
      </c>
      <c r="H1775" s="1" t="s">
        <v>21</v>
      </c>
      <c r="I1775" s="1">
        <v>4</v>
      </c>
      <c r="J1775" s="1" t="s">
        <v>2316</v>
      </c>
      <c r="K1775" s="1">
        <v>52800.000000000007</v>
      </c>
      <c r="L1775" s="1">
        <v>48000</v>
      </c>
      <c r="M1775" s="1">
        <f>Table1[[#This Row],[Price]]*Table1[[#This Row],[Qty]]</f>
        <v>211200.00000000003</v>
      </c>
      <c r="N1775" s="1">
        <f>Table1[[#This Row],[Cost]]*Table1[[#This Row],[Qty]]</f>
        <v>192000</v>
      </c>
      <c r="O1775" s="1">
        <f>Table1[[#This Row],[Total Sales]]-Table1[[#This Row],[COGS]]</f>
        <v>19200.000000000029</v>
      </c>
      <c r="P1775" s="7">
        <f t="shared" si="54"/>
        <v>7</v>
      </c>
      <c r="Q1775" s="10">
        <f t="shared" si="55"/>
        <v>2020</v>
      </c>
    </row>
    <row r="1776" spans="1:17" x14ac:dyDescent="0.25">
      <c r="A1776" s="1" t="s">
        <v>1429</v>
      </c>
      <c r="B1776" s="2">
        <v>44114</v>
      </c>
      <c r="C1776" s="1" t="s">
        <v>1430</v>
      </c>
      <c r="D1776" s="1" t="s">
        <v>31</v>
      </c>
      <c r="E1776" s="1" t="s">
        <v>32</v>
      </c>
      <c r="F1776" s="1" t="s">
        <v>33</v>
      </c>
      <c r="G1776" s="1" t="s">
        <v>53</v>
      </c>
      <c r="H1776" s="1" t="s">
        <v>40</v>
      </c>
      <c r="I1776" s="1">
        <v>8</v>
      </c>
      <c r="J1776" s="1" t="s">
        <v>2316</v>
      </c>
      <c r="K1776" s="1">
        <v>7600</v>
      </c>
      <c r="L1776" s="1">
        <v>7200</v>
      </c>
      <c r="M1776" s="1">
        <f>Table1[[#This Row],[Price]]*Table1[[#This Row],[Qty]]</f>
        <v>60800</v>
      </c>
      <c r="N1776" s="1">
        <f>Table1[[#This Row],[Cost]]*Table1[[#This Row],[Qty]]</f>
        <v>57600</v>
      </c>
      <c r="O1776" s="1">
        <f>Table1[[#This Row],[Total Sales]]-Table1[[#This Row],[COGS]]</f>
        <v>3200</v>
      </c>
      <c r="P1776" s="7">
        <f t="shared" si="54"/>
        <v>7</v>
      </c>
      <c r="Q1776" s="10">
        <f t="shared" si="55"/>
        <v>2020</v>
      </c>
    </row>
    <row r="1777" spans="1:17" x14ac:dyDescent="0.25">
      <c r="A1777" s="1" t="s">
        <v>1431</v>
      </c>
      <c r="B1777" s="2">
        <v>44115</v>
      </c>
      <c r="C1777" s="1" t="s">
        <v>1432</v>
      </c>
      <c r="D1777" s="1" t="s">
        <v>31</v>
      </c>
      <c r="E1777" s="1" t="s">
        <v>37</v>
      </c>
      <c r="F1777" s="1" t="s">
        <v>38</v>
      </c>
      <c r="G1777" s="1" t="s">
        <v>56</v>
      </c>
      <c r="H1777" s="1" t="s">
        <v>40</v>
      </c>
      <c r="I1777" s="1">
        <v>8</v>
      </c>
      <c r="J1777" s="1" t="s">
        <v>2316</v>
      </c>
      <c r="K1777" s="1">
        <v>800</v>
      </c>
      <c r="L1777" s="1">
        <v>760</v>
      </c>
      <c r="M1777" s="1">
        <f>Table1[[#This Row],[Price]]*Table1[[#This Row],[Qty]]</f>
        <v>6400</v>
      </c>
      <c r="N1777" s="1">
        <f>Table1[[#This Row],[Cost]]*Table1[[#This Row],[Qty]]</f>
        <v>6080</v>
      </c>
      <c r="O1777" s="1">
        <f>Table1[[#This Row],[Total Sales]]-Table1[[#This Row],[COGS]]</f>
        <v>320</v>
      </c>
      <c r="P1777" s="7">
        <f t="shared" si="54"/>
        <v>1</v>
      </c>
      <c r="Q1777" s="10">
        <f t="shared" si="55"/>
        <v>2020</v>
      </c>
    </row>
    <row r="1778" spans="1:17" x14ac:dyDescent="0.25">
      <c r="A1778" s="1" t="s">
        <v>1433</v>
      </c>
      <c r="B1778" s="2">
        <v>44116</v>
      </c>
      <c r="C1778" s="1" t="s">
        <v>1434</v>
      </c>
      <c r="D1778" s="1" t="s">
        <v>31</v>
      </c>
      <c r="E1778" s="1" t="s">
        <v>18</v>
      </c>
      <c r="F1778" s="1" t="s">
        <v>19</v>
      </c>
      <c r="G1778" s="1" t="s">
        <v>46</v>
      </c>
      <c r="H1778" s="1" t="s">
        <v>47</v>
      </c>
      <c r="I1778" s="1">
        <v>16</v>
      </c>
      <c r="J1778" s="1" t="s">
        <v>2316</v>
      </c>
      <c r="K1778" s="1">
        <v>9000</v>
      </c>
      <c r="L1778" s="1">
        <v>8800</v>
      </c>
      <c r="M1778" s="1">
        <f>Table1[[#This Row],[Price]]*Table1[[#This Row],[Qty]]</f>
        <v>144000</v>
      </c>
      <c r="N1778" s="1">
        <f>Table1[[#This Row],[Cost]]*Table1[[#This Row],[Qty]]</f>
        <v>140800</v>
      </c>
      <c r="O1778" s="1">
        <f>Table1[[#This Row],[Total Sales]]-Table1[[#This Row],[COGS]]</f>
        <v>3200</v>
      </c>
      <c r="P1778" s="7">
        <f t="shared" si="54"/>
        <v>2</v>
      </c>
      <c r="Q1778" s="10">
        <f t="shared" si="55"/>
        <v>2020</v>
      </c>
    </row>
    <row r="1779" spans="1:17" x14ac:dyDescent="0.25">
      <c r="A1779" s="1" t="s">
        <v>1435</v>
      </c>
      <c r="B1779" s="2">
        <v>44117</v>
      </c>
      <c r="C1779" s="1" t="s">
        <v>1436</v>
      </c>
      <c r="D1779" s="1" t="s">
        <v>31</v>
      </c>
      <c r="E1779" s="1" t="s">
        <v>18</v>
      </c>
      <c r="F1779" s="1" t="s">
        <v>19</v>
      </c>
      <c r="G1779" s="1" t="s">
        <v>50</v>
      </c>
      <c r="H1779" s="1" t="s">
        <v>21</v>
      </c>
      <c r="I1779" s="1">
        <v>4</v>
      </c>
      <c r="J1779" s="1" t="s">
        <v>2316</v>
      </c>
      <c r="K1779" s="1">
        <v>400</v>
      </c>
      <c r="L1779" s="1">
        <v>360</v>
      </c>
      <c r="M1779" s="1">
        <f>Table1[[#This Row],[Price]]*Table1[[#This Row],[Qty]]</f>
        <v>1600</v>
      </c>
      <c r="N1779" s="1">
        <f>Table1[[#This Row],[Cost]]*Table1[[#This Row],[Qty]]</f>
        <v>1440</v>
      </c>
      <c r="O1779" s="1">
        <f>Table1[[#This Row],[Total Sales]]-Table1[[#This Row],[COGS]]</f>
        <v>160</v>
      </c>
      <c r="P1779" s="7">
        <f t="shared" si="54"/>
        <v>3</v>
      </c>
      <c r="Q1779" s="10">
        <f t="shared" si="55"/>
        <v>2020</v>
      </c>
    </row>
    <row r="1780" spans="1:17" x14ac:dyDescent="0.25">
      <c r="A1780" s="1" t="s">
        <v>1437</v>
      </c>
      <c r="B1780" s="2">
        <v>44118</v>
      </c>
      <c r="C1780" s="1" t="s">
        <v>1438</v>
      </c>
      <c r="D1780" s="1" t="s">
        <v>31</v>
      </c>
      <c r="E1780" s="1" t="s">
        <v>25</v>
      </c>
      <c r="F1780" s="1" t="s">
        <v>26</v>
      </c>
      <c r="G1780" s="1" t="s">
        <v>53</v>
      </c>
      <c r="H1780" s="1" t="s">
        <v>40</v>
      </c>
      <c r="I1780" s="1">
        <v>8</v>
      </c>
      <c r="J1780" s="1" t="s">
        <v>2316</v>
      </c>
      <c r="K1780" s="1">
        <v>400</v>
      </c>
      <c r="L1780" s="1">
        <v>320</v>
      </c>
      <c r="M1780" s="1">
        <f>Table1[[#This Row],[Price]]*Table1[[#This Row],[Qty]]</f>
        <v>3200</v>
      </c>
      <c r="N1780" s="1">
        <f>Table1[[#This Row],[Cost]]*Table1[[#This Row],[Qty]]</f>
        <v>2560</v>
      </c>
      <c r="O1780" s="1">
        <f>Table1[[#This Row],[Total Sales]]-Table1[[#This Row],[COGS]]</f>
        <v>640</v>
      </c>
      <c r="P1780" s="7">
        <f t="shared" si="54"/>
        <v>4</v>
      </c>
      <c r="Q1780" s="10">
        <f t="shared" si="55"/>
        <v>2020</v>
      </c>
    </row>
    <row r="1781" spans="1:17" x14ac:dyDescent="0.25">
      <c r="A1781" s="1" t="s">
        <v>1439</v>
      </c>
      <c r="B1781" s="2">
        <v>44119</v>
      </c>
      <c r="C1781" s="1" t="s">
        <v>1440</v>
      </c>
      <c r="D1781" s="1" t="s">
        <v>31</v>
      </c>
      <c r="E1781" s="1" t="s">
        <v>32</v>
      </c>
      <c r="F1781" s="1" t="s">
        <v>33</v>
      </c>
      <c r="G1781" s="1" t="s">
        <v>56</v>
      </c>
      <c r="H1781" s="1" t="s">
        <v>40</v>
      </c>
      <c r="I1781" s="1">
        <v>8</v>
      </c>
      <c r="J1781" s="1" t="s">
        <v>2316</v>
      </c>
      <c r="K1781" s="1">
        <v>8000</v>
      </c>
      <c r="L1781" s="1">
        <v>7400</v>
      </c>
      <c r="M1781" s="1">
        <f>Table1[[#This Row],[Price]]*Table1[[#This Row],[Qty]]</f>
        <v>64000</v>
      </c>
      <c r="N1781" s="1">
        <f>Table1[[#This Row],[Cost]]*Table1[[#This Row],[Qty]]</f>
        <v>59200</v>
      </c>
      <c r="O1781" s="1">
        <f>Table1[[#This Row],[Total Sales]]-Table1[[#This Row],[COGS]]</f>
        <v>4800</v>
      </c>
      <c r="P1781" s="7">
        <f t="shared" si="54"/>
        <v>5</v>
      </c>
      <c r="Q1781" s="10">
        <f t="shared" si="55"/>
        <v>2020</v>
      </c>
    </row>
    <row r="1782" spans="1:17" x14ac:dyDescent="0.25">
      <c r="A1782" s="1" t="s">
        <v>1441</v>
      </c>
      <c r="B1782" s="2">
        <v>44120</v>
      </c>
      <c r="C1782" s="1" t="s">
        <v>1442</v>
      </c>
      <c r="D1782" s="1" t="s">
        <v>17</v>
      </c>
      <c r="E1782" s="1" t="s">
        <v>37</v>
      </c>
      <c r="F1782" s="1" t="s">
        <v>38</v>
      </c>
      <c r="G1782" s="1" t="s">
        <v>72</v>
      </c>
      <c r="H1782" s="1" t="s">
        <v>21</v>
      </c>
      <c r="I1782" s="1">
        <v>4</v>
      </c>
      <c r="J1782" s="1" t="s">
        <v>2316</v>
      </c>
      <c r="K1782" s="1">
        <v>38000</v>
      </c>
      <c r="L1782" s="1">
        <v>32000</v>
      </c>
      <c r="M1782" s="1">
        <f>Table1[[#This Row],[Price]]*Table1[[#This Row],[Qty]]</f>
        <v>152000</v>
      </c>
      <c r="N1782" s="1">
        <f>Table1[[#This Row],[Cost]]*Table1[[#This Row],[Qty]]</f>
        <v>128000</v>
      </c>
      <c r="O1782" s="1">
        <f>Table1[[#This Row],[Total Sales]]-Table1[[#This Row],[COGS]]</f>
        <v>24000</v>
      </c>
      <c r="P1782" s="7">
        <f t="shared" si="54"/>
        <v>6</v>
      </c>
      <c r="Q1782" s="10">
        <f t="shared" si="55"/>
        <v>2020</v>
      </c>
    </row>
    <row r="1783" spans="1:17" x14ac:dyDescent="0.25">
      <c r="A1783" s="1" t="s">
        <v>1443</v>
      </c>
      <c r="B1783" s="2">
        <v>44121</v>
      </c>
      <c r="C1783" s="1" t="s">
        <v>1444</v>
      </c>
      <c r="D1783" s="1" t="s">
        <v>17</v>
      </c>
      <c r="E1783" s="1" t="s">
        <v>18</v>
      </c>
      <c r="F1783" s="1" t="s">
        <v>19</v>
      </c>
      <c r="G1783" s="1" t="s">
        <v>75</v>
      </c>
      <c r="H1783" s="1" t="s">
        <v>40</v>
      </c>
      <c r="I1783" s="1">
        <v>4</v>
      </c>
      <c r="J1783" s="1" t="s">
        <v>2316</v>
      </c>
      <c r="K1783" s="1">
        <v>18800</v>
      </c>
      <c r="L1783" s="1">
        <v>16000</v>
      </c>
      <c r="M1783" s="1">
        <f>Table1[[#This Row],[Price]]*Table1[[#This Row],[Qty]]</f>
        <v>75200</v>
      </c>
      <c r="N1783" s="1">
        <f>Table1[[#This Row],[Cost]]*Table1[[#This Row],[Qty]]</f>
        <v>64000</v>
      </c>
      <c r="O1783" s="1">
        <f>Table1[[#This Row],[Total Sales]]-Table1[[#This Row],[COGS]]</f>
        <v>11200</v>
      </c>
      <c r="P1783" s="7">
        <f t="shared" si="54"/>
        <v>7</v>
      </c>
      <c r="Q1783" s="10">
        <f t="shared" si="55"/>
        <v>2020</v>
      </c>
    </row>
    <row r="1784" spans="1:17" x14ac:dyDescent="0.25">
      <c r="A1784" s="1" t="s">
        <v>1445</v>
      </c>
      <c r="B1784" s="2">
        <v>44135</v>
      </c>
      <c r="C1784" s="1" t="s">
        <v>1446</v>
      </c>
      <c r="D1784" s="1" t="s">
        <v>17</v>
      </c>
      <c r="E1784" s="1" t="s">
        <v>18</v>
      </c>
      <c r="F1784" s="1" t="s">
        <v>19</v>
      </c>
      <c r="G1784" s="1" t="s">
        <v>78</v>
      </c>
      <c r="H1784" s="1" t="s">
        <v>21</v>
      </c>
      <c r="I1784" s="1">
        <v>8</v>
      </c>
      <c r="J1784" s="1" t="s">
        <v>2316</v>
      </c>
      <c r="K1784" s="1">
        <v>1600</v>
      </c>
      <c r="L1784" s="1">
        <v>1440</v>
      </c>
      <c r="M1784" s="1">
        <f>Table1[[#This Row],[Price]]*Table1[[#This Row],[Qty]]</f>
        <v>12800</v>
      </c>
      <c r="N1784" s="1">
        <f>Table1[[#This Row],[Cost]]*Table1[[#This Row],[Qty]]</f>
        <v>11520</v>
      </c>
      <c r="O1784" s="1">
        <f>Table1[[#This Row],[Total Sales]]-Table1[[#This Row],[COGS]]</f>
        <v>1280</v>
      </c>
      <c r="P1784" s="7">
        <f t="shared" si="54"/>
        <v>7</v>
      </c>
      <c r="Q1784" s="10">
        <f t="shared" si="55"/>
        <v>2020</v>
      </c>
    </row>
    <row r="1785" spans="1:17" x14ac:dyDescent="0.25">
      <c r="A1785" s="1" t="s">
        <v>1447</v>
      </c>
      <c r="B1785" s="2">
        <v>44135</v>
      </c>
      <c r="C1785" s="1"/>
      <c r="D1785" s="1" t="s">
        <v>31</v>
      </c>
      <c r="E1785" s="1" t="s">
        <v>25</v>
      </c>
      <c r="F1785" s="1" t="s">
        <v>26</v>
      </c>
      <c r="G1785" s="1" t="s">
        <v>81</v>
      </c>
      <c r="H1785" s="1" t="s">
        <v>21</v>
      </c>
      <c r="I1785" s="1">
        <v>8</v>
      </c>
      <c r="J1785" s="1" t="s">
        <v>2316</v>
      </c>
      <c r="K1785" s="1">
        <v>400</v>
      </c>
      <c r="L1785" s="1">
        <v>360</v>
      </c>
      <c r="M1785" s="1">
        <f>Table1[[#This Row],[Price]]*Table1[[#This Row],[Qty]]</f>
        <v>3200</v>
      </c>
      <c r="N1785" s="1">
        <f>Table1[[#This Row],[Cost]]*Table1[[#This Row],[Qty]]</f>
        <v>2880</v>
      </c>
      <c r="O1785" s="1">
        <f>Table1[[#This Row],[Total Sales]]-Table1[[#This Row],[COGS]]</f>
        <v>320</v>
      </c>
      <c r="P1785" s="7">
        <f t="shared" si="54"/>
        <v>7</v>
      </c>
      <c r="Q1785" s="10">
        <f t="shared" si="55"/>
        <v>2020</v>
      </c>
    </row>
    <row r="1786" spans="1:17" x14ac:dyDescent="0.25">
      <c r="A1786" s="1" t="s">
        <v>1448</v>
      </c>
      <c r="B1786" s="2">
        <v>44124</v>
      </c>
      <c r="C1786" s="1" t="s">
        <v>1449</v>
      </c>
      <c r="D1786" s="1" t="s">
        <v>31</v>
      </c>
      <c r="E1786" s="1" t="s">
        <v>32</v>
      </c>
      <c r="F1786" s="1" t="s">
        <v>33</v>
      </c>
      <c r="G1786" s="1" t="s">
        <v>84</v>
      </c>
      <c r="H1786" s="1" t="s">
        <v>47</v>
      </c>
      <c r="I1786" s="1">
        <v>4</v>
      </c>
      <c r="J1786" s="1" t="s">
        <v>2316</v>
      </c>
      <c r="K1786" s="1">
        <v>6400</v>
      </c>
      <c r="L1786" s="1">
        <v>6360</v>
      </c>
      <c r="M1786" s="1">
        <f>Table1[[#This Row],[Price]]*Table1[[#This Row],[Qty]]</f>
        <v>25600</v>
      </c>
      <c r="N1786" s="1">
        <f>Table1[[#This Row],[Cost]]*Table1[[#This Row],[Qty]]</f>
        <v>25440</v>
      </c>
      <c r="O1786" s="1">
        <f>Table1[[#This Row],[Total Sales]]-Table1[[#This Row],[COGS]]</f>
        <v>160</v>
      </c>
      <c r="P1786" s="7">
        <f t="shared" si="54"/>
        <v>3</v>
      </c>
      <c r="Q1786" s="10">
        <f t="shared" si="55"/>
        <v>2020</v>
      </c>
    </row>
    <row r="1787" spans="1:17" x14ac:dyDescent="0.25">
      <c r="A1787" s="1" t="s">
        <v>1450</v>
      </c>
      <c r="B1787" s="2">
        <v>44125</v>
      </c>
      <c r="C1787" s="1" t="s">
        <v>1451</v>
      </c>
      <c r="D1787" s="1" t="s">
        <v>31</v>
      </c>
      <c r="E1787" s="1" t="s">
        <v>37</v>
      </c>
      <c r="F1787" s="1" t="s">
        <v>38</v>
      </c>
      <c r="G1787" s="1" t="s">
        <v>87</v>
      </c>
      <c r="H1787" s="1" t="s">
        <v>21</v>
      </c>
      <c r="I1787" s="1">
        <v>4</v>
      </c>
      <c r="J1787" s="1" t="s">
        <v>2316</v>
      </c>
      <c r="K1787" s="1">
        <v>200</v>
      </c>
      <c r="L1787" s="1">
        <v>180</v>
      </c>
      <c r="M1787" s="1">
        <f>Table1[[#This Row],[Price]]*Table1[[#This Row],[Qty]]</f>
        <v>800</v>
      </c>
      <c r="N1787" s="1">
        <f>Table1[[#This Row],[Cost]]*Table1[[#This Row],[Qty]]</f>
        <v>720</v>
      </c>
      <c r="O1787" s="1">
        <f>Table1[[#This Row],[Total Sales]]-Table1[[#This Row],[COGS]]</f>
        <v>80</v>
      </c>
      <c r="P1787" s="7">
        <f t="shared" si="54"/>
        <v>4</v>
      </c>
      <c r="Q1787" s="10">
        <f t="shared" si="55"/>
        <v>2020</v>
      </c>
    </row>
    <row r="1788" spans="1:17" x14ac:dyDescent="0.25">
      <c r="A1788" s="1" t="s">
        <v>1452</v>
      </c>
      <c r="B1788" s="2">
        <v>44126</v>
      </c>
      <c r="C1788" s="1" t="s">
        <v>1453</v>
      </c>
      <c r="D1788" s="1" t="s">
        <v>31</v>
      </c>
      <c r="E1788" s="1" t="s">
        <v>18</v>
      </c>
      <c r="F1788" s="1" t="s">
        <v>19</v>
      </c>
      <c r="G1788" s="1" t="s">
        <v>20</v>
      </c>
      <c r="H1788" s="1" t="s">
        <v>21</v>
      </c>
      <c r="I1788" s="1">
        <v>8</v>
      </c>
      <c r="J1788" s="1" t="s">
        <v>2316</v>
      </c>
      <c r="K1788" s="1">
        <v>2400</v>
      </c>
      <c r="L1788" s="1">
        <v>1800</v>
      </c>
      <c r="M1788" s="1">
        <f>Table1[[#This Row],[Price]]*Table1[[#This Row],[Qty]]</f>
        <v>19200</v>
      </c>
      <c r="N1788" s="1">
        <f>Table1[[#This Row],[Cost]]*Table1[[#This Row],[Qty]]</f>
        <v>14400</v>
      </c>
      <c r="O1788" s="1">
        <f>Table1[[#This Row],[Total Sales]]-Table1[[#This Row],[COGS]]</f>
        <v>4800</v>
      </c>
      <c r="P1788" s="7">
        <f t="shared" si="54"/>
        <v>5</v>
      </c>
      <c r="Q1788" s="10">
        <f t="shared" si="55"/>
        <v>2020</v>
      </c>
    </row>
    <row r="1789" spans="1:17" x14ac:dyDescent="0.25">
      <c r="A1789" s="1" t="s">
        <v>1454</v>
      </c>
      <c r="B1789" s="2">
        <v>44127</v>
      </c>
      <c r="C1789" s="1" t="s">
        <v>1455</v>
      </c>
      <c r="D1789" s="1" t="s">
        <v>17</v>
      </c>
      <c r="E1789" s="1" t="s">
        <v>18</v>
      </c>
      <c r="F1789" s="1" t="s">
        <v>19</v>
      </c>
      <c r="G1789" s="1" t="s">
        <v>27</v>
      </c>
      <c r="H1789" s="1" t="s">
        <v>21</v>
      </c>
      <c r="I1789" s="1">
        <v>8</v>
      </c>
      <c r="J1789" s="1" t="s">
        <v>2316</v>
      </c>
      <c r="K1789" s="1">
        <v>680</v>
      </c>
      <c r="L1789" s="1">
        <v>600</v>
      </c>
      <c r="M1789" s="1">
        <f>Table1[[#This Row],[Price]]*Table1[[#This Row],[Qty]]</f>
        <v>5440</v>
      </c>
      <c r="N1789" s="1">
        <f>Table1[[#This Row],[Cost]]*Table1[[#This Row],[Qty]]</f>
        <v>4800</v>
      </c>
      <c r="O1789" s="1">
        <f>Table1[[#This Row],[Total Sales]]-Table1[[#This Row],[COGS]]</f>
        <v>640</v>
      </c>
      <c r="P1789" s="7">
        <f t="shared" si="54"/>
        <v>6</v>
      </c>
      <c r="Q1789" s="10">
        <f t="shared" si="55"/>
        <v>2020</v>
      </c>
    </row>
    <row r="1790" spans="1:17" x14ac:dyDescent="0.25">
      <c r="A1790" s="1" t="s">
        <v>1456</v>
      </c>
      <c r="B1790" s="2">
        <v>44128</v>
      </c>
      <c r="C1790" s="1" t="s">
        <v>1457</v>
      </c>
      <c r="D1790" s="1" t="s">
        <v>31</v>
      </c>
      <c r="E1790" s="1" t="s">
        <v>25</v>
      </c>
      <c r="F1790" s="1" t="s">
        <v>26</v>
      </c>
      <c r="G1790" s="1" t="s">
        <v>34</v>
      </c>
      <c r="H1790" s="1" t="s">
        <v>21</v>
      </c>
      <c r="I1790" s="1">
        <v>4</v>
      </c>
      <c r="J1790" s="1" t="s">
        <v>2316</v>
      </c>
      <c r="K1790" s="1">
        <v>100</v>
      </c>
      <c r="L1790" s="1">
        <v>80</v>
      </c>
      <c r="M1790" s="1">
        <f>Table1[[#This Row],[Price]]*Table1[[#This Row],[Qty]]</f>
        <v>400</v>
      </c>
      <c r="N1790" s="1">
        <f>Table1[[#This Row],[Cost]]*Table1[[#This Row],[Qty]]</f>
        <v>320</v>
      </c>
      <c r="O1790" s="1">
        <f>Table1[[#This Row],[Total Sales]]-Table1[[#This Row],[COGS]]</f>
        <v>80</v>
      </c>
      <c r="P1790" s="7">
        <f t="shared" si="54"/>
        <v>7</v>
      </c>
      <c r="Q1790" s="10">
        <f t="shared" si="55"/>
        <v>2020</v>
      </c>
    </row>
    <row r="1791" spans="1:17" x14ac:dyDescent="0.25">
      <c r="A1791" s="1" t="s">
        <v>1458</v>
      </c>
      <c r="B1791" s="2">
        <v>44129</v>
      </c>
      <c r="C1791" s="1"/>
      <c r="D1791" s="1" t="s">
        <v>31</v>
      </c>
      <c r="E1791" s="1" t="s">
        <v>32</v>
      </c>
      <c r="F1791" s="1" t="s">
        <v>33</v>
      </c>
      <c r="G1791" s="1" t="s">
        <v>39</v>
      </c>
      <c r="H1791" s="1" t="s">
        <v>40</v>
      </c>
      <c r="I1791" s="1">
        <v>4</v>
      </c>
      <c r="J1791" s="1" t="s">
        <v>2316</v>
      </c>
      <c r="K1791" s="1">
        <v>26800</v>
      </c>
      <c r="L1791" s="1">
        <v>20008</v>
      </c>
      <c r="M1791" s="1">
        <f>Table1[[#This Row],[Price]]*Table1[[#This Row],[Qty]]</f>
        <v>107200</v>
      </c>
      <c r="N1791" s="1">
        <f>Table1[[#This Row],[Cost]]*Table1[[#This Row],[Qty]]</f>
        <v>80032</v>
      </c>
      <c r="O1791" s="1">
        <f>Table1[[#This Row],[Total Sales]]-Table1[[#This Row],[COGS]]</f>
        <v>27168</v>
      </c>
      <c r="P1791" s="7">
        <f t="shared" si="54"/>
        <v>1</v>
      </c>
      <c r="Q1791" s="10">
        <f t="shared" si="55"/>
        <v>2020</v>
      </c>
    </row>
    <row r="1792" spans="1:17" x14ac:dyDescent="0.25">
      <c r="A1792" s="1" t="s">
        <v>1459</v>
      </c>
      <c r="B1792" s="2">
        <v>44130</v>
      </c>
      <c r="C1792" s="1" t="s">
        <v>1460</v>
      </c>
      <c r="D1792" s="1" t="s">
        <v>31</v>
      </c>
      <c r="E1792" s="1" t="s">
        <v>37</v>
      </c>
      <c r="F1792" s="1" t="s">
        <v>38</v>
      </c>
      <c r="G1792" s="1" t="s">
        <v>43</v>
      </c>
      <c r="H1792" s="1" t="s">
        <v>21</v>
      </c>
      <c r="I1792" s="1">
        <v>8</v>
      </c>
      <c r="J1792" s="1" t="s">
        <v>2316</v>
      </c>
      <c r="K1792" s="1">
        <v>26800</v>
      </c>
      <c r="L1792" s="1">
        <v>20000</v>
      </c>
      <c r="M1792" s="1">
        <f>Table1[[#This Row],[Price]]*Table1[[#This Row],[Qty]]</f>
        <v>214400</v>
      </c>
      <c r="N1792" s="1">
        <f>Table1[[#This Row],[Cost]]*Table1[[#This Row],[Qty]]</f>
        <v>160000</v>
      </c>
      <c r="O1792" s="1">
        <f>Table1[[#This Row],[Total Sales]]-Table1[[#This Row],[COGS]]</f>
        <v>54400</v>
      </c>
      <c r="P1792" s="7">
        <f t="shared" si="54"/>
        <v>2</v>
      </c>
      <c r="Q1792" s="10">
        <f t="shared" si="55"/>
        <v>2020</v>
      </c>
    </row>
    <row r="1793" spans="1:17" x14ac:dyDescent="0.25">
      <c r="A1793" s="1" t="s">
        <v>1461</v>
      </c>
      <c r="B1793" s="2">
        <v>44131</v>
      </c>
      <c r="C1793" s="1" t="s">
        <v>1462</v>
      </c>
      <c r="D1793" s="1" t="s">
        <v>31</v>
      </c>
      <c r="E1793" s="1" t="s">
        <v>18</v>
      </c>
      <c r="F1793" s="1" t="s">
        <v>19</v>
      </c>
      <c r="G1793" s="1" t="s">
        <v>46</v>
      </c>
      <c r="H1793" s="1" t="s">
        <v>47</v>
      </c>
      <c r="I1793" s="1">
        <v>8</v>
      </c>
      <c r="J1793" s="1" t="s">
        <v>2316</v>
      </c>
      <c r="K1793" s="1">
        <v>26800</v>
      </c>
      <c r="L1793" s="1">
        <v>20004</v>
      </c>
      <c r="M1793" s="1">
        <f>Table1[[#This Row],[Price]]*Table1[[#This Row],[Qty]]</f>
        <v>214400</v>
      </c>
      <c r="N1793" s="1">
        <f>Table1[[#This Row],[Cost]]*Table1[[#This Row],[Qty]]</f>
        <v>160032</v>
      </c>
      <c r="O1793" s="1">
        <f>Table1[[#This Row],[Total Sales]]-Table1[[#This Row],[COGS]]</f>
        <v>54368</v>
      </c>
      <c r="P1793" s="7">
        <f t="shared" si="54"/>
        <v>3</v>
      </c>
      <c r="Q1793" s="10">
        <f t="shared" si="55"/>
        <v>2020</v>
      </c>
    </row>
    <row r="1794" spans="1:17" x14ac:dyDescent="0.25">
      <c r="A1794" s="1" t="s">
        <v>1463</v>
      </c>
      <c r="B1794" s="2">
        <v>44135</v>
      </c>
      <c r="C1794" s="1" t="s">
        <v>1464</v>
      </c>
      <c r="D1794" s="1" t="s">
        <v>31</v>
      </c>
      <c r="E1794" s="1" t="s">
        <v>18</v>
      </c>
      <c r="F1794" s="1" t="s">
        <v>19</v>
      </c>
      <c r="G1794" s="1" t="s">
        <v>50</v>
      </c>
      <c r="H1794" s="1" t="s">
        <v>21</v>
      </c>
      <c r="I1794" s="1">
        <v>4</v>
      </c>
      <c r="J1794" s="1" t="s">
        <v>2316</v>
      </c>
      <c r="K1794" s="1">
        <v>26800</v>
      </c>
      <c r="L1794" s="1">
        <v>20008</v>
      </c>
      <c r="M1794" s="1">
        <f>Table1[[#This Row],[Price]]*Table1[[#This Row],[Qty]]</f>
        <v>107200</v>
      </c>
      <c r="N1794" s="1">
        <f>Table1[[#This Row],[Cost]]*Table1[[#This Row],[Qty]]</f>
        <v>80032</v>
      </c>
      <c r="O1794" s="1">
        <f>Table1[[#This Row],[Total Sales]]-Table1[[#This Row],[COGS]]</f>
        <v>27168</v>
      </c>
      <c r="P1794" s="7">
        <f t="shared" ref="P1794:P1857" si="56">WEEKDAY(B:B)</f>
        <v>7</v>
      </c>
      <c r="Q1794" s="10">
        <f t="shared" ref="Q1794:Q1857" si="57">YEAR(B:B)</f>
        <v>2020</v>
      </c>
    </row>
    <row r="1795" spans="1:17" x14ac:dyDescent="0.25">
      <c r="A1795" s="1" t="s">
        <v>1465</v>
      </c>
      <c r="B1795" s="2">
        <v>44135</v>
      </c>
      <c r="C1795" s="1" t="s">
        <v>1466</v>
      </c>
      <c r="D1795" s="1" t="s">
        <v>31</v>
      </c>
      <c r="E1795" s="1" t="s">
        <v>25</v>
      </c>
      <c r="F1795" s="1" t="s">
        <v>26</v>
      </c>
      <c r="G1795" s="1" t="s">
        <v>53</v>
      </c>
      <c r="H1795" s="1" t="s">
        <v>40</v>
      </c>
      <c r="I1795" s="1">
        <v>4</v>
      </c>
      <c r="J1795" s="1" t="s">
        <v>2316</v>
      </c>
      <c r="K1795" s="1">
        <v>26800</v>
      </c>
      <c r="L1795" s="1">
        <v>20000</v>
      </c>
      <c r="M1795" s="1">
        <f>Table1[[#This Row],[Price]]*Table1[[#This Row],[Qty]]</f>
        <v>107200</v>
      </c>
      <c r="N1795" s="1">
        <f>Table1[[#This Row],[Cost]]*Table1[[#This Row],[Qty]]</f>
        <v>80000</v>
      </c>
      <c r="O1795" s="1">
        <f>Table1[[#This Row],[Total Sales]]-Table1[[#This Row],[COGS]]</f>
        <v>27200</v>
      </c>
      <c r="P1795" s="7">
        <f t="shared" si="56"/>
        <v>7</v>
      </c>
      <c r="Q1795" s="10">
        <f t="shared" si="57"/>
        <v>2020</v>
      </c>
    </row>
    <row r="1796" spans="1:17" x14ac:dyDescent="0.25">
      <c r="A1796" s="1" t="s">
        <v>1467</v>
      </c>
      <c r="B1796" s="2">
        <v>44134</v>
      </c>
      <c r="C1796" s="1" t="s">
        <v>1468</v>
      </c>
      <c r="D1796" s="1" t="s">
        <v>31</v>
      </c>
      <c r="E1796" s="1" t="s">
        <v>32</v>
      </c>
      <c r="F1796" s="1" t="s">
        <v>33</v>
      </c>
      <c r="G1796" s="1" t="s">
        <v>56</v>
      </c>
      <c r="H1796" s="1" t="s">
        <v>40</v>
      </c>
      <c r="I1796" s="1">
        <v>8</v>
      </c>
      <c r="J1796" s="1" t="s">
        <v>2316</v>
      </c>
      <c r="K1796" s="1">
        <v>26800</v>
      </c>
      <c r="L1796" s="1">
        <v>20004</v>
      </c>
      <c r="M1796" s="1">
        <f>Table1[[#This Row],[Price]]*Table1[[#This Row],[Qty]]</f>
        <v>214400</v>
      </c>
      <c r="N1796" s="1">
        <f>Table1[[#This Row],[Cost]]*Table1[[#This Row],[Qty]]</f>
        <v>160032</v>
      </c>
      <c r="O1796" s="1">
        <f>Table1[[#This Row],[Total Sales]]-Table1[[#This Row],[COGS]]</f>
        <v>54368</v>
      </c>
      <c r="P1796" s="7">
        <f t="shared" si="56"/>
        <v>6</v>
      </c>
      <c r="Q1796" s="10">
        <f t="shared" si="57"/>
        <v>2020</v>
      </c>
    </row>
    <row r="1797" spans="1:17" x14ac:dyDescent="0.25">
      <c r="A1797" s="1" t="s">
        <v>1471</v>
      </c>
      <c r="B1797" s="2">
        <v>44105</v>
      </c>
      <c r="C1797" s="1" t="s">
        <v>1472</v>
      </c>
      <c r="D1797" s="1" t="s">
        <v>31</v>
      </c>
      <c r="E1797" s="1" t="s">
        <v>18</v>
      </c>
      <c r="F1797" s="1" t="s">
        <v>19</v>
      </c>
      <c r="G1797" s="1" t="s">
        <v>63</v>
      </c>
      <c r="H1797" s="1" t="s">
        <v>47</v>
      </c>
      <c r="I1797" s="1">
        <v>4</v>
      </c>
      <c r="J1797" s="1" t="s">
        <v>2316</v>
      </c>
      <c r="K1797" s="1">
        <v>88000</v>
      </c>
      <c r="L1797" s="1">
        <v>80000</v>
      </c>
      <c r="M1797" s="1">
        <f>Table1[[#This Row],[Price]]*Table1[[#This Row],[Qty]]</f>
        <v>352000</v>
      </c>
      <c r="N1797" s="1">
        <f>Table1[[#This Row],[Cost]]*Table1[[#This Row],[Qty]]</f>
        <v>320000</v>
      </c>
      <c r="O1797" s="1">
        <f>Table1[[#This Row],[Total Sales]]-Table1[[#This Row],[COGS]]</f>
        <v>32000</v>
      </c>
      <c r="P1797" s="7">
        <f t="shared" si="56"/>
        <v>5</v>
      </c>
      <c r="Q1797" s="10">
        <f t="shared" si="57"/>
        <v>2020</v>
      </c>
    </row>
    <row r="1798" spans="1:17" x14ac:dyDescent="0.25">
      <c r="A1798" s="1" t="s">
        <v>1473</v>
      </c>
      <c r="B1798" s="2">
        <v>44106</v>
      </c>
      <c r="C1798" s="1" t="s">
        <v>1474</v>
      </c>
      <c r="D1798" s="1" t="s">
        <v>31</v>
      </c>
      <c r="E1798" s="1" t="s">
        <v>18</v>
      </c>
      <c r="F1798" s="1" t="s">
        <v>19</v>
      </c>
      <c r="G1798" s="1" t="s">
        <v>66</v>
      </c>
      <c r="H1798" s="1" t="s">
        <v>47</v>
      </c>
      <c r="I1798" s="1">
        <v>4</v>
      </c>
      <c r="J1798" s="1" t="s">
        <v>2316</v>
      </c>
      <c r="K1798" s="1">
        <v>44000</v>
      </c>
      <c r="L1798" s="1">
        <v>40000</v>
      </c>
      <c r="M1798" s="1">
        <f>Table1[[#This Row],[Price]]*Table1[[#This Row],[Qty]]</f>
        <v>176000</v>
      </c>
      <c r="N1798" s="1">
        <f>Table1[[#This Row],[Cost]]*Table1[[#This Row],[Qty]]</f>
        <v>160000</v>
      </c>
      <c r="O1798" s="1">
        <f>Table1[[#This Row],[Total Sales]]-Table1[[#This Row],[COGS]]</f>
        <v>16000</v>
      </c>
      <c r="P1798" s="7">
        <f t="shared" si="56"/>
        <v>6</v>
      </c>
      <c r="Q1798" s="10">
        <f t="shared" si="57"/>
        <v>2020</v>
      </c>
    </row>
    <row r="1799" spans="1:17" x14ac:dyDescent="0.25">
      <c r="A1799" s="1" t="s">
        <v>1475</v>
      </c>
      <c r="B1799" s="2">
        <v>44107</v>
      </c>
      <c r="C1799" s="1" t="s">
        <v>1476</v>
      </c>
      <c r="D1799" s="1" t="s">
        <v>31</v>
      </c>
      <c r="E1799" s="1" t="s">
        <v>25</v>
      </c>
      <c r="F1799" s="1" t="s">
        <v>26</v>
      </c>
      <c r="G1799" s="1" t="s">
        <v>69</v>
      </c>
      <c r="H1799" s="1" t="s">
        <v>21</v>
      </c>
      <c r="I1799" s="1">
        <v>4</v>
      </c>
      <c r="J1799" s="1" t="s">
        <v>2316</v>
      </c>
      <c r="K1799" s="1">
        <v>34000</v>
      </c>
      <c r="L1799" s="1">
        <v>30400</v>
      </c>
      <c r="M1799" s="1">
        <f>Table1[[#This Row],[Price]]*Table1[[#This Row],[Qty]]</f>
        <v>136000</v>
      </c>
      <c r="N1799" s="1">
        <f>Table1[[#This Row],[Cost]]*Table1[[#This Row],[Qty]]</f>
        <v>121600</v>
      </c>
      <c r="O1799" s="1">
        <f>Table1[[#This Row],[Total Sales]]-Table1[[#This Row],[COGS]]</f>
        <v>14400</v>
      </c>
      <c r="P1799" s="7">
        <f t="shared" si="56"/>
        <v>7</v>
      </c>
      <c r="Q1799" s="10">
        <f t="shared" si="57"/>
        <v>2020</v>
      </c>
    </row>
    <row r="1800" spans="1:17" x14ac:dyDescent="0.25">
      <c r="A1800" s="1" t="s">
        <v>1477</v>
      </c>
      <c r="B1800" s="2">
        <v>44108</v>
      </c>
      <c r="C1800" s="1" t="s">
        <v>1478</v>
      </c>
      <c r="D1800" s="1" t="s">
        <v>31</v>
      </c>
      <c r="E1800" s="1" t="s">
        <v>32</v>
      </c>
      <c r="F1800" s="1" t="s">
        <v>33</v>
      </c>
      <c r="G1800" s="1" t="s">
        <v>72</v>
      </c>
      <c r="H1800" s="1" t="s">
        <v>21</v>
      </c>
      <c r="I1800" s="1">
        <v>8</v>
      </c>
      <c r="J1800" s="1" t="s">
        <v>2316</v>
      </c>
      <c r="K1800" s="1">
        <v>34000</v>
      </c>
      <c r="L1800" s="1">
        <v>30400</v>
      </c>
      <c r="M1800" s="1">
        <f>Table1[[#This Row],[Price]]*Table1[[#This Row],[Qty]]</f>
        <v>272000</v>
      </c>
      <c r="N1800" s="1">
        <f>Table1[[#This Row],[Cost]]*Table1[[#This Row],[Qty]]</f>
        <v>243200</v>
      </c>
      <c r="O1800" s="1">
        <f>Table1[[#This Row],[Total Sales]]-Table1[[#This Row],[COGS]]</f>
        <v>28800</v>
      </c>
      <c r="P1800" s="7">
        <f t="shared" si="56"/>
        <v>1</v>
      </c>
      <c r="Q1800" s="10">
        <f t="shared" si="57"/>
        <v>2020</v>
      </c>
    </row>
    <row r="1801" spans="1:17" x14ac:dyDescent="0.25">
      <c r="A1801" s="1" t="s">
        <v>1479</v>
      </c>
      <c r="B1801" s="2">
        <v>44109</v>
      </c>
      <c r="C1801" s="1" t="s">
        <v>1480</v>
      </c>
      <c r="D1801" s="1" t="s">
        <v>31</v>
      </c>
      <c r="E1801" s="1" t="s">
        <v>37</v>
      </c>
      <c r="F1801" s="1" t="s">
        <v>38</v>
      </c>
      <c r="G1801" s="1" t="s">
        <v>75</v>
      </c>
      <c r="H1801" s="1" t="s">
        <v>40</v>
      </c>
      <c r="I1801" s="1">
        <v>12</v>
      </c>
      <c r="J1801" s="1" t="s">
        <v>2316</v>
      </c>
      <c r="K1801" s="1">
        <v>52800.000000000007</v>
      </c>
      <c r="L1801" s="1">
        <v>48000</v>
      </c>
      <c r="M1801" s="1">
        <f>Table1[[#This Row],[Price]]*Table1[[#This Row],[Qty]]</f>
        <v>633600.00000000012</v>
      </c>
      <c r="N1801" s="1">
        <f>Table1[[#This Row],[Cost]]*Table1[[#This Row],[Qty]]</f>
        <v>576000</v>
      </c>
      <c r="O1801" s="1">
        <f>Table1[[#This Row],[Total Sales]]-Table1[[#This Row],[COGS]]</f>
        <v>57600.000000000116</v>
      </c>
      <c r="P1801" s="7">
        <f t="shared" si="56"/>
        <v>2</v>
      </c>
      <c r="Q1801" s="10">
        <f t="shared" si="57"/>
        <v>2020</v>
      </c>
    </row>
    <row r="1802" spans="1:17" x14ac:dyDescent="0.25">
      <c r="A1802" s="1" t="s">
        <v>1481</v>
      </c>
      <c r="B1802" s="2">
        <v>44110</v>
      </c>
      <c r="C1802" s="1" t="s">
        <v>1482</v>
      </c>
      <c r="D1802" s="1" t="s">
        <v>17</v>
      </c>
      <c r="E1802" s="1" t="s">
        <v>18</v>
      </c>
      <c r="F1802" s="1" t="s">
        <v>19</v>
      </c>
      <c r="G1802" s="1" t="s">
        <v>78</v>
      </c>
      <c r="H1802" s="1" t="s">
        <v>21</v>
      </c>
      <c r="I1802" s="1">
        <v>8</v>
      </c>
      <c r="J1802" s="1" t="s">
        <v>2316</v>
      </c>
      <c r="K1802" s="1">
        <v>88000</v>
      </c>
      <c r="L1802" s="1">
        <v>80000</v>
      </c>
      <c r="M1802" s="1">
        <f>Table1[[#This Row],[Price]]*Table1[[#This Row],[Qty]]</f>
        <v>704000</v>
      </c>
      <c r="N1802" s="1">
        <f>Table1[[#This Row],[Cost]]*Table1[[#This Row],[Qty]]</f>
        <v>640000</v>
      </c>
      <c r="O1802" s="1">
        <f>Table1[[#This Row],[Total Sales]]-Table1[[#This Row],[COGS]]</f>
        <v>64000</v>
      </c>
      <c r="P1802" s="7">
        <f t="shared" si="56"/>
        <v>3</v>
      </c>
      <c r="Q1802" s="10">
        <f t="shared" si="57"/>
        <v>2020</v>
      </c>
    </row>
    <row r="1803" spans="1:17" x14ac:dyDescent="0.25">
      <c r="A1803" s="1" t="s">
        <v>1483</v>
      </c>
      <c r="B1803" s="2">
        <v>44111</v>
      </c>
      <c r="C1803" s="1" t="s">
        <v>1484</v>
      </c>
      <c r="D1803" s="1" t="s">
        <v>17</v>
      </c>
      <c r="E1803" s="1" t="s">
        <v>18</v>
      </c>
      <c r="F1803" s="1" t="s">
        <v>19</v>
      </c>
      <c r="G1803" s="1" t="s">
        <v>81</v>
      </c>
      <c r="H1803" s="1" t="s">
        <v>21</v>
      </c>
      <c r="I1803" s="1">
        <v>8</v>
      </c>
      <c r="J1803" s="1" t="s">
        <v>2316</v>
      </c>
      <c r="K1803" s="1">
        <v>30800</v>
      </c>
      <c r="L1803" s="1">
        <v>28000</v>
      </c>
      <c r="M1803" s="1">
        <f>Table1[[#This Row],[Price]]*Table1[[#This Row],[Qty]]</f>
        <v>246400</v>
      </c>
      <c r="N1803" s="1">
        <f>Table1[[#This Row],[Cost]]*Table1[[#This Row],[Qty]]</f>
        <v>224000</v>
      </c>
      <c r="O1803" s="1">
        <f>Table1[[#This Row],[Total Sales]]-Table1[[#This Row],[COGS]]</f>
        <v>22400</v>
      </c>
      <c r="P1803" s="7">
        <f t="shared" si="56"/>
        <v>4</v>
      </c>
      <c r="Q1803" s="10">
        <f t="shared" si="57"/>
        <v>2020</v>
      </c>
    </row>
    <row r="1804" spans="1:17" x14ac:dyDescent="0.25">
      <c r="A1804" s="1" t="s">
        <v>1485</v>
      </c>
      <c r="B1804" s="2">
        <v>44114</v>
      </c>
      <c r="C1804" s="1" t="s">
        <v>1486</v>
      </c>
      <c r="D1804" s="1" t="s">
        <v>17</v>
      </c>
      <c r="E1804" s="1" t="s">
        <v>25</v>
      </c>
      <c r="F1804" s="1" t="s">
        <v>26</v>
      </c>
      <c r="G1804" s="1" t="s">
        <v>84</v>
      </c>
      <c r="H1804" s="1" t="s">
        <v>47</v>
      </c>
      <c r="I1804" s="1">
        <v>12</v>
      </c>
      <c r="J1804" s="1" t="s">
        <v>2316</v>
      </c>
      <c r="K1804" s="1">
        <v>88000</v>
      </c>
      <c r="L1804" s="1">
        <v>80000</v>
      </c>
      <c r="M1804" s="1">
        <f>Table1[[#This Row],[Price]]*Table1[[#This Row],[Qty]]</f>
        <v>1056000</v>
      </c>
      <c r="N1804" s="1">
        <f>Table1[[#This Row],[Cost]]*Table1[[#This Row],[Qty]]</f>
        <v>960000</v>
      </c>
      <c r="O1804" s="1">
        <f>Table1[[#This Row],[Total Sales]]-Table1[[#This Row],[COGS]]</f>
        <v>96000</v>
      </c>
      <c r="P1804" s="7">
        <f t="shared" si="56"/>
        <v>7</v>
      </c>
      <c r="Q1804" s="10">
        <f t="shared" si="57"/>
        <v>2020</v>
      </c>
    </row>
    <row r="1805" spans="1:17" x14ac:dyDescent="0.25">
      <c r="A1805" s="1" t="s">
        <v>1487</v>
      </c>
      <c r="B1805" s="2">
        <v>44114</v>
      </c>
      <c r="C1805" s="1" t="s">
        <v>1488</v>
      </c>
      <c r="D1805" s="1" t="s">
        <v>31</v>
      </c>
      <c r="E1805" s="1" t="s">
        <v>32</v>
      </c>
      <c r="F1805" s="1" t="s">
        <v>33</v>
      </c>
      <c r="G1805" s="1" t="s">
        <v>87</v>
      </c>
      <c r="H1805" s="1" t="s">
        <v>21</v>
      </c>
      <c r="I1805" s="1">
        <v>4</v>
      </c>
      <c r="J1805" s="1" t="s">
        <v>2316</v>
      </c>
      <c r="K1805" s="1">
        <v>176000</v>
      </c>
      <c r="L1805" s="1">
        <v>160000</v>
      </c>
      <c r="M1805" s="1">
        <f>Table1[[#This Row],[Price]]*Table1[[#This Row],[Qty]]</f>
        <v>704000</v>
      </c>
      <c r="N1805" s="1">
        <f>Table1[[#This Row],[Cost]]*Table1[[#This Row],[Qty]]</f>
        <v>640000</v>
      </c>
      <c r="O1805" s="1">
        <f>Table1[[#This Row],[Total Sales]]-Table1[[#This Row],[COGS]]</f>
        <v>64000</v>
      </c>
      <c r="P1805" s="7">
        <f t="shared" si="56"/>
        <v>7</v>
      </c>
      <c r="Q1805" s="10">
        <f t="shared" si="57"/>
        <v>2020</v>
      </c>
    </row>
    <row r="1806" spans="1:17" x14ac:dyDescent="0.25">
      <c r="A1806" s="1" t="s">
        <v>1489</v>
      </c>
      <c r="B1806" s="2">
        <v>44114</v>
      </c>
      <c r="C1806" s="1" t="s">
        <v>1490</v>
      </c>
      <c r="D1806" s="1" t="s">
        <v>31</v>
      </c>
      <c r="E1806" s="1" t="s">
        <v>37</v>
      </c>
      <c r="F1806" s="1" t="s">
        <v>38</v>
      </c>
      <c r="G1806" s="1" t="s">
        <v>20</v>
      </c>
      <c r="H1806" s="1" t="s">
        <v>21</v>
      </c>
      <c r="I1806" s="1">
        <v>8</v>
      </c>
      <c r="J1806" s="1" t="s">
        <v>2316</v>
      </c>
      <c r="K1806" s="1">
        <v>79200</v>
      </c>
      <c r="L1806" s="1">
        <v>72000</v>
      </c>
      <c r="M1806" s="1">
        <f>Table1[[#This Row],[Price]]*Table1[[#This Row],[Qty]]</f>
        <v>633600</v>
      </c>
      <c r="N1806" s="1">
        <f>Table1[[#This Row],[Cost]]*Table1[[#This Row],[Qty]]</f>
        <v>576000</v>
      </c>
      <c r="O1806" s="1">
        <f>Table1[[#This Row],[Total Sales]]-Table1[[#This Row],[COGS]]</f>
        <v>57600</v>
      </c>
      <c r="P1806" s="7">
        <f t="shared" si="56"/>
        <v>7</v>
      </c>
      <c r="Q1806" s="10">
        <f t="shared" si="57"/>
        <v>2020</v>
      </c>
    </row>
    <row r="1807" spans="1:17" x14ac:dyDescent="0.25">
      <c r="A1807" s="1" t="s">
        <v>1491</v>
      </c>
      <c r="B1807" s="2">
        <v>44115</v>
      </c>
      <c r="C1807" s="1" t="s">
        <v>1492</v>
      </c>
      <c r="D1807" s="1" t="s">
        <v>31</v>
      </c>
      <c r="E1807" s="1" t="s">
        <v>18</v>
      </c>
      <c r="F1807" s="1" t="s">
        <v>19</v>
      </c>
      <c r="G1807" s="1" t="s">
        <v>27</v>
      </c>
      <c r="H1807" s="1" t="s">
        <v>21</v>
      </c>
      <c r="I1807" s="1">
        <v>8</v>
      </c>
      <c r="J1807" s="1" t="s">
        <v>2316</v>
      </c>
      <c r="K1807" s="1">
        <v>39800</v>
      </c>
      <c r="L1807" s="1">
        <v>36000</v>
      </c>
      <c r="M1807" s="1">
        <f>Table1[[#This Row],[Price]]*Table1[[#This Row],[Qty]]</f>
        <v>318400</v>
      </c>
      <c r="N1807" s="1">
        <f>Table1[[#This Row],[Cost]]*Table1[[#This Row],[Qty]]</f>
        <v>288000</v>
      </c>
      <c r="O1807" s="1">
        <f>Table1[[#This Row],[Total Sales]]-Table1[[#This Row],[COGS]]</f>
        <v>30400</v>
      </c>
      <c r="P1807" s="7">
        <f t="shared" si="56"/>
        <v>1</v>
      </c>
      <c r="Q1807" s="10">
        <f t="shared" si="57"/>
        <v>2020</v>
      </c>
    </row>
    <row r="1808" spans="1:17" x14ac:dyDescent="0.25">
      <c r="A1808" s="1" t="s">
        <v>1493</v>
      </c>
      <c r="B1808" s="2">
        <v>44116</v>
      </c>
      <c r="C1808" s="1" t="s">
        <v>1494</v>
      </c>
      <c r="D1808" s="1" t="s">
        <v>31</v>
      </c>
      <c r="E1808" s="1" t="s">
        <v>18</v>
      </c>
      <c r="F1808" s="1" t="s">
        <v>19</v>
      </c>
      <c r="G1808" s="1" t="s">
        <v>34</v>
      </c>
      <c r="H1808" s="1" t="s">
        <v>21</v>
      </c>
      <c r="I1808" s="1">
        <v>8</v>
      </c>
      <c r="J1808" s="1" t="s">
        <v>2316</v>
      </c>
      <c r="K1808" s="1">
        <v>30800</v>
      </c>
      <c r="L1808" s="1">
        <v>28000</v>
      </c>
      <c r="M1808" s="1">
        <f>Table1[[#This Row],[Price]]*Table1[[#This Row],[Qty]]</f>
        <v>246400</v>
      </c>
      <c r="N1808" s="1">
        <f>Table1[[#This Row],[Cost]]*Table1[[#This Row],[Qty]]</f>
        <v>224000</v>
      </c>
      <c r="O1808" s="1">
        <f>Table1[[#This Row],[Total Sales]]-Table1[[#This Row],[COGS]]</f>
        <v>22400</v>
      </c>
      <c r="P1808" s="7">
        <f t="shared" si="56"/>
        <v>2</v>
      </c>
      <c r="Q1808" s="10">
        <f t="shared" si="57"/>
        <v>2020</v>
      </c>
    </row>
    <row r="1809" spans="1:17" x14ac:dyDescent="0.25">
      <c r="A1809" s="1" t="s">
        <v>1495</v>
      </c>
      <c r="B1809" s="2">
        <v>44117</v>
      </c>
      <c r="C1809" s="1" t="s">
        <v>1496</v>
      </c>
      <c r="D1809" s="1" t="s">
        <v>17</v>
      </c>
      <c r="E1809" s="1" t="s">
        <v>25</v>
      </c>
      <c r="F1809" s="1" t="s">
        <v>26</v>
      </c>
      <c r="G1809" s="1" t="s">
        <v>39</v>
      </c>
      <c r="H1809" s="1" t="s">
        <v>40</v>
      </c>
      <c r="I1809" s="1">
        <v>16</v>
      </c>
      <c r="J1809" s="1" t="s">
        <v>2316</v>
      </c>
      <c r="K1809" s="1">
        <v>44000</v>
      </c>
      <c r="L1809" s="1">
        <v>40000</v>
      </c>
      <c r="M1809" s="1">
        <f>Table1[[#This Row],[Price]]*Table1[[#This Row],[Qty]]</f>
        <v>704000</v>
      </c>
      <c r="N1809" s="1">
        <f>Table1[[#This Row],[Cost]]*Table1[[#This Row],[Qty]]</f>
        <v>640000</v>
      </c>
      <c r="O1809" s="1">
        <f>Table1[[#This Row],[Total Sales]]-Table1[[#This Row],[COGS]]</f>
        <v>64000</v>
      </c>
      <c r="P1809" s="7">
        <f t="shared" si="56"/>
        <v>3</v>
      </c>
      <c r="Q1809" s="10">
        <f t="shared" si="57"/>
        <v>2020</v>
      </c>
    </row>
    <row r="1810" spans="1:17" x14ac:dyDescent="0.25">
      <c r="A1810" s="1" t="s">
        <v>1497</v>
      </c>
      <c r="B1810" s="2">
        <v>44118</v>
      </c>
      <c r="C1810" s="1" t="s">
        <v>1498</v>
      </c>
      <c r="D1810" s="1" t="s">
        <v>31</v>
      </c>
      <c r="E1810" s="1" t="s">
        <v>32</v>
      </c>
      <c r="F1810" s="1" t="s">
        <v>33</v>
      </c>
      <c r="G1810" s="1" t="s">
        <v>43</v>
      </c>
      <c r="H1810" s="1" t="s">
        <v>21</v>
      </c>
      <c r="I1810" s="1">
        <v>4</v>
      </c>
      <c r="J1810" s="1" t="s">
        <v>2316</v>
      </c>
      <c r="K1810" s="1">
        <v>52800.000000000007</v>
      </c>
      <c r="L1810" s="1">
        <v>48000</v>
      </c>
      <c r="M1810" s="1">
        <f>Table1[[#This Row],[Price]]*Table1[[#This Row],[Qty]]</f>
        <v>211200.00000000003</v>
      </c>
      <c r="N1810" s="1">
        <f>Table1[[#This Row],[Cost]]*Table1[[#This Row],[Qty]]</f>
        <v>192000</v>
      </c>
      <c r="O1810" s="1">
        <f>Table1[[#This Row],[Total Sales]]-Table1[[#This Row],[COGS]]</f>
        <v>19200.000000000029</v>
      </c>
      <c r="P1810" s="7">
        <f t="shared" si="56"/>
        <v>4</v>
      </c>
      <c r="Q1810" s="10">
        <f t="shared" si="57"/>
        <v>2020</v>
      </c>
    </row>
    <row r="1811" spans="1:17" x14ac:dyDescent="0.25">
      <c r="A1811" s="1" t="s">
        <v>1499</v>
      </c>
      <c r="B1811" s="2">
        <v>44119</v>
      </c>
      <c r="C1811" s="1" t="s">
        <v>1500</v>
      </c>
      <c r="D1811" s="1" t="s">
        <v>31</v>
      </c>
      <c r="E1811" s="1" t="s">
        <v>37</v>
      </c>
      <c r="F1811" s="1" t="s">
        <v>38</v>
      </c>
      <c r="G1811" s="1" t="s">
        <v>46</v>
      </c>
      <c r="H1811" s="1" t="s">
        <v>47</v>
      </c>
      <c r="I1811" s="1">
        <v>8</v>
      </c>
      <c r="J1811" s="1" t="s">
        <v>2316</v>
      </c>
      <c r="K1811" s="1">
        <v>39800</v>
      </c>
      <c r="L1811" s="1">
        <v>36000</v>
      </c>
      <c r="M1811" s="1">
        <f>Table1[[#This Row],[Price]]*Table1[[#This Row],[Qty]]</f>
        <v>318400</v>
      </c>
      <c r="N1811" s="1">
        <f>Table1[[#This Row],[Cost]]*Table1[[#This Row],[Qty]]</f>
        <v>288000</v>
      </c>
      <c r="O1811" s="1">
        <f>Table1[[#This Row],[Total Sales]]-Table1[[#This Row],[COGS]]</f>
        <v>30400</v>
      </c>
      <c r="P1811" s="7">
        <f t="shared" si="56"/>
        <v>5</v>
      </c>
      <c r="Q1811" s="10">
        <f t="shared" si="57"/>
        <v>2020</v>
      </c>
    </row>
    <row r="1812" spans="1:17" x14ac:dyDescent="0.25">
      <c r="A1812" s="1" t="s">
        <v>1501</v>
      </c>
      <c r="B1812" s="2">
        <v>44120</v>
      </c>
      <c r="C1812" s="1" t="s">
        <v>1502</v>
      </c>
      <c r="D1812" s="1" t="s">
        <v>31</v>
      </c>
      <c r="E1812" s="1" t="s">
        <v>18</v>
      </c>
      <c r="F1812" s="1" t="s">
        <v>19</v>
      </c>
      <c r="G1812" s="1" t="s">
        <v>50</v>
      </c>
      <c r="H1812" s="1" t="s">
        <v>21</v>
      </c>
      <c r="I1812" s="1">
        <v>8</v>
      </c>
      <c r="J1812" s="1" t="s">
        <v>2316</v>
      </c>
      <c r="K1812" s="1">
        <v>30800</v>
      </c>
      <c r="L1812" s="1">
        <v>28000</v>
      </c>
      <c r="M1812" s="1">
        <f>Table1[[#This Row],[Price]]*Table1[[#This Row],[Qty]]</f>
        <v>246400</v>
      </c>
      <c r="N1812" s="1">
        <f>Table1[[#This Row],[Cost]]*Table1[[#This Row],[Qty]]</f>
        <v>224000</v>
      </c>
      <c r="O1812" s="1">
        <f>Table1[[#This Row],[Total Sales]]-Table1[[#This Row],[COGS]]</f>
        <v>22400</v>
      </c>
      <c r="P1812" s="7">
        <f t="shared" si="56"/>
        <v>6</v>
      </c>
      <c r="Q1812" s="10">
        <f t="shared" si="57"/>
        <v>2020</v>
      </c>
    </row>
    <row r="1813" spans="1:17" x14ac:dyDescent="0.25">
      <c r="A1813" s="1" t="s">
        <v>1503</v>
      </c>
      <c r="B1813" s="2">
        <v>44121</v>
      </c>
      <c r="C1813" s="1" t="s">
        <v>1504</v>
      </c>
      <c r="D1813" s="1" t="s">
        <v>31</v>
      </c>
      <c r="E1813" s="1" t="s">
        <v>18</v>
      </c>
      <c r="F1813" s="1" t="s">
        <v>19</v>
      </c>
      <c r="G1813" s="1" t="s">
        <v>53</v>
      </c>
      <c r="H1813" s="1" t="s">
        <v>40</v>
      </c>
      <c r="I1813" s="1">
        <v>16</v>
      </c>
      <c r="J1813" s="1" t="s">
        <v>2316</v>
      </c>
      <c r="K1813" s="1">
        <v>44000</v>
      </c>
      <c r="L1813" s="1">
        <v>40000</v>
      </c>
      <c r="M1813" s="1">
        <f>Table1[[#This Row],[Price]]*Table1[[#This Row],[Qty]]</f>
        <v>704000</v>
      </c>
      <c r="N1813" s="1">
        <f>Table1[[#This Row],[Cost]]*Table1[[#This Row],[Qty]]</f>
        <v>640000</v>
      </c>
      <c r="O1813" s="1">
        <f>Table1[[#This Row],[Total Sales]]-Table1[[#This Row],[COGS]]</f>
        <v>64000</v>
      </c>
      <c r="P1813" s="7">
        <f t="shared" si="56"/>
        <v>7</v>
      </c>
      <c r="Q1813" s="10">
        <f t="shared" si="57"/>
        <v>2020</v>
      </c>
    </row>
    <row r="1814" spans="1:17" x14ac:dyDescent="0.25">
      <c r="A1814" s="1" t="s">
        <v>1505</v>
      </c>
      <c r="B1814" s="2">
        <v>44135</v>
      </c>
      <c r="C1814" s="1" t="s">
        <v>1506</v>
      </c>
      <c r="D1814" s="1" t="s">
        <v>31</v>
      </c>
      <c r="E1814" s="1" t="s">
        <v>25</v>
      </c>
      <c r="F1814" s="1" t="s">
        <v>26</v>
      </c>
      <c r="G1814" s="1" t="s">
        <v>56</v>
      </c>
      <c r="H1814" s="1" t="s">
        <v>40</v>
      </c>
      <c r="I1814" s="1">
        <v>4</v>
      </c>
      <c r="J1814" s="1" t="s">
        <v>2316</v>
      </c>
      <c r="K1814" s="1">
        <v>52800.000000000007</v>
      </c>
      <c r="L1814" s="1">
        <v>48000</v>
      </c>
      <c r="M1814" s="1">
        <f>Table1[[#This Row],[Price]]*Table1[[#This Row],[Qty]]</f>
        <v>211200.00000000003</v>
      </c>
      <c r="N1814" s="1">
        <f>Table1[[#This Row],[Cost]]*Table1[[#This Row],[Qty]]</f>
        <v>192000</v>
      </c>
      <c r="O1814" s="1">
        <f>Table1[[#This Row],[Total Sales]]-Table1[[#This Row],[COGS]]</f>
        <v>19200.000000000029</v>
      </c>
      <c r="P1814" s="7">
        <f t="shared" si="56"/>
        <v>7</v>
      </c>
      <c r="Q1814" s="10">
        <f t="shared" si="57"/>
        <v>2020</v>
      </c>
    </row>
    <row r="1815" spans="1:17" x14ac:dyDescent="0.25">
      <c r="A1815" s="1" t="s">
        <v>1507</v>
      </c>
      <c r="B1815" s="2">
        <v>44135</v>
      </c>
      <c r="C1815" s="1" t="s">
        <v>1508</v>
      </c>
      <c r="D1815" s="1" t="s">
        <v>31</v>
      </c>
      <c r="E1815" s="1" t="s">
        <v>32</v>
      </c>
      <c r="F1815" s="1" t="s">
        <v>33</v>
      </c>
      <c r="G1815" s="1" t="s">
        <v>59</v>
      </c>
      <c r="H1815" s="1" t="s">
        <v>60</v>
      </c>
      <c r="I1815" s="1">
        <v>8</v>
      </c>
      <c r="J1815" s="1" t="s">
        <v>2316</v>
      </c>
      <c r="K1815" s="1">
        <v>39800</v>
      </c>
      <c r="L1815" s="1">
        <v>36000</v>
      </c>
      <c r="M1815" s="1">
        <f>Table1[[#This Row],[Price]]*Table1[[#This Row],[Qty]]</f>
        <v>318400</v>
      </c>
      <c r="N1815" s="1">
        <f>Table1[[#This Row],[Cost]]*Table1[[#This Row],[Qty]]</f>
        <v>288000</v>
      </c>
      <c r="O1815" s="1">
        <f>Table1[[#This Row],[Total Sales]]-Table1[[#This Row],[COGS]]</f>
        <v>30400</v>
      </c>
      <c r="P1815" s="7">
        <f t="shared" si="56"/>
        <v>7</v>
      </c>
      <c r="Q1815" s="10">
        <f t="shared" si="57"/>
        <v>2020</v>
      </c>
    </row>
    <row r="1816" spans="1:17" x14ac:dyDescent="0.25">
      <c r="A1816" s="1" t="s">
        <v>1509</v>
      </c>
      <c r="B1816" s="2">
        <v>44124</v>
      </c>
      <c r="C1816" s="1" t="s">
        <v>1510</v>
      </c>
      <c r="D1816" s="1" t="s">
        <v>31</v>
      </c>
      <c r="E1816" s="1" t="s">
        <v>37</v>
      </c>
      <c r="F1816" s="1" t="s">
        <v>38</v>
      </c>
      <c r="G1816" s="1" t="s">
        <v>63</v>
      </c>
      <c r="H1816" s="1" t="s">
        <v>47</v>
      </c>
      <c r="I1816" s="1">
        <v>8</v>
      </c>
      <c r="J1816" s="1" t="s">
        <v>2316</v>
      </c>
      <c r="K1816" s="1">
        <v>30800</v>
      </c>
      <c r="L1816" s="1">
        <v>28000</v>
      </c>
      <c r="M1816" s="1">
        <f>Table1[[#This Row],[Price]]*Table1[[#This Row],[Qty]]</f>
        <v>246400</v>
      </c>
      <c r="N1816" s="1">
        <f>Table1[[#This Row],[Cost]]*Table1[[#This Row],[Qty]]</f>
        <v>224000</v>
      </c>
      <c r="O1816" s="1">
        <f>Table1[[#This Row],[Total Sales]]-Table1[[#This Row],[COGS]]</f>
        <v>22400</v>
      </c>
      <c r="P1816" s="7">
        <f t="shared" si="56"/>
        <v>3</v>
      </c>
      <c r="Q1816" s="10">
        <f t="shared" si="57"/>
        <v>2020</v>
      </c>
    </row>
    <row r="1817" spans="1:17" x14ac:dyDescent="0.25">
      <c r="A1817" s="1" t="s">
        <v>1511</v>
      </c>
      <c r="B1817" s="2">
        <v>44125</v>
      </c>
      <c r="C1817" s="1" t="s">
        <v>1512</v>
      </c>
      <c r="D1817" s="1" t="s">
        <v>31</v>
      </c>
      <c r="E1817" s="1" t="s">
        <v>18</v>
      </c>
      <c r="F1817" s="1" t="s">
        <v>19</v>
      </c>
      <c r="G1817" s="1" t="s">
        <v>46</v>
      </c>
      <c r="H1817" s="1" t="s">
        <v>47</v>
      </c>
      <c r="I1817" s="1">
        <v>4</v>
      </c>
      <c r="J1817" s="1" t="s">
        <v>2316</v>
      </c>
      <c r="K1817" s="1">
        <v>44000</v>
      </c>
      <c r="L1817" s="1">
        <v>40000</v>
      </c>
      <c r="M1817" s="1">
        <f>Table1[[#This Row],[Price]]*Table1[[#This Row],[Qty]]</f>
        <v>176000</v>
      </c>
      <c r="N1817" s="1">
        <f>Table1[[#This Row],[Cost]]*Table1[[#This Row],[Qty]]</f>
        <v>160000</v>
      </c>
      <c r="O1817" s="1">
        <f>Table1[[#This Row],[Total Sales]]-Table1[[#This Row],[COGS]]</f>
        <v>16000</v>
      </c>
      <c r="P1817" s="7">
        <f t="shared" si="56"/>
        <v>4</v>
      </c>
      <c r="Q1817" s="10">
        <f t="shared" si="57"/>
        <v>2020</v>
      </c>
    </row>
    <row r="1818" spans="1:17" x14ac:dyDescent="0.25">
      <c r="A1818" s="1" t="s">
        <v>1513</v>
      </c>
      <c r="B1818" s="2">
        <v>44126</v>
      </c>
      <c r="C1818" s="1" t="s">
        <v>1514</v>
      </c>
      <c r="D1818" s="1" t="s">
        <v>31</v>
      </c>
      <c r="E1818" s="1" t="s">
        <v>18</v>
      </c>
      <c r="F1818" s="1" t="s">
        <v>19</v>
      </c>
      <c r="G1818" s="1" t="s">
        <v>50</v>
      </c>
      <c r="H1818" s="1" t="s">
        <v>21</v>
      </c>
      <c r="I1818" s="1">
        <v>4</v>
      </c>
      <c r="J1818" s="1" t="s">
        <v>2316</v>
      </c>
      <c r="K1818" s="1">
        <v>30800.000000000004</v>
      </c>
      <c r="L1818" s="1">
        <v>28000</v>
      </c>
      <c r="M1818" s="1">
        <f>Table1[[#This Row],[Price]]*Table1[[#This Row],[Qty]]</f>
        <v>123200.00000000001</v>
      </c>
      <c r="N1818" s="1">
        <f>Table1[[#This Row],[Cost]]*Table1[[#This Row],[Qty]]</f>
        <v>112000</v>
      </c>
      <c r="O1818" s="1">
        <f>Table1[[#This Row],[Total Sales]]-Table1[[#This Row],[COGS]]</f>
        <v>11200.000000000015</v>
      </c>
      <c r="P1818" s="7">
        <f t="shared" si="56"/>
        <v>5</v>
      </c>
      <c r="Q1818" s="10">
        <f t="shared" si="57"/>
        <v>2020</v>
      </c>
    </row>
    <row r="1819" spans="1:17" x14ac:dyDescent="0.25">
      <c r="A1819" s="1" t="s">
        <v>1515</v>
      </c>
      <c r="B1819" s="2">
        <v>44127</v>
      </c>
      <c r="C1819" s="1" t="s">
        <v>1516</v>
      </c>
      <c r="D1819" s="1" t="s">
        <v>31</v>
      </c>
      <c r="E1819" s="1" t="s">
        <v>25</v>
      </c>
      <c r="F1819" s="1" t="s">
        <v>26</v>
      </c>
      <c r="G1819" s="1" t="s">
        <v>53</v>
      </c>
      <c r="H1819" s="1" t="s">
        <v>40</v>
      </c>
      <c r="I1819" s="1">
        <v>8</v>
      </c>
      <c r="J1819" s="1" t="s">
        <v>2316</v>
      </c>
      <c r="K1819" s="1">
        <v>39800</v>
      </c>
      <c r="L1819" s="1">
        <v>36000</v>
      </c>
      <c r="M1819" s="1">
        <f>Table1[[#This Row],[Price]]*Table1[[#This Row],[Qty]]</f>
        <v>318400</v>
      </c>
      <c r="N1819" s="1">
        <f>Table1[[#This Row],[Cost]]*Table1[[#This Row],[Qty]]</f>
        <v>288000</v>
      </c>
      <c r="O1819" s="1">
        <f>Table1[[#This Row],[Total Sales]]-Table1[[#This Row],[COGS]]</f>
        <v>30400</v>
      </c>
      <c r="P1819" s="7">
        <f t="shared" si="56"/>
        <v>6</v>
      </c>
      <c r="Q1819" s="10">
        <f t="shared" si="57"/>
        <v>2020</v>
      </c>
    </row>
    <row r="1820" spans="1:17" x14ac:dyDescent="0.25">
      <c r="A1820" s="1" t="s">
        <v>1517</v>
      </c>
      <c r="B1820" s="2">
        <v>44128</v>
      </c>
      <c r="C1820" s="1" t="s">
        <v>1518</v>
      </c>
      <c r="D1820" s="1" t="s">
        <v>31</v>
      </c>
      <c r="E1820" s="1" t="s">
        <v>32</v>
      </c>
      <c r="F1820" s="1" t="s">
        <v>33</v>
      </c>
      <c r="G1820" s="1" t="s">
        <v>56</v>
      </c>
      <c r="H1820" s="1" t="s">
        <v>40</v>
      </c>
      <c r="I1820" s="1">
        <v>8</v>
      </c>
      <c r="J1820" s="1" t="s">
        <v>2316</v>
      </c>
      <c r="K1820" s="1">
        <v>79200</v>
      </c>
      <c r="L1820" s="1">
        <v>72000</v>
      </c>
      <c r="M1820" s="1">
        <f>Table1[[#This Row],[Price]]*Table1[[#This Row],[Qty]]</f>
        <v>633600</v>
      </c>
      <c r="N1820" s="1">
        <f>Table1[[#This Row],[Cost]]*Table1[[#This Row],[Qty]]</f>
        <v>576000</v>
      </c>
      <c r="O1820" s="1">
        <f>Table1[[#This Row],[Total Sales]]-Table1[[#This Row],[COGS]]</f>
        <v>57600</v>
      </c>
      <c r="P1820" s="7">
        <f t="shared" si="56"/>
        <v>7</v>
      </c>
      <c r="Q1820" s="10">
        <f t="shared" si="57"/>
        <v>2020</v>
      </c>
    </row>
    <row r="1821" spans="1:17" x14ac:dyDescent="0.25">
      <c r="A1821" s="1" t="s">
        <v>1519</v>
      </c>
      <c r="B1821" s="2">
        <v>44129</v>
      </c>
      <c r="C1821" s="1" t="s">
        <v>1520</v>
      </c>
      <c r="D1821" s="1" t="s">
        <v>31</v>
      </c>
      <c r="E1821" s="1" t="s">
        <v>37</v>
      </c>
      <c r="F1821" s="1" t="s">
        <v>38</v>
      </c>
      <c r="G1821" s="1" t="s">
        <v>78</v>
      </c>
      <c r="H1821" s="1" t="s">
        <v>21</v>
      </c>
      <c r="I1821" s="1">
        <v>4</v>
      </c>
      <c r="J1821" s="1" t="s">
        <v>2316</v>
      </c>
      <c r="K1821" s="1">
        <v>176000</v>
      </c>
      <c r="L1821" s="1">
        <v>160000</v>
      </c>
      <c r="M1821" s="1">
        <f>Table1[[#This Row],[Price]]*Table1[[#This Row],[Qty]]</f>
        <v>704000</v>
      </c>
      <c r="N1821" s="1">
        <f>Table1[[#This Row],[Cost]]*Table1[[#This Row],[Qty]]</f>
        <v>640000</v>
      </c>
      <c r="O1821" s="1">
        <f>Table1[[#This Row],[Total Sales]]-Table1[[#This Row],[COGS]]</f>
        <v>64000</v>
      </c>
      <c r="P1821" s="7">
        <f t="shared" si="56"/>
        <v>1</v>
      </c>
      <c r="Q1821" s="10">
        <f t="shared" si="57"/>
        <v>2020</v>
      </c>
    </row>
    <row r="1822" spans="1:17" x14ac:dyDescent="0.25">
      <c r="A1822" s="1" t="s">
        <v>1521</v>
      </c>
      <c r="B1822" s="2">
        <v>44130</v>
      </c>
      <c r="C1822" s="1" t="s">
        <v>1522</v>
      </c>
      <c r="D1822" s="1" t="s">
        <v>31</v>
      </c>
      <c r="E1822" s="1" t="s">
        <v>18</v>
      </c>
      <c r="F1822" s="1" t="s">
        <v>19</v>
      </c>
      <c r="G1822" s="1" t="s">
        <v>81</v>
      </c>
      <c r="H1822" s="1" t="s">
        <v>21</v>
      </c>
      <c r="I1822" s="1">
        <v>4</v>
      </c>
      <c r="J1822" s="1" t="s">
        <v>2316</v>
      </c>
      <c r="K1822" s="1">
        <v>88000</v>
      </c>
      <c r="L1822" s="1">
        <v>80000</v>
      </c>
      <c r="M1822" s="1">
        <f>Table1[[#This Row],[Price]]*Table1[[#This Row],[Qty]]</f>
        <v>352000</v>
      </c>
      <c r="N1822" s="1">
        <f>Table1[[#This Row],[Cost]]*Table1[[#This Row],[Qty]]</f>
        <v>320000</v>
      </c>
      <c r="O1822" s="1">
        <f>Table1[[#This Row],[Total Sales]]-Table1[[#This Row],[COGS]]</f>
        <v>32000</v>
      </c>
      <c r="P1822" s="7">
        <f t="shared" si="56"/>
        <v>2</v>
      </c>
      <c r="Q1822" s="10">
        <f t="shared" si="57"/>
        <v>2020</v>
      </c>
    </row>
    <row r="1823" spans="1:17" x14ac:dyDescent="0.25">
      <c r="A1823" s="1" t="s">
        <v>1523</v>
      </c>
      <c r="B1823" s="2">
        <v>44131</v>
      </c>
      <c r="C1823" s="1" t="s">
        <v>1524</v>
      </c>
      <c r="D1823" s="1" t="s">
        <v>17</v>
      </c>
      <c r="E1823" s="1" t="s">
        <v>18</v>
      </c>
      <c r="F1823" s="1" t="s">
        <v>19</v>
      </c>
      <c r="G1823" s="1" t="s">
        <v>84</v>
      </c>
      <c r="H1823" s="1" t="s">
        <v>47</v>
      </c>
      <c r="I1823" s="1">
        <v>8</v>
      </c>
      <c r="J1823" s="1" t="s">
        <v>2316</v>
      </c>
      <c r="K1823" s="1">
        <v>52000</v>
      </c>
      <c r="L1823" s="1">
        <v>48000</v>
      </c>
      <c r="M1823" s="1">
        <f>Table1[[#This Row],[Price]]*Table1[[#This Row],[Qty]]</f>
        <v>416000</v>
      </c>
      <c r="N1823" s="1">
        <f>Table1[[#This Row],[Cost]]*Table1[[#This Row],[Qty]]</f>
        <v>384000</v>
      </c>
      <c r="O1823" s="1">
        <f>Table1[[#This Row],[Total Sales]]-Table1[[#This Row],[COGS]]</f>
        <v>32000</v>
      </c>
      <c r="P1823" s="7">
        <f t="shared" si="56"/>
        <v>3</v>
      </c>
      <c r="Q1823" s="10">
        <f t="shared" si="57"/>
        <v>2020</v>
      </c>
    </row>
    <row r="1824" spans="1:17" x14ac:dyDescent="0.25">
      <c r="A1824" s="1" t="s">
        <v>1525</v>
      </c>
      <c r="B1824" s="2">
        <v>44135</v>
      </c>
      <c r="C1824" s="1" t="s">
        <v>1526</v>
      </c>
      <c r="D1824" s="1" t="s">
        <v>17</v>
      </c>
      <c r="E1824" s="1" t="s">
        <v>25</v>
      </c>
      <c r="F1824" s="1" t="s">
        <v>26</v>
      </c>
      <c r="G1824" s="1" t="s">
        <v>87</v>
      </c>
      <c r="H1824" s="1" t="s">
        <v>21</v>
      </c>
      <c r="I1824" s="1">
        <v>8</v>
      </c>
      <c r="J1824" s="1" t="s">
        <v>2316</v>
      </c>
      <c r="K1824" s="1">
        <v>26800</v>
      </c>
      <c r="L1824" s="1">
        <v>20000</v>
      </c>
      <c r="M1824" s="1">
        <f>Table1[[#This Row],[Price]]*Table1[[#This Row],[Qty]]</f>
        <v>214400</v>
      </c>
      <c r="N1824" s="1">
        <f>Table1[[#This Row],[Cost]]*Table1[[#This Row],[Qty]]</f>
        <v>160000</v>
      </c>
      <c r="O1824" s="1">
        <f>Table1[[#This Row],[Total Sales]]-Table1[[#This Row],[COGS]]</f>
        <v>54400</v>
      </c>
      <c r="P1824" s="7">
        <f t="shared" si="56"/>
        <v>7</v>
      </c>
      <c r="Q1824" s="10">
        <f t="shared" si="57"/>
        <v>2020</v>
      </c>
    </row>
    <row r="1825" spans="1:17" x14ac:dyDescent="0.25">
      <c r="A1825" s="1" t="s">
        <v>1527</v>
      </c>
      <c r="B1825" s="2">
        <v>44135</v>
      </c>
      <c r="C1825" s="1" t="s">
        <v>1528</v>
      </c>
      <c r="D1825" s="1" t="s">
        <v>17</v>
      </c>
      <c r="E1825" s="1" t="s">
        <v>32</v>
      </c>
      <c r="F1825" s="1" t="s">
        <v>33</v>
      </c>
      <c r="G1825" s="1" t="s">
        <v>20</v>
      </c>
      <c r="H1825" s="1" t="s">
        <v>21</v>
      </c>
      <c r="I1825" s="1">
        <v>4</v>
      </c>
      <c r="J1825" s="1" t="s">
        <v>2316</v>
      </c>
      <c r="K1825" s="1">
        <v>26800</v>
      </c>
      <c r="L1825" s="1">
        <v>20004</v>
      </c>
      <c r="M1825" s="1">
        <f>Table1[[#This Row],[Price]]*Table1[[#This Row],[Qty]]</f>
        <v>107200</v>
      </c>
      <c r="N1825" s="1">
        <f>Table1[[#This Row],[Cost]]*Table1[[#This Row],[Qty]]</f>
        <v>80016</v>
      </c>
      <c r="O1825" s="1">
        <f>Table1[[#This Row],[Total Sales]]-Table1[[#This Row],[COGS]]</f>
        <v>27184</v>
      </c>
      <c r="P1825" s="7">
        <f t="shared" si="56"/>
        <v>7</v>
      </c>
      <c r="Q1825" s="10">
        <f t="shared" si="57"/>
        <v>2020</v>
      </c>
    </row>
    <row r="1826" spans="1:17" x14ac:dyDescent="0.25">
      <c r="A1826" s="1" t="s">
        <v>1529</v>
      </c>
      <c r="B1826" s="2">
        <v>44134</v>
      </c>
      <c r="C1826" s="1" t="s">
        <v>1530</v>
      </c>
      <c r="D1826" s="1" t="s">
        <v>31</v>
      </c>
      <c r="E1826" s="1" t="s">
        <v>37</v>
      </c>
      <c r="F1826" s="1" t="s">
        <v>38</v>
      </c>
      <c r="G1826" s="1" t="s">
        <v>27</v>
      </c>
      <c r="H1826" s="1" t="s">
        <v>21</v>
      </c>
      <c r="I1826" s="1">
        <v>4</v>
      </c>
      <c r="J1826" s="1" t="s">
        <v>2316</v>
      </c>
      <c r="K1826" s="1">
        <v>26800</v>
      </c>
      <c r="L1826" s="1">
        <v>20008</v>
      </c>
      <c r="M1826" s="1">
        <f>Table1[[#This Row],[Price]]*Table1[[#This Row],[Qty]]</f>
        <v>107200</v>
      </c>
      <c r="N1826" s="1">
        <f>Table1[[#This Row],[Cost]]*Table1[[#This Row],[Qty]]</f>
        <v>80032</v>
      </c>
      <c r="O1826" s="1">
        <f>Table1[[#This Row],[Total Sales]]-Table1[[#This Row],[COGS]]</f>
        <v>27168</v>
      </c>
      <c r="P1826" s="7">
        <f t="shared" si="56"/>
        <v>6</v>
      </c>
      <c r="Q1826" s="10">
        <f t="shared" si="57"/>
        <v>2020</v>
      </c>
    </row>
    <row r="1827" spans="1:17" x14ac:dyDescent="0.25">
      <c r="A1827" s="1" t="s">
        <v>1533</v>
      </c>
      <c r="B1827" s="2">
        <v>44105</v>
      </c>
      <c r="C1827" s="1" t="s">
        <v>1534</v>
      </c>
      <c r="D1827" s="1" t="s">
        <v>31</v>
      </c>
      <c r="E1827" s="1" t="s">
        <v>18</v>
      </c>
      <c r="F1827" s="1" t="s">
        <v>19</v>
      </c>
      <c r="G1827" s="1" t="s">
        <v>39</v>
      </c>
      <c r="H1827" s="1" t="s">
        <v>40</v>
      </c>
      <c r="I1827" s="1">
        <v>8</v>
      </c>
      <c r="J1827" s="1" t="s">
        <v>2316</v>
      </c>
      <c r="K1827" s="1">
        <v>26800</v>
      </c>
      <c r="L1827" s="1">
        <v>20004</v>
      </c>
      <c r="M1827" s="1">
        <f>Table1[[#This Row],[Price]]*Table1[[#This Row],[Qty]]</f>
        <v>214400</v>
      </c>
      <c r="N1827" s="1">
        <f>Table1[[#This Row],[Cost]]*Table1[[#This Row],[Qty]]</f>
        <v>160032</v>
      </c>
      <c r="O1827" s="1">
        <f>Table1[[#This Row],[Total Sales]]-Table1[[#This Row],[COGS]]</f>
        <v>54368</v>
      </c>
      <c r="P1827" s="7">
        <f t="shared" si="56"/>
        <v>5</v>
      </c>
      <c r="Q1827" s="10">
        <f t="shared" si="57"/>
        <v>2020</v>
      </c>
    </row>
    <row r="1828" spans="1:17" x14ac:dyDescent="0.25">
      <c r="A1828" s="1" t="s">
        <v>1535</v>
      </c>
      <c r="B1828" s="2">
        <v>44106</v>
      </c>
      <c r="C1828" s="1" t="s">
        <v>1536</v>
      </c>
      <c r="D1828" s="1" t="s">
        <v>31</v>
      </c>
      <c r="E1828" s="1" t="s">
        <v>25</v>
      </c>
      <c r="F1828" s="1" t="s">
        <v>26</v>
      </c>
      <c r="G1828" s="1" t="s">
        <v>43</v>
      </c>
      <c r="H1828" s="1" t="s">
        <v>21</v>
      </c>
      <c r="I1828" s="1">
        <v>4</v>
      </c>
      <c r="J1828" s="1" t="s">
        <v>2316</v>
      </c>
      <c r="K1828" s="1">
        <v>26800</v>
      </c>
      <c r="L1828" s="1">
        <v>20008</v>
      </c>
      <c r="M1828" s="1">
        <f>Table1[[#This Row],[Price]]*Table1[[#This Row],[Qty]]</f>
        <v>107200</v>
      </c>
      <c r="N1828" s="1">
        <f>Table1[[#This Row],[Cost]]*Table1[[#This Row],[Qty]]</f>
        <v>80032</v>
      </c>
      <c r="O1828" s="1">
        <f>Table1[[#This Row],[Total Sales]]-Table1[[#This Row],[COGS]]</f>
        <v>27168</v>
      </c>
      <c r="P1828" s="7">
        <f t="shared" si="56"/>
        <v>6</v>
      </c>
      <c r="Q1828" s="10">
        <f t="shared" si="57"/>
        <v>2020</v>
      </c>
    </row>
    <row r="1829" spans="1:17" x14ac:dyDescent="0.25">
      <c r="A1829" s="1" t="s">
        <v>1537</v>
      </c>
      <c r="B1829" s="2">
        <v>44107</v>
      </c>
      <c r="C1829" s="1" t="s">
        <v>1538</v>
      </c>
      <c r="D1829" s="1" t="s">
        <v>17</v>
      </c>
      <c r="E1829" s="1" t="s">
        <v>32</v>
      </c>
      <c r="F1829" s="1" t="s">
        <v>33</v>
      </c>
      <c r="G1829" s="1" t="s">
        <v>46</v>
      </c>
      <c r="H1829" s="1" t="s">
        <v>47</v>
      </c>
      <c r="I1829" s="1">
        <v>4</v>
      </c>
      <c r="J1829" s="1" t="s">
        <v>2316</v>
      </c>
      <c r="K1829" s="1">
        <v>26800</v>
      </c>
      <c r="L1829" s="1">
        <v>20000</v>
      </c>
      <c r="M1829" s="1">
        <f>Table1[[#This Row],[Price]]*Table1[[#This Row],[Qty]]</f>
        <v>107200</v>
      </c>
      <c r="N1829" s="1">
        <f>Table1[[#This Row],[Cost]]*Table1[[#This Row],[Qty]]</f>
        <v>80000</v>
      </c>
      <c r="O1829" s="1">
        <f>Table1[[#This Row],[Total Sales]]-Table1[[#This Row],[COGS]]</f>
        <v>27200</v>
      </c>
      <c r="P1829" s="7">
        <f t="shared" si="56"/>
        <v>7</v>
      </c>
      <c r="Q1829" s="10">
        <f t="shared" si="57"/>
        <v>2020</v>
      </c>
    </row>
    <row r="1830" spans="1:17" x14ac:dyDescent="0.25">
      <c r="A1830" s="1" t="s">
        <v>1227</v>
      </c>
      <c r="B1830" s="2">
        <v>44136</v>
      </c>
      <c r="C1830" s="1" t="s">
        <v>1228</v>
      </c>
      <c r="D1830" s="1" t="s">
        <v>31</v>
      </c>
      <c r="E1830" s="1" t="s">
        <v>18</v>
      </c>
      <c r="F1830" s="1" t="s">
        <v>19</v>
      </c>
      <c r="G1830" s="1" t="s">
        <v>20</v>
      </c>
      <c r="H1830" s="1" t="s">
        <v>21</v>
      </c>
      <c r="I1830" s="1">
        <v>8</v>
      </c>
      <c r="J1830" s="1" t="s">
        <v>2316</v>
      </c>
      <c r="K1830" s="1">
        <v>18000</v>
      </c>
      <c r="L1830" s="1">
        <v>17600</v>
      </c>
      <c r="M1830" s="1">
        <f>Table1[[#This Row],[Price]]*Table1[[#This Row],[Qty]]</f>
        <v>144000</v>
      </c>
      <c r="N1830" s="1">
        <f>Table1[[#This Row],[Cost]]*Table1[[#This Row],[Qty]]</f>
        <v>140800</v>
      </c>
      <c r="O1830" s="1">
        <f>Table1[[#This Row],[Total Sales]]-Table1[[#This Row],[COGS]]</f>
        <v>3200</v>
      </c>
      <c r="P1830" s="7">
        <f t="shared" si="56"/>
        <v>1</v>
      </c>
      <c r="Q1830" s="10">
        <f t="shared" si="57"/>
        <v>2020</v>
      </c>
    </row>
    <row r="1831" spans="1:17" x14ac:dyDescent="0.25">
      <c r="A1831" s="1" t="s">
        <v>1229</v>
      </c>
      <c r="B1831" s="2">
        <v>44137</v>
      </c>
      <c r="C1831" s="1" t="s">
        <v>1230</v>
      </c>
      <c r="D1831" s="1" t="s">
        <v>31</v>
      </c>
      <c r="E1831" s="1" t="s">
        <v>25</v>
      </c>
      <c r="F1831" s="1" t="s">
        <v>26</v>
      </c>
      <c r="G1831" s="1" t="s">
        <v>27</v>
      </c>
      <c r="H1831" s="1" t="s">
        <v>21</v>
      </c>
      <c r="I1831" s="1">
        <v>8</v>
      </c>
      <c r="J1831" s="1" t="s">
        <v>2316</v>
      </c>
      <c r="K1831" s="1">
        <v>800</v>
      </c>
      <c r="L1831" s="1">
        <v>720</v>
      </c>
      <c r="M1831" s="1">
        <f>Table1[[#This Row],[Price]]*Table1[[#This Row],[Qty]]</f>
        <v>6400</v>
      </c>
      <c r="N1831" s="1">
        <f>Table1[[#This Row],[Cost]]*Table1[[#This Row],[Qty]]</f>
        <v>5760</v>
      </c>
      <c r="O1831" s="1">
        <f>Table1[[#This Row],[Total Sales]]-Table1[[#This Row],[COGS]]</f>
        <v>640</v>
      </c>
      <c r="P1831" s="7">
        <f t="shared" si="56"/>
        <v>2</v>
      </c>
      <c r="Q1831" s="10">
        <f t="shared" si="57"/>
        <v>2020</v>
      </c>
    </row>
    <row r="1832" spans="1:17" x14ac:dyDescent="0.25">
      <c r="A1832" s="1" t="s">
        <v>1231</v>
      </c>
      <c r="B1832" s="2">
        <v>44138</v>
      </c>
      <c r="C1832" s="1" t="s">
        <v>1232</v>
      </c>
      <c r="D1832" s="1" t="s">
        <v>31</v>
      </c>
      <c r="E1832" s="1" t="s">
        <v>32</v>
      </c>
      <c r="F1832" s="1" t="s">
        <v>33</v>
      </c>
      <c r="G1832" s="1" t="s">
        <v>34</v>
      </c>
      <c r="H1832" s="1" t="s">
        <v>21</v>
      </c>
      <c r="I1832" s="1">
        <v>16</v>
      </c>
      <c r="J1832" s="1" t="s">
        <v>2316</v>
      </c>
      <c r="K1832" s="1">
        <v>800</v>
      </c>
      <c r="L1832" s="1">
        <v>640</v>
      </c>
      <c r="M1832" s="1">
        <f>Table1[[#This Row],[Price]]*Table1[[#This Row],[Qty]]</f>
        <v>12800</v>
      </c>
      <c r="N1832" s="1">
        <f>Table1[[#This Row],[Cost]]*Table1[[#This Row],[Qty]]</f>
        <v>10240</v>
      </c>
      <c r="O1832" s="1">
        <f>Table1[[#This Row],[Total Sales]]-Table1[[#This Row],[COGS]]</f>
        <v>2560</v>
      </c>
      <c r="P1832" s="7">
        <f t="shared" si="56"/>
        <v>3</v>
      </c>
      <c r="Q1832" s="10">
        <f t="shared" si="57"/>
        <v>2020</v>
      </c>
    </row>
    <row r="1833" spans="1:17" x14ac:dyDescent="0.25">
      <c r="A1833" s="1" t="s">
        <v>1233</v>
      </c>
      <c r="B1833" s="2">
        <v>44139</v>
      </c>
      <c r="C1833" s="1" t="s">
        <v>1234</v>
      </c>
      <c r="D1833" s="1" t="s">
        <v>17</v>
      </c>
      <c r="E1833" s="1" t="s">
        <v>37</v>
      </c>
      <c r="F1833" s="1" t="s">
        <v>38</v>
      </c>
      <c r="G1833" s="1" t="s">
        <v>39</v>
      </c>
      <c r="H1833" s="1" t="s">
        <v>40</v>
      </c>
      <c r="I1833" s="1">
        <v>16</v>
      </c>
      <c r="J1833" s="1" t="s">
        <v>2316</v>
      </c>
      <c r="K1833" s="1">
        <v>16000</v>
      </c>
      <c r="L1833" s="1">
        <v>14800</v>
      </c>
      <c r="M1833" s="1">
        <f>Table1[[#This Row],[Price]]*Table1[[#This Row],[Qty]]</f>
        <v>256000</v>
      </c>
      <c r="N1833" s="1">
        <f>Table1[[#This Row],[Cost]]*Table1[[#This Row],[Qty]]</f>
        <v>236800</v>
      </c>
      <c r="O1833" s="1">
        <f>Table1[[#This Row],[Total Sales]]-Table1[[#This Row],[COGS]]</f>
        <v>19200</v>
      </c>
      <c r="P1833" s="7">
        <f t="shared" si="56"/>
        <v>4</v>
      </c>
      <c r="Q1833" s="10">
        <f t="shared" si="57"/>
        <v>2020</v>
      </c>
    </row>
    <row r="1834" spans="1:17" x14ac:dyDescent="0.25">
      <c r="A1834" s="1" t="s">
        <v>1235</v>
      </c>
      <c r="B1834" s="2">
        <v>44140</v>
      </c>
      <c r="C1834" s="1" t="s">
        <v>1236</v>
      </c>
      <c r="D1834" s="1" t="s">
        <v>17</v>
      </c>
      <c r="E1834" s="1" t="s">
        <v>18</v>
      </c>
      <c r="F1834" s="1" t="s">
        <v>19</v>
      </c>
      <c r="G1834" s="1" t="s">
        <v>43</v>
      </c>
      <c r="H1834" s="1" t="s">
        <v>21</v>
      </c>
      <c r="I1834" s="1">
        <v>8</v>
      </c>
      <c r="J1834" s="1" t="s">
        <v>2316</v>
      </c>
      <c r="K1834" s="1">
        <v>76000</v>
      </c>
      <c r="L1834" s="1">
        <v>64000</v>
      </c>
      <c r="M1834" s="1">
        <f>Table1[[#This Row],[Price]]*Table1[[#This Row],[Qty]]</f>
        <v>608000</v>
      </c>
      <c r="N1834" s="1">
        <f>Table1[[#This Row],[Cost]]*Table1[[#This Row],[Qty]]</f>
        <v>512000</v>
      </c>
      <c r="O1834" s="1">
        <f>Table1[[#This Row],[Total Sales]]-Table1[[#This Row],[COGS]]</f>
        <v>96000</v>
      </c>
      <c r="P1834" s="7">
        <f t="shared" si="56"/>
        <v>5</v>
      </c>
      <c r="Q1834" s="10">
        <f t="shared" si="57"/>
        <v>2020</v>
      </c>
    </row>
    <row r="1835" spans="1:17" x14ac:dyDescent="0.25">
      <c r="A1835" s="1" t="s">
        <v>1237</v>
      </c>
      <c r="B1835" s="2">
        <v>44141</v>
      </c>
      <c r="C1835" s="1" t="s">
        <v>1238</v>
      </c>
      <c r="D1835" s="1" t="s">
        <v>17</v>
      </c>
      <c r="E1835" s="1" t="s">
        <v>18</v>
      </c>
      <c r="F1835" s="1" t="s">
        <v>19</v>
      </c>
      <c r="G1835" s="1" t="s">
        <v>46</v>
      </c>
      <c r="H1835" s="1" t="s">
        <v>47</v>
      </c>
      <c r="I1835" s="1">
        <v>800</v>
      </c>
      <c r="J1835" s="1" t="s">
        <v>2316</v>
      </c>
      <c r="K1835" s="1">
        <v>37600</v>
      </c>
      <c r="L1835" s="1">
        <v>32000</v>
      </c>
      <c r="M1835" s="1">
        <f>Table1[[#This Row],[Price]]*Table1[[#This Row],[Qty]]</f>
        <v>30080000</v>
      </c>
      <c r="N1835" s="1">
        <f>Table1[[#This Row],[Cost]]*Table1[[#This Row],[Qty]]</f>
        <v>25600000</v>
      </c>
      <c r="O1835" s="1">
        <f>Table1[[#This Row],[Total Sales]]-Table1[[#This Row],[COGS]]</f>
        <v>4480000</v>
      </c>
      <c r="P1835" s="7">
        <f t="shared" si="56"/>
        <v>6</v>
      </c>
      <c r="Q1835" s="10">
        <f t="shared" si="57"/>
        <v>2020</v>
      </c>
    </row>
    <row r="1836" spans="1:17" x14ac:dyDescent="0.25">
      <c r="A1836" s="1" t="s">
        <v>1239</v>
      </c>
      <c r="B1836" s="2">
        <v>44142</v>
      </c>
      <c r="C1836" s="1" t="s">
        <v>1240</v>
      </c>
      <c r="D1836" s="1" t="s">
        <v>31</v>
      </c>
      <c r="E1836" s="1" t="s">
        <v>25</v>
      </c>
      <c r="F1836" s="1" t="s">
        <v>26</v>
      </c>
      <c r="G1836" s="1" t="s">
        <v>50</v>
      </c>
      <c r="H1836" s="1" t="s">
        <v>21</v>
      </c>
      <c r="I1836" s="1">
        <v>16</v>
      </c>
      <c r="J1836" s="1" t="s">
        <v>2316</v>
      </c>
      <c r="K1836" s="1">
        <v>3200</v>
      </c>
      <c r="L1836" s="1">
        <v>2880</v>
      </c>
      <c r="M1836" s="1">
        <f>Table1[[#This Row],[Price]]*Table1[[#This Row],[Qty]]</f>
        <v>51200</v>
      </c>
      <c r="N1836" s="1">
        <f>Table1[[#This Row],[Cost]]*Table1[[#This Row],[Qty]]</f>
        <v>46080</v>
      </c>
      <c r="O1836" s="1">
        <f>Table1[[#This Row],[Total Sales]]-Table1[[#This Row],[COGS]]</f>
        <v>5120</v>
      </c>
      <c r="P1836" s="7">
        <f t="shared" si="56"/>
        <v>7</v>
      </c>
      <c r="Q1836" s="10">
        <f t="shared" si="57"/>
        <v>2020</v>
      </c>
    </row>
    <row r="1837" spans="1:17" x14ac:dyDescent="0.25">
      <c r="A1837" s="1" t="s">
        <v>1241</v>
      </c>
      <c r="B1837" s="2">
        <v>44146</v>
      </c>
      <c r="C1837" s="1" t="s">
        <v>1242</v>
      </c>
      <c r="D1837" s="1" t="s">
        <v>31</v>
      </c>
      <c r="E1837" s="1" t="s">
        <v>32</v>
      </c>
      <c r="F1837" s="1" t="s">
        <v>33</v>
      </c>
      <c r="G1837" s="1" t="s">
        <v>53</v>
      </c>
      <c r="H1837" s="1" t="s">
        <v>40</v>
      </c>
      <c r="I1837" s="1">
        <v>16</v>
      </c>
      <c r="J1837" s="1" t="s">
        <v>2316</v>
      </c>
      <c r="K1837" s="1">
        <v>800</v>
      </c>
      <c r="L1837" s="1">
        <v>720</v>
      </c>
      <c r="M1837" s="1">
        <f>Table1[[#This Row],[Price]]*Table1[[#This Row],[Qty]]</f>
        <v>12800</v>
      </c>
      <c r="N1837" s="1">
        <f>Table1[[#This Row],[Cost]]*Table1[[#This Row],[Qty]]</f>
        <v>11520</v>
      </c>
      <c r="O1837" s="1">
        <f>Table1[[#This Row],[Total Sales]]-Table1[[#This Row],[COGS]]</f>
        <v>1280</v>
      </c>
      <c r="P1837" s="7">
        <f t="shared" si="56"/>
        <v>4</v>
      </c>
      <c r="Q1837" s="10">
        <f t="shared" si="57"/>
        <v>2020</v>
      </c>
    </row>
    <row r="1838" spans="1:17" x14ac:dyDescent="0.25">
      <c r="A1838" s="1" t="s">
        <v>1243</v>
      </c>
      <c r="B1838" s="2">
        <v>44146</v>
      </c>
      <c r="C1838" s="1" t="s">
        <v>1244</v>
      </c>
      <c r="D1838" s="1" t="s">
        <v>31</v>
      </c>
      <c r="E1838" s="1" t="s">
        <v>37</v>
      </c>
      <c r="F1838" s="1" t="s">
        <v>38</v>
      </c>
      <c r="G1838" s="1" t="s">
        <v>56</v>
      </c>
      <c r="H1838" s="1" t="s">
        <v>40</v>
      </c>
      <c r="I1838" s="1">
        <v>160</v>
      </c>
      <c r="J1838" s="1" t="s">
        <v>2316</v>
      </c>
      <c r="K1838" s="1">
        <v>12800</v>
      </c>
      <c r="L1838" s="1">
        <v>12720</v>
      </c>
      <c r="M1838" s="1">
        <f>Table1[[#This Row],[Price]]*Table1[[#This Row],[Qty]]</f>
        <v>2048000</v>
      </c>
      <c r="N1838" s="1">
        <f>Table1[[#This Row],[Cost]]*Table1[[#This Row],[Qty]]</f>
        <v>2035200</v>
      </c>
      <c r="O1838" s="1">
        <f>Table1[[#This Row],[Total Sales]]-Table1[[#This Row],[COGS]]</f>
        <v>12800</v>
      </c>
      <c r="P1838" s="7">
        <f t="shared" si="56"/>
        <v>4</v>
      </c>
      <c r="Q1838" s="10">
        <f t="shared" si="57"/>
        <v>2020</v>
      </c>
    </row>
    <row r="1839" spans="1:17" x14ac:dyDescent="0.25">
      <c r="A1839" s="1" t="s">
        <v>1245</v>
      </c>
      <c r="B1839" s="2">
        <v>44146</v>
      </c>
      <c r="C1839" s="1" t="s">
        <v>1246</v>
      </c>
      <c r="D1839" s="1" t="s">
        <v>31</v>
      </c>
      <c r="E1839" s="1" t="s">
        <v>18</v>
      </c>
      <c r="F1839" s="1" t="s">
        <v>19</v>
      </c>
      <c r="G1839" s="1" t="s">
        <v>59</v>
      </c>
      <c r="H1839" s="1" t="s">
        <v>60</v>
      </c>
      <c r="I1839" s="1">
        <v>8</v>
      </c>
      <c r="J1839" s="1" t="s">
        <v>2316</v>
      </c>
      <c r="K1839" s="1">
        <v>400</v>
      </c>
      <c r="L1839" s="1">
        <v>360</v>
      </c>
      <c r="M1839" s="1">
        <f>Table1[[#This Row],[Price]]*Table1[[#This Row],[Qty]]</f>
        <v>3200</v>
      </c>
      <c r="N1839" s="1">
        <f>Table1[[#This Row],[Cost]]*Table1[[#This Row],[Qty]]</f>
        <v>2880</v>
      </c>
      <c r="O1839" s="1">
        <f>Table1[[#This Row],[Total Sales]]-Table1[[#This Row],[COGS]]</f>
        <v>320</v>
      </c>
      <c r="P1839" s="7">
        <f t="shared" si="56"/>
        <v>4</v>
      </c>
      <c r="Q1839" s="10">
        <f t="shared" si="57"/>
        <v>2020</v>
      </c>
    </row>
    <row r="1840" spans="1:17" x14ac:dyDescent="0.25">
      <c r="A1840" s="1" t="s">
        <v>1247</v>
      </c>
      <c r="B1840" s="2">
        <v>44146</v>
      </c>
      <c r="C1840" s="1" t="s">
        <v>1248</v>
      </c>
      <c r="D1840" s="1" t="s">
        <v>17</v>
      </c>
      <c r="E1840" s="1" t="s">
        <v>18</v>
      </c>
      <c r="F1840" s="1" t="s">
        <v>19</v>
      </c>
      <c r="G1840" s="1" t="s">
        <v>63</v>
      </c>
      <c r="H1840" s="1" t="s">
        <v>47</v>
      </c>
      <c r="I1840" s="1">
        <v>16</v>
      </c>
      <c r="J1840" s="1" t="s">
        <v>2316</v>
      </c>
      <c r="K1840" s="1">
        <v>4800</v>
      </c>
      <c r="L1840" s="1">
        <v>3600</v>
      </c>
      <c r="M1840" s="1">
        <f>Table1[[#This Row],[Price]]*Table1[[#This Row],[Qty]]</f>
        <v>76800</v>
      </c>
      <c r="N1840" s="1">
        <f>Table1[[#This Row],[Cost]]*Table1[[#This Row],[Qty]]</f>
        <v>57600</v>
      </c>
      <c r="O1840" s="1">
        <f>Table1[[#This Row],[Total Sales]]-Table1[[#This Row],[COGS]]</f>
        <v>19200</v>
      </c>
      <c r="P1840" s="7">
        <f t="shared" si="56"/>
        <v>4</v>
      </c>
      <c r="Q1840" s="10">
        <f t="shared" si="57"/>
        <v>2020</v>
      </c>
    </row>
    <row r="1841" spans="1:17" x14ac:dyDescent="0.25">
      <c r="A1841" s="1" t="s">
        <v>1249</v>
      </c>
      <c r="B1841" s="2">
        <v>44147</v>
      </c>
      <c r="C1841" s="1" t="s">
        <v>1250</v>
      </c>
      <c r="D1841" s="1" t="s">
        <v>31</v>
      </c>
      <c r="E1841" s="1" t="s">
        <v>25</v>
      </c>
      <c r="F1841" s="1" t="s">
        <v>26</v>
      </c>
      <c r="G1841" s="1" t="s">
        <v>66</v>
      </c>
      <c r="H1841" s="1" t="s">
        <v>47</v>
      </c>
      <c r="I1841" s="1">
        <v>16</v>
      </c>
      <c r="J1841" s="1" t="s">
        <v>2316</v>
      </c>
      <c r="K1841" s="1">
        <v>1360</v>
      </c>
      <c r="L1841" s="1">
        <v>1200</v>
      </c>
      <c r="M1841" s="1">
        <f>Table1[[#This Row],[Price]]*Table1[[#This Row],[Qty]]</f>
        <v>21760</v>
      </c>
      <c r="N1841" s="1">
        <f>Table1[[#This Row],[Cost]]*Table1[[#This Row],[Qty]]</f>
        <v>19200</v>
      </c>
      <c r="O1841" s="1">
        <f>Table1[[#This Row],[Total Sales]]-Table1[[#This Row],[COGS]]</f>
        <v>2560</v>
      </c>
      <c r="P1841" s="7">
        <f t="shared" si="56"/>
        <v>5</v>
      </c>
      <c r="Q1841" s="10">
        <f t="shared" si="57"/>
        <v>2020</v>
      </c>
    </row>
    <row r="1842" spans="1:17" x14ac:dyDescent="0.25">
      <c r="A1842" s="1" t="s">
        <v>1251</v>
      </c>
      <c r="B1842" s="2">
        <v>44148</v>
      </c>
      <c r="C1842" s="1" t="s">
        <v>1252</v>
      </c>
      <c r="D1842" s="1" t="s">
        <v>31</v>
      </c>
      <c r="E1842" s="1" t="s">
        <v>32</v>
      </c>
      <c r="F1842" s="1" t="s">
        <v>33</v>
      </c>
      <c r="G1842" s="1" t="s">
        <v>69</v>
      </c>
      <c r="H1842" s="1" t="s">
        <v>21</v>
      </c>
      <c r="I1842" s="1">
        <v>8</v>
      </c>
      <c r="J1842" s="1" t="s">
        <v>2316</v>
      </c>
      <c r="K1842" s="1">
        <v>200</v>
      </c>
      <c r="L1842" s="1">
        <v>160</v>
      </c>
      <c r="M1842" s="1">
        <f>Table1[[#This Row],[Price]]*Table1[[#This Row],[Qty]]</f>
        <v>1600</v>
      </c>
      <c r="N1842" s="1">
        <f>Table1[[#This Row],[Cost]]*Table1[[#This Row],[Qty]]</f>
        <v>1280</v>
      </c>
      <c r="O1842" s="1">
        <f>Table1[[#This Row],[Total Sales]]-Table1[[#This Row],[COGS]]</f>
        <v>320</v>
      </c>
      <c r="P1842" s="7">
        <f t="shared" si="56"/>
        <v>6</v>
      </c>
      <c r="Q1842" s="10">
        <f t="shared" si="57"/>
        <v>2020</v>
      </c>
    </row>
    <row r="1843" spans="1:17" x14ac:dyDescent="0.25">
      <c r="A1843" s="1" t="s">
        <v>1253</v>
      </c>
      <c r="B1843" s="2">
        <v>44149</v>
      </c>
      <c r="C1843" s="1" t="s">
        <v>1254</v>
      </c>
      <c r="D1843" s="1" t="s">
        <v>31</v>
      </c>
      <c r="E1843" s="1" t="s">
        <v>37</v>
      </c>
      <c r="F1843" s="1" t="s">
        <v>38</v>
      </c>
      <c r="G1843" s="1" t="s">
        <v>72</v>
      </c>
      <c r="H1843" s="1" t="s">
        <v>21</v>
      </c>
      <c r="I1843" s="1">
        <v>8</v>
      </c>
      <c r="J1843" s="1" t="s">
        <v>2316</v>
      </c>
      <c r="K1843" s="1">
        <v>80000</v>
      </c>
      <c r="L1843" s="1">
        <v>72000</v>
      </c>
      <c r="M1843" s="1">
        <f>Table1[[#This Row],[Price]]*Table1[[#This Row],[Qty]]</f>
        <v>640000</v>
      </c>
      <c r="N1843" s="1">
        <f>Table1[[#This Row],[Cost]]*Table1[[#This Row],[Qty]]</f>
        <v>576000</v>
      </c>
      <c r="O1843" s="1">
        <f>Table1[[#This Row],[Total Sales]]-Table1[[#This Row],[COGS]]</f>
        <v>64000</v>
      </c>
      <c r="P1843" s="7">
        <f t="shared" si="56"/>
        <v>7</v>
      </c>
      <c r="Q1843" s="10">
        <f t="shared" si="57"/>
        <v>2020</v>
      </c>
    </row>
    <row r="1844" spans="1:17" x14ac:dyDescent="0.25">
      <c r="A1844" s="1" t="s">
        <v>1255</v>
      </c>
      <c r="B1844" s="2">
        <v>44150</v>
      </c>
      <c r="C1844" s="1" t="s">
        <v>1256</v>
      </c>
      <c r="D1844" s="1" t="s">
        <v>31</v>
      </c>
      <c r="E1844" s="1" t="s">
        <v>18</v>
      </c>
      <c r="F1844" s="1" t="s">
        <v>19</v>
      </c>
      <c r="G1844" s="1" t="s">
        <v>46</v>
      </c>
      <c r="H1844" s="1" t="s">
        <v>47</v>
      </c>
      <c r="I1844" s="1">
        <v>16</v>
      </c>
      <c r="J1844" s="1" t="s">
        <v>2316</v>
      </c>
      <c r="K1844" s="1">
        <v>53600</v>
      </c>
      <c r="L1844" s="1">
        <v>40008</v>
      </c>
      <c r="M1844" s="1">
        <f>Table1[[#This Row],[Price]]*Table1[[#This Row],[Qty]]</f>
        <v>857600</v>
      </c>
      <c r="N1844" s="1">
        <f>Table1[[#This Row],[Cost]]*Table1[[#This Row],[Qty]]</f>
        <v>640128</v>
      </c>
      <c r="O1844" s="1">
        <f>Table1[[#This Row],[Total Sales]]-Table1[[#This Row],[COGS]]</f>
        <v>217472</v>
      </c>
      <c r="P1844" s="7">
        <f t="shared" si="56"/>
        <v>1</v>
      </c>
      <c r="Q1844" s="10">
        <f t="shared" si="57"/>
        <v>2020</v>
      </c>
    </row>
    <row r="1845" spans="1:17" x14ac:dyDescent="0.25">
      <c r="A1845" s="1" t="s">
        <v>1257</v>
      </c>
      <c r="B1845" s="2">
        <v>44151</v>
      </c>
      <c r="C1845" s="1" t="s">
        <v>1258</v>
      </c>
      <c r="D1845" s="1" t="s">
        <v>31</v>
      </c>
      <c r="E1845" s="1" t="s">
        <v>18</v>
      </c>
      <c r="F1845" s="1" t="s">
        <v>19</v>
      </c>
      <c r="G1845" s="1" t="s">
        <v>50</v>
      </c>
      <c r="H1845" s="1" t="s">
        <v>21</v>
      </c>
      <c r="I1845" s="1">
        <v>16</v>
      </c>
      <c r="J1845" s="1" t="s">
        <v>2316</v>
      </c>
      <c r="K1845" s="1">
        <v>53600</v>
      </c>
      <c r="L1845" s="1">
        <v>40016</v>
      </c>
      <c r="M1845" s="1">
        <f>Table1[[#This Row],[Price]]*Table1[[#This Row],[Qty]]</f>
        <v>857600</v>
      </c>
      <c r="N1845" s="1">
        <f>Table1[[#This Row],[Cost]]*Table1[[#This Row],[Qty]]</f>
        <v>640256</v>
      </c>
      <c r="O1845" s="1">
        <f>Table1[[#This Row],[Total Sales]]-Table1[[#This Row],[COGS]]</f>
        <v>217344</v>
      </c>
      <c r="P1845" s="7">
        <f t="shared" si="56"/>
        <v>2</v>
      </c>
      <c r="Q1845" s="10">
        <f t="shared" si="57"/>
        <v>2020</v>
      </c>
    </row>
    <row r="1846" spans="1:17" x14ac:dyDescent="0.25">
      <c r="A1846" s="1" t="s">
        <v>1259</v>
      </c>
      <c r="B1846" s="2">
        <v>44152</v>
      </c>
      <c r="C1846" s="1" t="s">
        <v>1260</v>
      </c>
      <c r="D1846" s="1" t="s">
        <v>31</v>
      </c>
      <c r="E1846" s="1" t="s">
        <v>25</v>
      </c>
      <c r="F1846" s="1" t="s">
        <v>26</v>
      </c>
      <c r="G1846" s="1" t="s">
        <v>53</v>
      </c>
      <c r="H1846" s="1" t="s">
        <v>40</v>
      </c>
      <c r="I1846" s="1">
        <v>8</v>
      </c>
      <c r="J1846" s="1" t="s">
        <v>2316</v>
      </c>
      <c r="K1846" s="1">
        <v>176000</v>
      </c>
      <c r="L1846" s="1">
        <v>160000</v>
      </c>
      <c r="M1846" s="1">
        <f>Table1[[#This Row],[Price]]*Table1[[#This Row],[Qty]]</f>
        <v>1408000</v>
      </c>
      <c r="N1846" s="1">
        <f>Table1[[#This Row],[Cost]]*Table1[[#This Row],[Qty]]</f>
        <v>1280000</v>
      </c>
      <c r="O1846" s="1">
        <f>Table1[[#This Row],[Total Sales]]-Table1[[#This Row],[COGS]]</f>
        <v>128000</v>
      </c>
      <c r="P1846" s="7">
        <f t="shared" si="56"/>
        <v>3</v>
      </c>
      <c r="Q1846" s="10">
        <f t="shared" si="57"/>
        <v>2020</v>
      </c>
    </row>
    <row r="1847" spans="1:17" x14ac:dyDescent="0.25">
      <c r="A1847" s="1" t="s">
        <v>1261</v>
      </c>
      <c r="B1847" s="2">
        <v>44165</v>
      </c>
      <c r="C1847" s="1" t="s">
        <v>1262</v>
      </c>
      <c r="D1847" s="1" t="s">
        <v>31</v>
      </c>
      <c r="E1847" s="1" t="s">
        <v>32</v>
      </c>
      <c r="F1847" s="1" t="s">
        <v>33</v>
      </c>
      <c r="G1847" s="1" t="s">
        <v>56</v>
      </c>
      <c r="H1847" s="1" t="s">
        <v>40</v>
      </c>
      <c r="I1847" s="1">
        <v>8</v>
      </c>
      <c r="J1847" s="1" t="s">
        <v>2316</v>
      </c>
      <c r="K1847" s="1">
        <v>80000</v>
      </c>
      <c r="L1847" s="1">
        <v>72000</v>
      </c>
      <c r="M1847" s="1">
        <f>Table1[[#This Row],[Price]]*Table1[[#This Row],[Qty]]</f>
        <v>640000</v>
      </c>
      <c r="N1847" s="1">
        <f>Table1[[#This Row],[Cost]]*Table1[[#This Row],[Qty]]</f>
        <v>576000</v>
      </c>
      <c r="O1847" s="1">
        <f>Table1[[#This Row],[Total Sales]]-Table1[[#This Row],[COGS]]</f>
        <v>64000</v>
      </c>
      <c r="P1847" s="7">
        <f t="shared" si="56"/>
        <v>2</v>
      </c>
      <c r="Q1847" s="10">
        <f t="shared" si="57"/>
        <v>2020</v>
      </c>
    </row>
    <row r="1848" spans="1:17" x14ac:dyDescent="0.25">
      <c r="A1848" s="1" t="s">
        <v>1263</v>
      </c>
      <c r="B1848" s="2">
        <v>44165</v>
      </c>
      <c r="C1848" s="1" t="s">
        <v>1264</v>
      </c>
      <c r="D1848" s="1" t="s">
        <v>31</v>
      </c>
      <c r="E1848" s="1" t="s">
        <v>37</v>
      </c>
      <c r="F1848" s="1" t="s">
        <v>38</v>
      </c>
      <c r="G1848" s="1" t="s">
        <v>87</v>
      </c>
      <c r="H1848" s="1" t="s">
        <v>21</v>
      </c>
      <c r="I1848" s="1">
        <v>8</v>
      </c>
      <c r="J1848" s="1" t="s">
        <v>2316</v>
      </c>
      <c r="K1848" s="1">
        <v>68000</v>
      </c>
      <c r="L1848" s="1">
        <v>60800</v>
      </c>
      <c r="M1848" s="1">
        <f>Table1[[#This Row],[Price]]*Table1[[#This Row],[Qty]]</f>
        <v>544000</v>
      </c>
      <c r="N1848" s="1">
        <f>Table1[[#This Row],[Cost]]*Table1[[#This Row],[Qty]]</f>
        <v>486400</v>
      </c>
      <c r="O1848" s="1">
        <f>Table1[[#This Row],[Total Sales]]-Table1[[#This Row],[COGS]]</f>
        <v>57600</v>
      </c>
      <c r="P1848" s="7">
        <f t="shared" si="56"/>
        <v>2</v>
      </c>
      <c r="Q1848" s="10">
        <f t="shared" si="57"/>
        <v>2020</v>
      </c>
    </row>
    <row r="1849" spans="1:17" x14ac:dyDescent="0.25">
      <c r="A1849" s="1" t="s">
        <v>1265</v>
      </c>
      <c r="B1849" s="2">
        <v>44155</v>
      </c>
      <c r="C1849" s="1" t="s">
        <v>1266</v>
      </c>
      <c r="D1849" s="1" t="s">
        <v>31</v>
      </c>
      <c r="E1849" s="1" t="s">
        <v>18</v>
      </c>
      <c r="F1849" s="1" t="s">
        <v>19</v>
      </c>
      <c r="G1849" s="1" t="s">
        <v>20</v>
      </c>
      <c r="H1849" s="1" t="s">
        <v>21</v>
      </c>
      <c r="I1849" s="1">
        <v>16</v>
      </c>
      <c r="J1849" s="1" t="s">
        <v>2316</v>
      </c>
      <c r="K1849" s="1">
        <v>68000</v>
      </c>
      <c r="L1849" s="1">
        <v>60800</v>
      </c>
      <c r="M1849" s="1">
        <f>Table1[[#This Row],[Price]]*Table1[[#This Row],[Qty]]</f>
        <v>1088000</v>
      </c>
      <c r="N1849" s="1">
        <f>Table1[[#This Row],[Cost]]*Table1[[#This Row],[Qty]]</f>
        <v>972800</v>
      </c>
      <c r="O1849" s="1">
        <f>Table1[[#This Row],[Total Sales]]-Table1[[#This Row],[COGS]]</f>
        <v>115200</v>
      </c>
      <c r="P1849" s="7">
        <f t="shared" si="56"/>
        <v>6</v>
      </c>
      <c r="Q1849" s="10">
        <f t="shared" si="57"/>
        <v>2020</v>
      </c>
    </row>
    <row r="1850" spans="1:17" x14ac:dyDescent="0.25">
      <c r="A1850" s="1" t="s">
        <v>1267</v>
      </c>
      <c r="B1850" s="2">
        <v>44156</v>
      </c>
      <c r="C1850" s="1" t="s">
        <v>1268</v>
      </c>
      <c r="D1850" s="1" t="s">
        <v>31</v>
      </c>
      <c r="E1850" s="1" t="s">
        <v>18</v>
      </c>
      <c r="F1850" s="1" t="s">
        <v>19</v>
      </c>
      <c r="G1850" s="1" t="s">
        <v>27</v>
      </c>
      <c r="H1850" s="1" t="s">
        <v>21</v>
      </c>
      <c r="I1850" s="1">
        <v>24</v>
      </c>
      <c r="J1850" s="1" t="s">
        <v>2316</v>
      </c>
      <c r="K1850" s="1">
        <v>105600.00000000001</v>
      </c>
      <c r="L1850" s="1">
        <v>96000</v>
      </c>
      <c r="M1850" s="1">
        <f>Table1[[#This Row],[Price]]*Table1[[#This Row],[Qty]]</f>
        <v>2534400.0000000005</v>
      </c>
      <c r="N1850" s="1">
        <f>Table1[[#This Row],[Cost]]*Table1[[#This Row],[Qty]]</f>
        <v>2304000</v>
      </c>
      <c r="O1850" s="1">
        <f>Table1[[#This Row],[Total Sales]]-Table1[[#This Row],[COGS]]</f>
        <v>230400.00000000047</v>
      </c>
      <c r="P1850" s="7">
        <f t="shared" si="56"/>
        <v>7</v>
      </c>
      <c r="Q1850" s="10">
        <f t="shared" si="57"/>
        <v>2020</v>
      </c>
    </row>
    <row r="1851" spans="1:17" x14ac:dyDescent="0.25">
      <c r="A1851" s="1" t="s">
        <v>1269</v>
      </c>
      <c r="B1851" s="2">
        <v>44157</v>
      </c>
      <c r="C1851" s="1" t="s">
        <v>1270</v>
      </c>
      <c r="D1851" s="1" t="s">
        <v>31</v>
      </c>
      <c r="E1851" s="1" t="s">
        <v>25</v>
      </c>
      <c r="F1851" s="1" t="s">
        <v>26</v>
      </c>
      <c r="G1851" s="1" t="s">
        <v>34</v>
      </c>
      <c r="H1851" s="1" t="s">
        <v>21</v>
      </c>
      <c r="I1851" s="1">
        <v>16</v>
      </c>
      <c r="J1851" s="1" t="s">
        <v>2316</v>
      </c>
      <c r="K1851" s="1">
        <v>176000</v>
      </c>
      <c r="L1851" s="1">
        <v>160000</v>
      </c>
      <c r="M1851" s="1">
        <f>Table1[[#This Row],[Price]]*Table1[[#This Row],[Qty]]</f>
        <v>2816000</v>
      </c>
      <c r="N1851" s="1">
        <f>Table1[[#This Row],[Cost]]*Table1[[#This Row],[Qty]]</f>
        <v>2560000</v>
      </c>
      <c r="O1851" s="1">
        <f>Table1[[#This Row],[Total Sales]]-Table1[[#This Row],[COGS]]</f>
        <v>256000</v>
      </c>
      <c r="P1851" s="7">
        <f t="shared" si="56"/>
        <v>1</v>
      </c>
      <c r="Q1851" s="10">
        <f t="shared" si="57"/>
        <v>2020</v>
      </c>
    </row>
    <row r="1852" spans="1:17" x14ac:dyDescent="0.25">
      <c r="A1852" s="1" t="s">
        <v>1271</v>
      </c>
      <c r="B1852" s="2">
        <v>44158</v>
      </c>
      <c r="C1852" s="1" t="s">
        <v>1272</v>
      </c>
      <c r="D1852" s="1" t="s">
        <v>31</v>
      </c>
      <c r="E1852" s="1" t="s">
        <v>32</v>
      </c>
      <c r="F1852" s="1" t="s">
        <v>33</v>
      </c>
      <c r="G1852" s="1" t="s">
        <v>39</v>
      </c>
      <c r="H1852" s="1" t="s">
        <v>40</v>
      </c>
      <c r="I1852" s="1">
        <v>16</v>
      </c>
      <c r="J1852" s="1" t="s">
        <v>2316</v>
      </c>
      <c r="K1852" s="1">
        <v>61600</v>
      </c>
      <c r="L1852" s="1">
        <v>56000</v>
      </c>
      <c r="M1852" s="1">
        <f>Table1[[#This Row],[Price]]*Table1[[#This Row],[Qty]]</f>
        <v>985600</v>
      </c>
      <c r="N1852" s="1">
        <f>Table1[[#This Row],[Cost]]*Table1[[#This Row],[Qty]]</f>
        <v>896000</v>
      </c>
      <c r="O1852" s="1">
        <f>Table1[[#This Row],[Total Sales]]-Table1[[#This Row],[COGS]]</f>
        <v>89600</v>
      </c>
      <c r="P1852" s="7">
        <f t="shared" si="56"/>
        <v>2</v>
      </c>
      <c r="Q1852" s="10">
        <f t="shared" si="57"/>
        <v>2020</v>
      </c>
    </row>
    <row r="1853" spans="1:17" x14ac:dyDescent="0.25">
      <c r="A1853" s="1" t="s">
        <v>1273</v>
      </c>
      <c r="B1853" s="2">
        <v>44159</v>
      </c>
      <c r="C1853" s="1" t="s">
        <v>1274</v>
      </c>
      <c r="D1853" s="1" t="s">
        <v>31</v>
      </c>
      <c r="E1853" s="1" t="s">
        <v>37</v>
      </c>
      <c r="F1853" s="1" t="s">
        <v>38</v>
      </c>
      <c r="G1853" s="1" t="s">
        <v>43</v>
      </c>
      <c r="H1853" s="1" t="s">
        <v>21</v>
      </c>
      <c r="I1853" s="1">
        <v>24</v>
      </c>
      <c r="J1853" s="1" t="s">
        <v>2316</v>
      </c>
      <c r="K1853" s="1">
        <v>176000</v>
      </c>
      <c r="L1853" s="1">
        <v>160000</v>
      </c>
      <c r="M1853" s="1">
        <f>Table1[[#This Row],[Price]]*Table1[[#This Row],[Qty]]</f>
        <v>4224000</v>
      </c>
      <c r="N1853" s="1">
        <f>Table1[[#This Row],[Cost]]*Table1[[#This Row],[Qty]]</f>
        <v>3840000</v>
      </c>
      <c r="O1853" s="1">
        <f>Table1[[#This Row],[Total Sales]]-Table1[[#This Row],[COGS]]</f>
        <v>384000</v>
      </c>
      <c r="P1853" s="7">
        <f t="shared" si="56"/>
        <v>3</v>
      </c>
      <c r="Q1853" s="10">
        <f t="shared" si="57"/>
        <v>2020</v>
      </c>
    </row>
    <row r="1854" spans="1:17" x14ac:dyDescent="0.25">
      <c r="A1854" s="1" t="s">
        <v>1275</v>
      </c>
      <c r="B1854" s="2">
        <v>44160</v>
      </c>
      <c r="C1854" s="1" t="s">
        <v>1276</v>
      </c>
      <c r="D1854" s="1" t="s">
        <v>17</v>
      </c>
      <c r="E1854" s="1" t="s">
        <v>18</v>
      </c>
      <c r="F1854" s="1" t="s">
        <v>19</v>
      </c>
      <c r="G1854" s="1" t="s">
        <v>46</v>
      </c>
      <c r="H1854" s="1" t="s">
        <v>47</v>
      </c>
      <c r="I1854" s="1">
        <v>8</v>
      </c>
      <c r="J1854" s="1" t="s">
        <v>2316</v>
      </c>
      <c r="K1854" s="1">
        <v>352000</v>
      </c>
      <c r="L1854" s="1">
        <v>320000</v>
      </c>
      <c r="M1854" s="1">
        <f>Table1[[#This Row],[Price]]*Table1[[#This Row],[Qty]]</f>
        <v>2816000</v>
      </c>
      <c r="N1854" s="1">
        <f>Table1[[#This Row],[Cost]]*Table1[[#This Row],[Qty]]</f>
        <v>2560000</v>
      </c>
      <c r="O1854" s="1">
        <f>Table1[[#This Row],[Total Sales]]-Table1[[#This Row],[COGS]]</f>
        <v>256000</v>
      </c>
      <c r="P1854" s="7">
        <f t="shared" si="56"/>
        <v>4</v>
      </c>
      <c r="Q1854" s="10">
        <f t="shared" si="57"/>
        <v>2020</v>
      </c>
    </row>
    <row r="1855" spans="1:17" x14ac:dyDescent="0.25">
      <c r="A1855" s="1" t="s">
        <v>1277</v>
      </c>
      <c r="B1855" s="2">
        <v>44161</v>
      </c>
      <c r="C1855" s="1" t="s">
        <v>1278</v>
      </c>
      <c r="D1855" s="1" t="s">
        <v>17</v>
      </c>
      <c r="E1855" s="1" t="s">
        <v>18</v>
      </c>
      <c r="F1855" s="1" t="s">
        <v>19</v>
      </c>
      <c r="G1855" s="1" t="s">
        <v>50</v>
      </c>
      <c r="H1855" s="1" t="s">
        <v>21</v>
      </c>
      <c r="I1855" s="1">
        <v>16</v>
      </c>
      <c r="J1855" s="1" t="s">
        <v>2316</v>
      </c>
      <c r="K1855" s="1">
        <v>158400</v>
      </c>
      <c r="L1855" s="1">
        <v>144000</v>
      </c>
      <c r="M1855" s="1">
        <f>Table1[[#This Row],[Price]]*Table1[[#This Row],[Qty]]</f>
        <v>2534400</v>
      </c>
      <c r="N1855" s="1">
        <f>Table1[[#This Row],[Cost]]*Table1[[#This Row],[Qty]]</f>
        <v>2304000</v>
      </c>
      <c r="O1855" s="1">
        <f>Table1[[#This Row],[Total Sales]]-Table1[[#This Row],[COGS]]</f>
        <v>230400</v>
      </c>
      <c r="P1855" s="7">
        <f t="shared" si="56"/>
        <v>5</v>
      </c>
      <c r="Q1855" s="10">
        <f t="shared" si="57"/>
        <v>2020</v>
      </c>
    </row>
    <row r="1856" spans="1:17" x14ac:dyDescent="0.25">
      <c r="A1856" s="1" t="s">
        <v>1279</v>
      </c>
      <c r="B1856" s="2">
        <v>44162</v>
      </c>
      <c r="C1856" s="1" t="s">
        <v>1280</v>
      </c>
      <c r="D1856" s="1" t="s">
        <v>17</v>
      </c>
      <c r="E1856" s="1" t="s">
        <v>25</v>
      </c>
      <c r="F1856" s="1" t="s">
        <v>26</v>
      </c>
      <c r="G1856" s="1" t="s">
        <v>53</v>
      </c>
      <c r="H1856" s="1" t="s">
        <v>40</v>
      </c>
      <c r="I1856" s="1">
        <v>16</v>
      </c>
      <c r="J1856" s="1" t="s">
        <v>2316</v>
      </c>
      <c r="K1856" s="1">
        <v>79600</v>
      </c>
      <c r="L1856" s="1">
        <v>72000</v>
      </c>
      <c r="M1856" s="1">
        <f>Table1[[#This Row],[Price]]*Table1[[#This Row],[Qty]]</f>
        <v>1273600</v>
      </c>
      <c r="N1856" s="1">
        <f>Table1[[#This Row],[Cost]]*Table1[[#This Row],[Qty]]</f>
        <v>1152000</v>
      </c>
      <c r="O1856" s="1">
        <f>Table1[[#This Row],[Total Sales]]-Table1[[#This Row],[COGS]]</f>
        <v>121600</v>
      </c>
      <c r="P1856" s="7">
        <f t="shared" si="56"/>
        <v>6</v>
      </c>
      <c r="Q1856" s="10">
        <f t="shared" si="57"/>
        <v>2020</v>
      </c>
    </row>
    <row r="1857" spans="1:17" x14ac:dyDescent="0.25">
      <c r="A1857" s="1" t="s">
        <v>1281</v>
      </c>
      <c r="B1857" s="2">
        <v>44165</v>
      </c>
      <c r="C1857" s="1"/>
      <c r="D1857" s="1" t="s">
        <v>31</v>
      </c>
      <c r="E1857" s="1" t="s">
        <v>32</v>
      </c>
      <c r="F1857" s="1" t="s">
        <v>33</v>
      </c>
      <c r="G1857" s="1" t="s">
        <v>56</v>
      </c>
      <c r="H1857" s="1" t="s">
        <v>40</v>
      </c>
      <c r="I1857" s="1">
        <v>16</v>
      </c>
      <c r="J1857" s="1" t="s">
        <v>2316</v>
      </c>
      <c r="K1857" s="1">
        <v>61600</v>
      </c>
      <c r="L1857" s="1">
        <v>56000</v>
      </c>
      <c r="M1857" s="1">
        <f>Table1[[#This Row],[Price]]*Table1[[#This Row],[Qty]]</f>
        <v>985600</v>
      </c>
      <c r="N1857" s="1">
        <f>Table1[[#This Row],[Cost]]*Table1[[#This Row],[Qty]]</f>
        <v>896000</v>
      </c>
      <c r="O1857" s="1">
        <f>Table1[[#This Row],[Total Sales]]-Table1[[#This Row],[COGS]]</f>
        <v>89600</v>
      </c>
      <c r="P1857" s="7">
        <f t="shared" si="56"/>
        <v>2</v>
      </c>
      <c r="Q1857" s="10">
        <f t="shared" si="57"/>
        <v>2020</v>
      </c>
    </row>
    <row r="1858" spans="1:17" x14ac:dyDescent="0.25">
      <c r="A1858" s="1" t="s">
        <v>1282</v>
      </c>
      <c r="B1858" s="2">
        <v>44165</v>
      </c>
      <c r="C1858" s="1" t="s">
        <v>1283</v>
      </c>
      <c r="D1858" s="1" t="s">
        <v>31</v>
      </c>
      <c r="E1858" s="1" t="s">
        <v>37</v>
      </c>
      <c r="F1858" s="1" t="s">
        <v>38</v>
      </c>
      <c r="G1858" s="1" t="s">
        <v>59</v>
      </c>
      <c r="H1858" s="1" t="s">
        <v>60</v>
      </c>
      <c r="I1858" s="1">
        <v>32</v>
      </c>
      <c r="J1858" s="1" t="s">
        <v>2316</v>
      </c>
      <c r="K1858" s="1">
        <v>88000</v>
      </c>
      <c r="L1858" s="1">
        <v>80000</v>
      </c>
      <c r="M1858" s="1">
        <f>Table1[[#This Row],[Price]]*Table1[[#This Row],[Qty]]</f>
        <v>2816000</v>
      </c>
      <c r="N1858" s="1">
        <f>Table1[[#This Row],[Cost]]*Table1[[#This Row],[Qty]]</f>
        <v>2560000</v>
      </c>
      <c r="O1858" s="1">
        <f>Table1[[#This Row],[Total Sales]]-Table1[[#This Row],[COGS]]</f>
        <v>256000</v>
      </c>
      <c r="P1858" s="7">
        <f t="shared" ref="P1858:P1921" si="58">WEEKDAY(B:B)</f>
        <v>2</v>
      </c>
      <c r="Q1858" s="10">
        <f t="shared" ref="Q1858:Q1921" si="59">YEAR(B:B)</f>
        <v>2020</v>
      </c>
    </row>
    <row r="1859" spans="1:17" x14ac:dyDescent="0.25">
      <c r="A1859" s="1" t="s">
        <v>1284</v>
      </c>
      <c r="B1859" s="2">
        <v>44165</v>
      </c>
      <c r="C1859" s="1" t="s">
        <v>1285</v>
      </c>
      <c r="D1859" s="1" t="s">
        <v>31</v>
      </c>
      <c r="E1859" s="1" t="s">
        <v>18</v>
      </c>
      <c r="F1859" s="1" t="s">
        <v>19</v>
      </c>
      <c r="G1859" s="1" t="s">
        <v>63</v>
      </c>
      <c r="H1859" s="1" t="s">
        <v>47</v>
      </c>
      <c r="I1859" s="1">
        <v>8</v>
      </c>
      <c r="J1859" s="1" t="s">
        <v>2316</v>
      </c>
      <c r="K1859" s="1">
        <v>105600.00000000001</v>
      </c>
      <c r="L1859" s="1">
        <v>96000</v>
      </c>
      <c r="M1859" s="1">
        <f>Table1[[#This Row],[Price]]*Table1[[#This Row],[Qty]]</f>
        <v>844800.00000000012</v>
      </c>
      <c r="N1859" s="1">
        <f>Table1[[#This Row],[Cost]]*Table1[[#This Row],[Qty]]</f>
        <v>768000</v>
      </c>
      <c r="O1859" s="1">
        <f>Table1[[#This Row],[Total Sales]]-Table1[[#This Row],[COGS]]</f>
        <v>76800.000000000116</v>
      </c>
      <c r="P1859" s="7">
        <f t="shared" si="58"/>
        <v>2</v>
      </c>
      <c r="Q1859" s="10">
        <f t="shared" si="59"/>
        <v>2020</v>
      </c>
    </row>
    <row r="1860" spans="1:17" x14ac:dyDescent="0.25">
      <c r="A1860" s="1" t="s">
        <v>1288</v>
      </c>
      <c r="B1860" s="2">
        <v>44136</v>
      </c>
      <c r="C1860" s="1" t="s">
        <v>1289</v>
      </c>
      <c r="D1860" s="1" t="s">
        <v>17</v>
      </c>
      <c r="E1860" s="1" t="s">
        <v>25</v>
      </c>
      <c r="F1860" s="1" t="s">
        <v>26</v>
      </c>
      <c r="G1860" s="1" t="s">
        <v>69</v>
      </c>
      <c r="H1860" s="1" t="s">
        <v>21</v>
      </c>
      <c r="I1860" s="1">
        <v>16</v>
      </c>
      <c r="J1860" s="1" t="s">
        <v>2316</v>
      </c>
      <c r="K1860" s="1">
        <v>61600</v>
      </c>
      <c r="L1860" s="1">
        <v>56000</v>
      </c>
      <c r="M1860" s="1">
        <f>Table1[[#This Row],[Price]]*Table1[[#This Row],[Qty]]</f>
        <v>985600</v>
      </c>
      <c r="N1860" s="1">
        <f>Table1[[#This Row],[Cost]]*Table1[[#This Row],[Qty]]</f>
        <v>896000</v>
      </c>
      <c r="O1860" s="1">
        <f>Table1[[#This Row],[Total Sales]]-Table1[[#This Row],[COGS]]</f>
        <v>89600</v>
      </c>
      <c r="P1860" s="7">
        <f t="shared" si="58"/>
        <v>1</v>
      </c>
      <c r="Q1860" s="10">
        <f t="shared" si="59"/>
        <v>2020</v>
      </c>
    </row>
    <row r="1861" spans="1:17" x14ac:dyDescent="0.25">
      <c r="A1861" s="1" t="s">
        <v>1290</v>
      </c>
      <c r="B1861" s="2">
        <v>44137</v>
      </c>
      <c r="C1861" s="1" t="s">
        <v>1291</v>
      </c>
      <c r="D1861" s="1" t="s">
        <v>31</v>
      </c>
      <c r="E1861" s="1" t="s">
        <v>32</v>
      </c>
      <c r="F1861" s="1" t="s">
        <v>33</v>
      </c>
      <c r="G1861" s="1" t="s">
        <v>72</v>
      </c>
      <c r="H1861" s="1" t="s">
        <v>21</v>
      </c>
      <c r="I1861" s="1">
        <v>32</v>
      </c>
      <c r="J1861" s="1" t="s">
        <v>2316</v>
      </c>
      <c r="K1861" s="1">
        <v>88000</v>
      </c>
      <c r="L1861" s="1">
        <v>80000</v>
      </c>
      <c r="M1861" s="1">
        <f>Table1[[#This Row],[Price]]*Table1[[#This Row],[Qty]]</f>
        <v>2816000</v>
      </c>
      <c r="N1861" s="1">
        <f>Table1[[#This Row],[Cost]]*Table1[[#This Row],[Qty]]</f>
        <v>2560000</v>
      </c>
      <c r="O1861" s="1">
        <f>Table1[[#This Row],[Total Sales]]-Table1[[#This Row],[COGS]]</f>
        <v>256000</v>
      </c>
      <c r="P1861" s="7">
        <f t="shared" si="58"/>
        <v>2</v>
      </c>
      <c r="Q1861" s="10">
        <f t="shared" si="59"/>
        <v>2020</v>
      </c>
    </row>
    <row r="1862" spans="1:17" x14ac:dyDescent="0.25">
      <c r="A1862" s="1" t="s">
        <v>1292</v>
      </c>
      <c r="B1862" s="2">
        <v>44138</v>
      </c>
      <c r="C1862" s="1" t="s">
        <v>1293</v>
      </c>
      <c r="D1862" s="1" t="s">
        <v>31</v>
      </c>
      <c r="E1862" s="1" t="s">
        <v>37</v>
      </c>
      <c r="F1862" s="1" t="s">
        <v>38</v>
      </c>
      <c r="G1862" s="1" t="s">
        <v>75</v>
      </c>
      <c r="H1862" s="1" t="s">
        <v>40</v>
      </c>
      <c r="I1862" s="1">
        <v>8</v>
      </c>
      <c r="J1862" s="1" t="s">
        <v>2316</v>
      </c>
      <c r="K1862" s="1">
        <v>105600.00000000001</v>
      </c>
      <c r="L1862" s="1">
        <v>96000</v>
      </c>
      <c r="M1862" s="1">
        <f>Table1[[#This Row],[Price]]*Table1[[#This Row],[Qty]]</f>
        <v>844800.00000000012</v>
      </c>
      <c r="N1862" s="1">
        <f>Table1[[#This Row],[Cost]]*Table1[[#This Row],[Qty]]</f>
        <v>768000</v>
      </c>
      <c r="O1862" s="1">
        <f>Table1[[#This Row],[Total Sales]]-Table1[[#This Row],[COGS]]</f>
        <v>76800.000000000116</v>
      </c>
      <c r="P1862" s="7">
        <f t="shared" si="58"/>
        <v>3</v>
      </c>
      <c r="Q1862" s="10">
        <f t="shared" si="59"/>
        <v>2020</v>
      </c>
    </row>
    <row r="1863" spans="1:17" x14ac:dyDescent="0.25">
      <c r="A1863" s="1" t="s">
        <v>1294</v>
      </c>
      <c r="B1863" s="2">
        <v>44139</v>
      </c>
      <c r="C1863" s="1" t="s">
        <v>1295</v>
      </c>
      <c r="D1863" s="1" t="s">
        <v>31</v>
      </c>
      <c r="E1863" s="1" t="s">
        <v>18</v>
      </c>
      <c r="F1863" s="1" t="s">
        <v>19</v>
      </c>
      <c r="G1863" s="1" t="s">
        <v>46</v>
      </c>
      <c r="H1863" s="1" t="s">
        <v>47</v>
      </c>
      <c r="I1863" s="1">
        <v>16</v>
      </c>
      <c r="J1863" s="1" t="s">
        <v>2316</v>
      </c>
      <c r="K1863" s="1">
        <v>79600</v>
      </c>
      <c r="L1863" s="1">
        <v>72000</v>
      </c>
      <c r="M1863" s="1">
        <f>Table1[[#This Row],[Price]]*Table1[[#This Row],[Qty]]</f>
        <v>1273600</v>
      </c>
      <c r="N1863" s="1">
        <f>Table1[[#This Row],[Cost]]*Table1[[#This Row],[Qty]]</f>
        <v>1152000</v>
      </c>
      <c r="O1863" s="1">
        <f>Table1[[#This Row],[Total Sales]]-Table1[[#This Row],[COGS]]</f>
        <v>121600</v>
      </c>
      <c r="P1863" s="7">
        <f t="shared" si="58"/>
        <v>4</v>
      </c>
      <c r="Q1863" s="10">
        <f t="shared" si="59"/>
        <v>2020</v>
      </c>
    </row>
    <row r="1864" spans="1:17" x14ac:dyDescent="0.25">
      <c r="A1864" s="1" t="s">
        <v>1296</v>
      </c>
      <c r="B1864" s="2">
        <v>44140</v>
      </c>
      <c r="C1864" s="1" t="s">
        <v>1297</v>
      </c>
      <c r="D1864" s="1" t="s">
        <v>31</v>
      </c>
      <c r="E1864" s="1" t="s">
        <v>18</v>
      </c>
      <c r="F1864" s="1" t="s">
        <v>19</v>
      </c>
      <c r="G1864" s="1" t="s">
        <v>50</v>
      </c>
      <c r="H1864" s="1" t="s">
        <v>21</v>
      </c>
      <c r="I1864" s="1">
        <v>16</v>
      </c>
      <c r="J1864" s="1" t="s">
        <v>2316</v>
      </c>
      <c r="K1864" s="1">
        <v>61600</v>
      </c>
      <c r="L1864" s="1">
        <v>56000</v>
      </c>
      <c r="M1864" s="1">
        <f>Table1[[#This Row],[Price]]*Table1[[#This Row],[Qty]]</f>
        <v>985600</v>
      </c>
      <c r="N1864" s="1">
        <f>Table1[[#This Row],[Cost]]*Table1[[#This Row],[Qty]]</f>
        <v>896000</v>
      </c>
      <c r="O1864" s="1">
        <f>Table1[[#This Row],[Total Sales]]-Table1[[#This Row],[COGS]]</f>
        <v>89600</v>
      </c>
      <c r="P1864" s="7">
        <f t="shared" si="58"/>
        <v>5</v>
      </c>
      <c r="Q1864" s="10">
        <f t="shared" si="59"/>
        <v>2020</v>
      </c>
    </row>
    <row r="1865" spans="1:17" x14ac:dyDescent="0.25">
      <c r="A1865" s="1" t="s">
        <v>1298</v>
      </c>
      <c r="B1865" s="2">
        <v>44141</v>
      </c>
      <c r="C1865" s="1" t="s">
        <v>1299</v>
      </c>
      <c r="D1865" s="1" t="s">
        <v>31</v>
      </c>
      <c r="E1865" s="1" t="s">
        <v>25</v>
      </c>
      <c r="F1865" s="1" t="s">
        <v>26</v>
      </c>
      <c r="G1865" s="1" t="s">
        <v>53</v>
      </c>
      <c r="H1865" s="1" t="s">
        <v>40</v>
      </c>
      <c r="I1865" s="1">
        <v>8</v>
      </c>
      <c r="J1865" s="1" t="s">
        <v>2316</v>
      </c>
      <c r="K1865" s="1">
        <v>88000</v>
      </c>
      <c r="L1865" s="1">
        <v>80000</v>
      </c>
      <c r="M1865" s="1">
        <f>Table1[[#This Row],[Price]]*Table1[[#This Row],[Qty]]</f>
        <v>704000</v>
      </c>
      <c r="N1865" s="1">
        <f>Table1[[#This Row],[Cost]]*Table1[[#This Row],[Qty]]</f>
        <v>640000</v>
      </c>
      <c r="O1865" s="1">
        <f>Table1[[#This Row],[Total Sales]]-Table1[[#This Row],[COGS]]</f>
        <v>64000</v>
      </c>
      <c r="P1865" s="7">
        <f t="shared" si="58"/>
        <v>6</v>
      </c>
      <c r="Q1865" s="10">
        <f t="shared" si="59"/>
        <v>2020</v>
      </c>
    </row>
    <row r="1866" spans="1:17" x14ac:dyDescent="0.25">
      <c r="A1866" s="1" t="s">
        <v>1300</v>
      </c>
      <c r="B1866" s="2">
        <v>44142</v>
      </c>
      <c r="C1866" s="1" t="s">
        <v>1301</v>
      </c>
      <c r="D1866" s="1" t="s">
        <v>31</v>
      </c>
      <c r="E1866" s="1" t="s">
        <v>32</v>
      </c>
      <c r="F1866" s="1" t="s">
        <v>33</v>
      </c>
      <c r="G1866" s="1" t="s">
        <v>56</v>
      </c>
      <c r="H1866" s="1" t="s">
        <v>40</v>
      </c>
      <c r="I1866" s="1">
        <v>8</v>
      </c>
      <c r="J1866" s="1" t="s">
        <v>2316</v>
      </c>
      <c r="K1866" s="1">
        <v>61600.000000000007</v>
      </c>
      <c r="L1866" s="1">
        <v>56000</v>
      </c>
      <c r="M1866" s="1">
        <f>Table1[[#This Row],[Price]]*Table1[[#This Row],[Qty]]</f>
        <v>492800.00000000006</v>
      </c>
      <c r="N1866" s="1">
        <f>Table1[[#This Row],[Cost]]*Table1[[#This Row],[Qty]]</f>
        <v>448000</v>
      </c>
      <c r="O1866" s="1">
        <f>Table1[[#This Row],[Total Sales]]-Table1[[#This Row],[COGS]]</f>
        <v>44800.000000000058</v>
      </c>
      <c r="P1866" s="7">
        <f t="shared" si="58"/>
        <v>7</v>
      </c>
      <c r="Q1866" s="10">
        <f t="shared" si="59"/>
        <v>2020</v>
      </c>
    </row>
    <row r="1867" spans="1:17" x14ac:dyDescent="0.25">
      <c r="A1867" s="1" t="s">
        <v>1302</v>
      </c>
      <c r="B1867" s="2">
        <v>44146</v>
      </c>
      <c r="C1867" s="1" t="s">
        <v>1303</v>
      </c>
      <c r="D1867" s="1" t="s">
        <v>31</v>
      </c>
      <c r="E1867" s="1" t="s">
        <v>37</v>
      </c>
      <c r="F1867" s="1" t="s">
        <v>38</v>
      </c>
      <c r="G1867" s="1" t="s">
        <v>20</v>
      </c>
      <c r="H1867" s="1" t="s">
        <v>21</v>
      </c>
      <c r="I1867" s="1">
        <v>16</v>
      </c>
      <c r="J1867" s="1" t="s">
        <v>2316</v>
      </c>
      <c r="K1867" s="1">
        <v>79600</v>
      </c>
      <c r="L1867" s="1">
        <v>72000</v>
      </c>
      <c r="M1867" s="1">
        <f>Table1[[#This Row],[Price]]*Table1[[#This Row],[Qty]]</f>
        <v>1273600</v>
      </c>
      <c r="N1867" s="1">
        <f>Table1[[#This Row],[Cost]]*Table1[[#This Row],[Qty]]</f>
        <v>1152000</v>
      </c>
      <c r="O1867" s="1">
        <f>Table1[[#This Row],[Total Sales]]-Table1[[#This Row],[COGS]]</f>
        <v>121600</v>
      </c>
      <c r="P1867" s="7">
        <f t="shared" si="58"/>
        <v>4</v>
      </c>
      <c r="Q1867" s="10">
        <f t="shared" si="59"/>
        <v>2020</v>
      </c>
    </row>
    <row r="1868" spans="1:17" x14ac:dyDescent="0.25">
      <c r="A1868" s="1" t="s">
        <v>1304</v>
      </c>
      <c r="B1868" s="2">
        <v>44146</v>
      </c>
      <c r="C1868" s="1" t="s">
        <v>1305</v>
      </c>
      <c r="D1868" s="1" t="s">
        <v>31</v>
      </c>
      <c r="E1868" s="1" t="s">
        <v>18</v>
      </c>
      <c r="F1868" s="1" t="s">
        <v>19</v>
      </c>
      <c r="G1868" s="1" t="s">
        <v>27</v>
      </c>
      <c r="H1868" s="1" t="s">
        <v>21</v>
      </c>
      <c r="I1868" s="1">
        <v>16</v>
      </c>
      <c r="J1868" s="1" t="s">
        <v>2316</v>
      </c>
      <c r="K1868" s="1">
        <v>158400</v>
      </c>
      <c r="L1868" s="1">
        <v>144000</v>
      </c>
      <c r="M1868" s="1">
        <f>Table1[[#This Row],[Price]]*Table1[[#This Row],[Qty]]</f>
        <v>2534400</v>
      </c>
      <c r="N1868" s="1">
        <f>Table1[[#This Row],[Cost]]*Table1[[#This Row],[Qty]]</f>
        <v>2304000</v>
      </c>
      <c r="O1868" s="1">
        <f>Table1[[#This Row],[Total Sales]]-Table1[[#This Row],[COGS]]</f>
        <v>230400</v>
      </c>
      <c r="P1868" s="7">
        <f t="shared" si="58"/>
        <v>4</v>
      </c>
      <c r="Q1868" s="10">
        <f t="shared" si="59"/>
        <v>2020</v>
      </c>
    </row>
    <row r="1869" spans="1:17" x14ac:dyDescent="0.25">
      <c r="A1869" s="1" t="s">
        <v>1306</v>
      </c>
      <c r="B1869" s="2">
        <v>44146</v>
      </c>
      <c r="C1869" s="1" t="s">
        <v>1307</v>
      </c>
      <c r="D1869" s="1" t="s">
        <v>31</v>
      </c>
      <c r="E1869" s="1" t="s">
        <v>18</v>
      </c>
      <c r="F1869" s="1" t="s">
        <v>19</v>
      </c>
      <c r="G1869" s="1" t="s">
        <v>34</v>
      </c>
      <c r="H1869" s="1" t="s">
        <v>21</v>
      </c>
      <c r="I1869" s="1">
        <v>8</v>
      </c>
      <c r="J1869" s="1" t="s">
        <v>2316</v>
      </c>
      <c r="K1869" s="1">
        <v>352000</v>
      </c>
      <c r="L1869" s="1">
        <v>320000</v>
      </c>
      <c r="M1869" s="1">
        <f>Table1[[#This Row],[Price]]*Table1[[#This Row],[Qty]]</f>
        <v>2816000</v>
      </c>
      <c r="N1869" s="1">
        <f>Table1[[#This Row],[Cost]]*Table1[[#This Row],[Qty]]</f>
        <v>2560000</v>
      </c>
      <c r="O1869" s="1">
        <f>Table1[[#This Row],[Total Sales]]-Table1[[#This Row],[COGS]]</f>
        <v>256000</v>
      </c>
      <c r="P1869" s="7">
        <f t="shared" si="58"/>
        <v>4</v>
      </c>
      <c r="Q1869" s="10">
        <f t="shared" si="59"/>
        <v>2020</v>
      </c>
    </row>
    <row r="1870" spans="1:17" x14ac:dyDescent="0.25">
      <c r="A1870" s="1" t="s">
        <v>1308</v>
      </c>
      <c r="B1870" s="2">
        <v>44146</v>
      </c>
      <c r="C1870" s="1" t="s">
        <v>1309</v>
      </c>
      <c r="D1870" s="1" t="s">
        <v>31</v>
      </c>
      <c r="E1870" s="1" t="s">
        <v>25</v>
      </c>
      <c r="F1870" s="1" t="s">
        <v>26</v>
      </c>
      <c r="G1870" s="1" t="s">
        <v>39</v>
      </c>
      <c r="H1870" s="1" t="s">
        <v>40</v>
      </c>
      <c r="I1870" s="1">
        <v>8</v>
      </c>
      <c r="J1870" s="1" t="s">
        <v>2316</v>
      </c>
      <c r="K1870" s="1">
        <v>176000</v>
      </c>
      <c r="L1870" s="1">
        <v>160000</v>
      </c>
      <c r="M1870" s="1">
        <f>Table1[[#This Row],[Price]]*Table1[[#This Row],[Qty]]</f>
        <v>1408000</v>
      </c>
      <c r="N1870" s="1">
        <f>Table1[[#This Row],[Cost]]*Table1[[#This Row],[Qty]]</f>
        <v>1280000</v>
      </c>
      <c r="O1870" s="1">
        <f>Table1[[#This Row],[Total Sales]]-Table1[[#This Row],[COGS]]</f>
        <v>128000</v>
      </c>
      <c r="P1870" s="7">
        <f t="shared" si="58"/>
        <v>4</v>
      </c>
      <c r="Q1870" s="10">
        <f t="shared" si="59"/>
        <v>2020</v>
      </c>
    </row>
    <row r="1871" spans="1:17" x14ac:dyDescent="0.25">
      <c r="A1871" s="1" t="s">
        <v>1310</v>
      </c>
      <c r="B1871" s="2">
        <v>44147</v>
      </c>
      <c r="C1871" s="1" t="s">
        <v>1311</v>
      </c>
      <c r="D1871" s="1" t="s">
        <v>31</v>
      </c>
      <c r="E1871" s="1" t="s">
        <v>32</v>
      </c>
      <c r="F1871" s="1" t="s">
        <v>33</v>
      </c>
      <c r="G1871" s="1" t="s">
        <v>43</v>
      </c>
      <c r="H1871" s="1" t="s">
        <v>21</v>
      </c>
      <c r="I1871" s="1">
        <v>16</v>
      </c>
      <c r="J1871" s="1" t="s">
        <v>2316</v>
      </c>
      <c r="K1871" s="1">
        <v>104000</v>
      </c>
      <c r="L1871" s="1">
        <v>96000</v>
      </c>
      <c r="M1871" s="1">
        <f>Table1[[#This Row],[Price]]*Table1[[#This Row],[Qty]]</f>
        <v>1664000</v>
      </c>
      <c r="N1871" s="1">
        <f>Table1[[#This Row],[Cost]]*Table1[[#This Row],[Qty]]</f>
        <v>1536000</v>
      </c>
      <c r="O1871" s="1">
        <f>Table1[[#This Row],[Total Sales]]-Table1[[#This Row],[COGS]]</f>
        <v>128000</v>
      </c>
      <c r="P1871" s="7">
        <f t="shared" si="58"/>
        <v>5</v>
      </c>
      <c r="Q1871" s="10">
        <f t="shared" si="59"/>
        <v>2020</v>
      </c>
    </row>
    <row r="1872" spans="1:17" x14ac:dyDescent="0.25">
      <c r="A1872" s="1" t="s">
        <v>1312</v>
      </c>
      <c r="B1872" s="2">
        <v>44148</v>
      </c>
      <c r="C1872" s="1" t="s">
        <v>1313</v>
      </c>
      <c r="D1872" s="1" t="s">
        <v>31</v>
      </c>
      <c r="E1872" s="1" t="s">
        <v>37</v>
      </c>
      <c r="F1872" s="1" t="s">
        <v>38</v>
      </c>
      <c r="G1872" s="1" t="s">
        <v>46</v>
      </c>
      <c r="H1872" s="1" t="s">
        <v>47</v>
      </c>
      <c r="I1872" s="1">
        <v>16</v>
      </c>
      <c r="J1872" s="1" t="s">
        <v>2316</v>
      </c>
      <c r="K1872" s="1">
        <v>53600</v>
      </c>
      <c r="L1872" s="1">
        <v>40000</v>
      </c>
      <c r="M1872" s="1">
        <f>Table1[[#This Row],[Price]]*Table1[[#This Row],[Qty]]</f>
        <v>857600</v>
      </c>
      <c r="N1872" s="1">
        <f>Table1[[#This Row],[Cost]]*Table1[[#This Row],[Qty]]</f>
        <v>640000</v>
      </c>
      <c r="O1872" s="1">
        <f>Table1[[#This Row],[Total Sales]]-Table1[[#This Row],[COGS]]</f>
        <v>217600</v>
      </c>
      <c r="P1872" s="7">
        <f t="shared" si="58"/>
        <v>6</v>
      </c>
      <c r="Q1872" s="10">
        <f t="shared" si="59"/>
        <v>2020</v>
      </c>
    </row>
    <row r="1873" spans="1:17" x14ac:dyDescent="0.25">
      <c r="A1873" s="1" t="s">
        <v>1314</v>
      </c>
      <c r="B1873" s="2">
        <v>44149</v>
      </c>
      <c r="C1873" s="1" t="s">
        <v>1315</v>
      </c>
      <c r="D1873" s="1" t="s">
        <v>31</v>
      </c>
      <c r="E1873" s="1" t="s">
        <v>18</v>
      </c>
      <c r="F1873" s="1" t="s">
        <v>19</v>
      </c>
      <c r="G1873" s="1" t="s">
        <v>50</v>
      </c>
      <c r="H1873" s="1" t="s">
        <v>21</v>
      </c>
      <c r="I1873" s="1">
        <v>8</v>
      </c>
      <c r="J1873" s="1" t="s">
        <v>2316</v>
      </c>
      <c r="K1873" s="1">
        <v>53600</v>
      </c>
      <c r="L1873" s="1">
        <v>40008</v>
      </c>
      <c r="M1873" s="1">
        <f>Table1[[#This Row],[Price]]*Table1[[#This Row],[Qty]]</f>
        <v>428800</v>
      </c>
      <c r="N1873" s="1">
        <f>Table1[[#This Row],[Cost]]*Table1[[#This Row],[Qty]]</f>
        <v>320064</v>
      </c>
      <c r="O1873" s="1">
        <f>Table1[[#This Row],[Total Sales]]-Table1[[#This Row],[COGS]]</f>
        <v>108736</v>
      </c>
      <c r="P1873" s="7">
        <f t="shared" si="58"/>
        <v>7</v>
      </c>
      <c r="Q1873" s="10">
        <f t="shared" si="59"/>
        <v>2020</v>
      </c>
    </row>
    <row r="1874" spans="1:17" x14ac:dyDescent="0.25">
      <c r="A1874" s="1" t="s">
        <v>1316</v>
      </c>
      <c r="B1874" s="2">
        <v>44150</v>
      </c>
      <c r="C1874" s="1" t="s">
        <v>1317</v>
      </c>
      <c r="D1874" s="1" t="s">
        <v>17</v>
      </c>
      <c r="E1874" s="1" t="s">
        <v>18</v>
      </c>
      <c r="F1874" s="1" t="s">
        <v>19</v>
      </c>
      <c r="G1874" s="1" t="s">
        <v>53</v>
      </c>
      <c r="H1874" s="1" t="s">
        <v>40</v>
      </c>
      <c r="I1874" s="1">
        <v>8</v>
      </c>
      <c r="J1874" s="1" t="s">
        <v>2316</v>
      </c>
      <c r="K1874" s="1">
        <v>53600</v>
      </c>
      <c r="L1874" s="1">
        <v>40016</v>
      </c>
      <c r="M1874" s="1">
        <f>Table1[[#This Row],[Price]]*Table1[[#This Row],[Qty]]</f>
        <v>428800</v>
      </c>
      <c r="N1874" s="1">
        <f>Table1[[#This Row],[Cost]]*Table1[[#This Row],[Qty]]</f>
        <v>320128</v>
      </c>
      <c r="O1874" s="1">
        <f>Table1[[#This Row],[Total Sales]]-Table1[[#This Row],[COGS]]</f>
        <v>108672</v>
      </c>
      <c r="P1874" s="7">
        <f t="shared" si="58"/>
        <v>1</v>
      </c>
      <c r="Q1874" s="10">
        <f t="shared" si="59"/>
        <v>2020</v>
      </c>
    </row>
    <row r="1875" spans="1:17" x14ac:dyDescent="0.25">
      <c r="A1875" s="1" t="s">
        <v>1318</v>
      </c>
      <c r="B1875" s="2">
        <v>44151</v>
      </c>
      <c r="C1875" s="1" t="s">
        <v>1319</v>
      </c>
      <c r="D1875" s="1" t="s">
        <v>17</v>
      </c>
      <c r="E1875" s="1" t="s">
        <v>25</v>
      </c>
      <c r="F1875" s="1" t="s">
        <v>26</v>
      </c>
      <c r="G1875" s="1" t="s">
        <v>56</v>
      </c>
      <c r="H1875" s="1" t="s">
        <v>40</v>
      </c>
      <c r="I1875" s="1">
        <v>16</v>
      </c>
      <c r="J1875" s="1" t="s">
        <v>2316</v>
      </c>
      <c r="K1875" s="1">
        <v>53600</v>
      </c>
      <c r="L1875" s="1">
        <v>40000</v>
      </c>
      <c r="M1875" s="1">
        <f>Table1[[#This Row],[Price]]*Table1[[#This Row],[Qty]]</f>
        <v>857600</v>
      </c>
      <c r="N1875" s="1">
        <f>Table1[[#This Row],[Cost]]*Table1[[#This Row],[Qty]]</f>
        <v>640000</v>
      </c>
      <c r="O1875" s="1">
        <f>Table1[[#This Row],[Total Sales]]-Table1[[#This Row],[COGS]]</f>
        <v>217600</v>
      </c>
      <c r="P1875" s="7">
        <f t="shared" si="58"/>
        <v>2</v>
      </c>
      <c r="Q1875" s="10">
        <f t="shared" si="59"/>
        <v>2020</v>
      </c>
    </row>
    <row r="1876" spans="1:17" x14ac:dyDescent="0.25">
      <c r="A1876" s="1" t="s">
        <v>1320</v>
      </c>
      <c r="B1876" s="2">
        <v>44152</v>
      </c>
      <c r="C1876" s="1" t="s">
        <v>1321</v>
      </c>
      <c r="D1876" s="1" t="s">
        <v>17</v>
      </c>
      <c r="E1876" s="1" t="s">
        <v>32</v>
      </c>
      <c r="F1876" s="1" t="s">
        <v>33</v>
      </c>
      <c r="G1876" s="1" t="s">
        <v>46</v>
      </c>
      <c r="H1876" s="1" t="s">
        <v>47</v>
      </c>
      <c r="I1876" s="1">
        <v>16</v>
      </c>
      <c r="J1876" s="1" t="s">
        <v>2316</v>
      </c>
      <c r="K1876" s="1">
        <v>53600</v>
      </c>
      <c r="L1876" s="1">
        <v>40008</v>
      </c>
      <c r="M1876" s="1">
        <f>Table1[[#This Row],[Price]]*Table1[[#This Row],[Qty]]</f>
        <v>857600</v>
      </c>
      <c r="N1876" s="1">
        <f>Table1[[#This Row],[Cost]]*Table1[[#This Row],[Qty]]</f>
        <v>640128</v>
      </c>
      <c r="O1876" s="1">
        <f>Table1[[#This Row],[Total Sales]]-Table1[[#This Row],[COGS]]</f>
        <v>217472</v>
      </c>
      <c r="P1876" s="7">
        <f t="shared" si="58"/>
        <v>3</v>
      </c>
      <c r="Q1876" s="10">
        <f t="shared" si="59"/>
        <v>2020</v>
      </c>
    </row>
    <row r="1877" spans="1:17" x14ac:dyDescent="0.25">
      <c r="A1877" s="1" t="s">
        <v>1322</v>
      </c>
      <c r="B1877" s="2">
        <v>44165</v>
      </c>
      <c r="C1877" s="1" t="s">
        <v>1323</v>
      </c>
      <c r="D1877" s="1" t="s">
        <v>31</v>
      </c>
      <c r="E1877" s="1" t="s">
        <v>37</v>
      </c>
      <c r="F1877" s="1" t="s">
        <v>38</v>
      </c>
      <c r="G1877" s="1" t="s">
        <v>50</v>
      </c>
      <c r="H1877" s="1" t="s">
        <v>21</v>
      </c>
      <c r="I1877" s="1">
        <v>8</v>
      </c>
      <c r="J1877" s="1" t="s">
        <v>2316</v>
      </c>
      <c r="K1877" s="1">
        <v>53600</v>
      </c>
      <c r="L1877" s="1">
        <v>40016</v>
      </c>
      <c r="M1877" s="1">
        <f>Table1[[#This Row],[Price]]*Table1[[#This Row],[Qty]]</f>
        <v>428800</v>
      </c>
      <c r="N1877" s="1">
        <f>Table1[[#This Row],[Cost]]*Table1[[#This Row],[Qty]]</f>
        <v>320128</v>
      </c>
      <c r="O1877" s="1">
        <f>Table1[[#This Row],[Total Sales]]-Table1[[#This Row],[COGS]]</f>
        <v>108672</v>
      </c>
      <c r="P1877" s="7">
        <f t="shared" si="58"/>
        <v>2</v>
      </c>
      <c r="Q1877" s="10">
        <f t="shared" si="59"/>
        <v>2020</v>
      </c>
    </row>
    <row r="1878" spans="1:17" x14ac:dyDescent="0.25">
      <c r="A1878" s="1" t="s">
        <v>1324</v>
      </c>
      <c r="B1878" s="2">
        <v>44165</v>
      </c>
      <c r="C1878" s="1" t="s">
        <v>1325</v>
      </c>
      <c r="D1878" s="1" t="s">
        <v>31</v>
      </c>
      <c r="E1878" s="1" t="s">
        <v>18</v>
      </c>
      <c r="F1878" s="1" t="s">
        <v>19</v>
      </c>
      <c r="G1878" s="1" t="s">
        <v>53</v>
      </c>
      <c r="H1878" s="1" t="s">
        <v>40</v>
      </c>
      <c r="I1878" s="1">
        <v>8</v>
      </c>
      <c r="J1878" s="1" t="s">
        <v>2316</v>
      </c>
      <c r="K1878" s="1">
        <v>53600</v>
      </c>
      <c r="L1878" s="1">
        <v>40000</v>
      </c>
      <c r="M1878" s="1">
        <f>Table1[[#This Row],[Price]]*Table1[[#This Row],[Qty]]</f>
        <v>428800</v>
      </c>
      <c r="N1878" s="1">
        <f>Table1[[#This Row],[Cost]]*Table1[[#This Row],[Qty]]</f>
        <v>320000</v>
      </c>
      <c r="O1878" s="1">
        <f>Table1[[#This Row],[Total Sales]]-Table1[[#This Row],[COGS]]</f>
        <v>108800</v>
      </c>
      <c r="P1878" s="7">
        <f t="shared" si="58"/>
        <v>2</v>
      </c>
      <c r="Q1878" s="10">
        <f t="shared" si="59"/>
        <v>2020</v>
      </c>
    </row>
    <row r="1879" spans="1:17" x14ac:dyDescent="0.25">
      <c r="A1879" s="1" t="s">
        <v>1326</v>
      </c>
      <c r="B1879" s="2">
        <v>44155</v>
      </c>
      <c r="C1879" s="1"/>
      <c r="D1879" s="1" t="s">
        <v>31</v>
      </c>
      <c r="E1879" s="1" t="s">
        <v>18</v>
      </c>
      <c r="F1879" s="1" t="s">
        <v>19</v>
      </c>
      <c r="G1879" s="1" t="s">
        <v>56</v>
      </c>
      <c r="H1879" s="1" t="s">
        <v>40</v>
      </c>
      <c r="I1879" s="1">
        <v>16</v>
      </c>
      <c r="J1879" s="1" t="s">
        <v>2316</v>
      </c>
      <c r="K1879" s="1">
        <v>53600</v>
      </c>
      <c r="L1879" s="1">
        <v>40008</v>
      </c>
      <c r="M1879" s="1">
        <f>Table1[[#This Row],[Price]]*Table1[[#This Row],[Qty]]</f>
        <v>857600</v>
      </c>
      <c r="N1879" s="1">
        <f>Table1[[#This Row],[Cost]]*Table1[[#This Row],[Qty]]</f>
        <v>640128</v>
      </c>
      <c r="O1879" s="1">
        <f>Table1[[#This Row],[Total Sales]]-Table1[[#This Row],[COGS]]</f>
        <v>217472</v>
      </c>
      <c r="P1879" s="7">
        <f t="shared" si="58"/>
        <v>6</v>
      </c>
      <c r="Q1879" s="10">
        <f t="shared" si="59"/>
        <v>2020</v>
      </c>
    </row>
    <row r="1880" spans="1:17" x14ac:dyDescent="0.25">
      <c r="A1880" s="1" t="s">
        <v>1327</v>
      </c>
      <c r="B1880" s="2">
        <v>44156</v>
      </c>
      <c r="C1880" s="1" t="s">
        <v>1328</v>
      </c>
      <c r="D1880" s="1" t="s">
        <v>31</v>
      </c>
      <c r="E1880" s="1" t="s">
        <v>25</v>
      </c>
      <c r="F1880" s="1" t="s">
        <v>26</v>
      </c>
      <c r="G1880" s="1" t="s">
        <v>72</v>
      </c>
      <c r="H1880" s="1" t="s">
        <v>21</v>
      </c>
      <c r="I1880" s="1">
        <v>16</v>
      </c>
      <c r="J1880" s="1" t="s">
        <v>2316</v>
      </c>
      <c r="K1880" s="1">
        <v>53600</v>
      </c>
      <c r="L1880" s="1">
        <v>40016</v>
      </c>
      <c r="M1880" s="1">
        <f>Table1[[#This Row],[Price]]*Table1[[#This Row],[Qty]]</f>
        <v>857600</v>
      </c>
      <c r="N1880" s="1">
        <f>Table1[[#This Row],[Cost]]*Table1[[#This Row],[Qty]]</f>
        <v>640256</v>
      </c>
      <c r="O1880" s="1">
        <f>Table1[[#This Row],[Total Sales]]-Table1[[#This Row],[COGS]]</f>
        <v>217344</v>
      </c>
      <c r="P1880" s="7">
        <f t="shared" si="58"/>
        <v>7</v>
      </c>
      <c r="Q1880" s="10">
        <f t="shared" si="59"/>
        <v>2020</v>
      </c>
    </row>
    <row r="1881" spans="1:17" x14ac:dyDescent="0.25">
      <c r="A1881" s="1" t="s">
        <v>1329</v>
      </c>
      <c r="B1881" s="2">
        <v>44157</v>
      </c>
      <c r="C1881" s="1" t="s">
        <v>1330</v>
      </c>
      <c r="D1881" s="1" t="s">
        <v>17</v>
      </c>
      <c r="E1881" s="1" t="s">
        <v>32</v>
      </c>
      <c r="F1881" s="1" t="s">
        <v>33</v>
      </c>
      <c r="G1881" s="1" t="s">
        <v>75</v>
      </c>
      <c r="H1881" s="1" t="s">
        <v>40</v>
      </c>
      <c r="I1881" s="1">
        <v>8</v>
      </c>
      <c r="J1881" s="1" t="s">
        <v>2316</v>
      </c>
      <c r="K1881" s="1">
        <v>176000</v>
      </c>
      <c r="L1881" s="1">
        <v>160000</v>
      </c>
      <c r="M1881" s="1">
        <f>Table1[[#This Row],[Price]]*Table1[[#This Row],[Qty]]</f>
        <v>1408000</v>
      </c>
      <c r="N1881" s="1">
        <f>Table1[[#This Row],[Cost]]*Table1[[#This Row],[Qty]]</f>
        <v>1280000</v>
      </c>
      <c r="O1881" s="1">
        <f>Table1[[#This Row],[Total Sales]]-Table1[[#This Row],[COGS]]</f>
        <v>128000</v>
      </c>
      <c r="P1881" s="7">
        <f t="shared" si="58"/>
        <v>1</v>
      </c>
      <c r="Q1881" s="10">
        <f t="shared" si="59"/>
        <v>2020</v>
      </c>
    </row>
    <row r="1882" spans="1:17" x14ac:dyDescent="0.25">
      <c r="A1882" s="1" t="s">
        <v>1331</v>
      </c>
      <c r="B1882" s="2">
        <v>44158</v>
      </c>
      <c r="C1882" s="1" t="s">
        <v>1332</v>
      </c>
      <c r="D1882" s="1" t="s">
        <v>31</v>
      </c>
      <c r="E1882" s="1" t="s">
        <v>37</v>
      </c>
      <c r="F1882" s="1" t="s">
        <v>38</v>
      </c>
      <c r="G1882" s="1" t="s">
        <v>78</v>
      </c>
      <c r="H1882" s="1" t="s">
        <v>21</v>
      </c>
      <c r="I1882" s="1">
        <v>8</v>
      </c>
      <c r="J1882" s="1" t="s">
        <v>2316</v>
      </c>
      <c r="K1882" s="1">
        <v>80000</v>
      </c>
      <c r="L1882" s="1">
        <v>72000</v>
      </c>
      <c r="M1882" s="1">
        <f>Table1[[#This Row],[Price]]*Table1[[#This Row],[Qty]]</f>
        <v>640000</v>
      </c>
      <c r="N1882" s="1">
        <f>Table1[[#This Row],[Cost]]*Table1[[#This Row],[Qty]]</f>
        <v>576000</v>
      </c>
      <c r="O1882" s="1">
        <f>Table1[[#This Row],[Total Sales]]-Table1[[#This Row],[COGS]]</f>
        <v>64000</v>
      </c>
      <c r="P1882" s="7">
        <f t="shared" si="58"/>
        <v>2</v>
      </c>
      <c r="Q1882" s="10">
        <f t="shared" si="59"/>
        <v>2020</v>
      </c>
    </row>
    <row r="1883" spans="1:17" x14ac:dyDescent="0.25">
      <c r="A1883" s="1" t="s">
        <v>1333</v>
      </c>
      <c r="B1883" s="2">
        <v>44159</v>
      </c>
      <c r="C1883" s="1" t="s">
        <v>1334</v>
      </c>
      <c r="D1883" s="1" t="s">
        <v>31</v>
      </c>
      <c r="E1883" s="1" t="s">
        <v>18</v>
      </c>
      <c r="F1883" s="1" t="s">
        <v>19</v>
      </c>
      <c r="G1883" s="1" t="s">
        <v>81</v>
      </c>
      <c r="H1883" s="1" t="s">
        <v>21</v>
      </c>
      <c r="I1883" s="1">
        <v>8</v>
      </c>
      <c r="J1883" s="1" t="s">
        <v>2316</v>
      </c>
      <c r="K1883" s="1">
        <v>68000</v>
      </c>
      <c r="L1883" s="1">
        <v>60800</v>
      </c>
      <c r="M1883" s="1">
        <f>Table1[[#This Row],[Price]]*Table1[[#This Row],[Qty]]</f>
        <v>544000</v>
      </c>
      <c r="N1883" s="1">
        <f>Table1[[#This Row],[Cost]]*Table1[[#This Row],[Qty]]</f>
        <v>486400</v>
      </c>
      <c r="O1883" s="1">
        <f>Table1[[#This Row],[Total Sales]]-Table1[[#This Row],[COGS]]</f>
        <v>57600</v>
      </c>
      <c r="P1883" s="7">
        <f t="shared" si="58"/>
        <v>3</v>
      </c>
      <c r="Q1883" s="10">
        <f t="shared" si="59"/>
        <v>2020</v>
      </c>
    </row>
    <row r="1884" spans="1:17" x14ac:dyDescent="0.25">
      <c r="A1884" s="1" t="s">
        <v>1335</v>
      </c>
      <c r="B1884" s="2">
        <v>44160</v>
      </c>
      <c r="C1884" s="1" t="s">
        <v>1336</v>
      </c>
      <c r="D1884" s="1" t="s">
        <v>31</v>
      </c>
      <c r="E1884" s="1" t="s">
        <v>18</v>
      </c>
      <c r="F1884" s="1" t="s">
        <v>19</v>
      </c>
      <c r="G1884" s="1" t="s">
        <v>84</v>
      </c>
      <c r="H1884" s="1" t="s">
        <v>47</v>
      </c>
      <c r="I1884" s="1">
        <v>16</v>
      </c>
      <c r="J1884" s="1" t="s">
        <v>2316</v>
      </c>
      <c r="K1884" s="1">
        <v>68000</v>
      </c>
      <c r="L1884" s="1">
        <v>60800</v>
      </c>
      <c r="M1884" s="1">
        <f>Table1[[#This Row],[Price]]*Table1[[#This Row],[Qty]]</f>
        <v>1088000</v>
      </c>
      <c r="N1884" s="1">
        <f>Table1[[#This Row],[Cost]]*Table1[[#This Row],[Qty]]</f>
        <v>972800</v>
      </c>
      <c r="O1884" s="1">
        <f>Table1[[#This Row],[Total Sales]]-Table1[[#This Row],[COGS]]</f>
        <v>115200</v>
      </c>
      <c r="P1884" s="7">
        <f t="shared" si="58"/>
        <v>4</v>
      </c>
      <c r="Q1884" s="10">
        <f t="shared" si="59"/>
        <v>2020</v>
      </c>
    </row>
    <row r="1885" spans="1:17" x14ac:dyDescent="0.25">
      <c r="A1885" s="1" t="s">
        <v>1337</v>
      </c>
      <c r="B1885" s="2">
        <v>44161</v>
      </c>
      <c r="C1885" s="1" t="s">
        <v>1338</v>
      </c>
      <c r="D1885" s="1" t="s">
        <v>31</v>
      </c>
      <c r="E1885" s="1" t="s">
        <v>25</v>
      </c>
      <c r="F1885" s="1" t="s">
        <v>26</v>
      </c>
      <c r="G1885" s="1" t="s">
        <v>87</v>
      </c>
      <c r="H1885" s="1" t="s">
        <v>21</v>
      </c>
      <c r="I1885" s="1">
        <v>24</v>
      </c>
      <c r="J1885" s="1" t="s">
        <v>2316</v>
      </c>
      <c r="K1885" s="1">
        <v>105600.00000000001</v>
      </c>
      <c r="L1885" s="1">
        <v>96000</v>
      </c>
      <c r="M1885" s="1">
        <f>Table1[[#This Row],[Price]]*Table1[[#This Row],[Qty]]</f>
        <v>2534400.0000000005</v>
      </c>
      <c r="N1885" s="1">
        <f>Table1[[#This Row],[Cost]]*Table1[[#This Row],[Qty]]</f>
        <v>2304000</v>
      </c>
      <c r="O1885" s="1">
        <f>Table1[[#This Row],[Total Sales]]-Table1[[#This Row],[COGS]]</f>
        <v>230400.00000000047</v>
      </c>
      <c r="P1885" s="7">
        <f t="shared" si="58"/>
        <v>5</v>
      </c>
      <c r="Q1885" s="10">
        <f t="shared" si="59"/>
        <v>2020</v>
      </c>
    </row>
    <row r="1886" spans="1:17" x14ac:dyDescent="0.25">
      <c r="A1886" s="1" t="s">
        <v>1339</v>
      </c>
      <c r="B1886" s="2">
        <v>44162</v>
      </c>
      <c r="C1886" s="1" t="s">
        <v>1340</v>
      </c>
      <c r="D1886" s="1" t="s">
        <v>31</v>
      </c>
      <c r="E1886" s="1" t="s">
        <v>32</v>
      </c>
      <c r="F1886" s="1" t="s">
        <v>33</v>
      </c>
      <c r="G1886" s="1" t="s">
        <v>20</v>
      </c>
      <c r="H1886" s="1" t="s">
        <v>21</v>
      </c>
      <c r="I1886" s="1">
        <v>16</v>
      </c>
      <c r="J1886" s="1" t="s">
        <v>2316</v>
      </c>
      <c r="K1886" s="1">
        <v>176000</v>
      </c>
      <c r="L1886" s="1">
        <v>160000</v>
      </c>
      <c r="M1886" s="1">
        <f>Table1[[#This Row],[Price]]*Table1[[#This Row],[Qty]]</f>
        <v>2816000</v>
      </c>
      <c r="N1886" s="1">
        <f>Table1[[#This Row],[Cost]]*Table1[[#This Row],[Qty]]</f>
        <v>2560000</v>
      </c>
      <c r="O1886" s="1">
        <f>Table1[[#This Row],[Total Sales]]-Table1[[#This Row],[COGS]]</f>
        <v>256000</v>
      </c>
      <c r="P1886" s="7">
        <f t="shared" si="58"/>
        <v>6</v>
      </c>
      <c r="Q1886" s="10">
        <f t="shared" si="59"/>
        <v>2020</v>
      </c>
    </row>
    <row r="1887" spans="1:17" x14ac:dyDescent="0.25">
      <c r="A1887" s="1" t="s">
        <v>1341</v>
      </c>
      <c r="B1887" s="2">
        <v>44165</v>
      </c>
      <c r="C1887" s="1" t="s">
        <v>1342</v>
      </c>
      <c r="D1887" s="1" t="s">
        <v>31</v>
      </c>
      <c r="E1887" s="1" t="s">
        <v>37</v>
      </c>
      <c r="F1887" s="1" t="s">
        <v>38</v>
      </c>
      <c r="G1887" s="1" t="s">
        <v>27</v>
      </c>
      <c r="H1887" s="1" t="s">
        <v>21</v>
      </c>
      <c r="I1887" s="1">
        <v>16</v>
      </c>
      <c r="J1887" s="1" t="s">
        <v>2316</v>
      </c>
      <c r="K1887" s="1">
        <v>61600</v>
      </c>
      <c r="L1887" s="1">
        <v>56000</v>
      </c>
      <c r="M1887" s="1">
        <f>Table1[[#This Row],[Price]]*Table1[[#This Row],[Qty]]</f>
        <v>985600</v>
      </c>
      <c r="N1887" s="1">
        <f>Table1[[#This Row],[Cost]]*Table1[[#This Row],[Qty]]</f>
        <v>896000</v>
      </c>
      <c r="O1887" s="1">
        <f>Table1[[#This Row],[Total Sales]]-Table1[[#This Row],[COGS]]</f>
        <v>89600</v>
      </c>
      <c r="P1887" s="7">
        <f t="shared" si="58"/>
        <v>2</v>
      </c>
      <c r="Q1887" s="10">
        <f t="shared" si="59"/>
        <v>2020</v>
      </c>
    </row>
    <row r="1888" spans="1:17" x14ac:dyDescent="0.25">
      <c r="A1888" s="1" t="s">
        <v>1343</v>
      </c>
      <c r="B1888" s="2">
        <v>44165</v>
      </c>
      <c r="C1888" s="1" t="s">
        <v>1344</v>
      </c>
      <c r="D1888" s="1" t="s">
        <v>31</v>
      </c>
      <c r="E1888" s="1" t="s">
        <v>18</v>
      </c>
      <c r="F1888" s="1" t="s">
        <v>19</v>
      </c>
      <c r="G1888" s="1" t="s">
        <v>46</v>
      </c>
      <c r="H1888" s="1" t="s">
        <v>47</v>
      </c>
      <c r="I1888" s="1">
        <v>24</v>
      </c>
      <c r="J1888" s="1" t="s">
        <v>2316</v>
      </c>
      <c r="K1888" s="1">
        <v>176000</v>
      </c>
      <c r="L1888" s="1">
        <v>160000</v>
      </c>
      <c r="M1888" s="1">
        <f>Table1[[#This Row],[Price]]*Table1[[#This Row],[Qty]]</f>
        <v>4224000</v>
      </c>
      <c r="N1888" s="1">
        <f>Table1[[#This Row],[Cost]]*Table1[[#This Row],[Qty]]</f>
        <v>3840000</v>
      </c>
      <c r="O1888" s="1">
        <f>Table1[[#This Row],[Total Sales]]-Table1[[#This Row],[COGS]]</f>
        <v>384000</v>
      </c>
      <c r="P1888" s="7">
        <f t="shared" si="58"/>
        <v>2</v>
      </c>
      <c r="Q1888" s="10">
        <f t="shared" si="59"/>
        <v>2020</v>
      </c>
    </row>
    <row r="1889" spans="1:17" x14ac:dyDescent="0.25">
      <c r="A1889" s="1" t="s">
        <v>1345</v>
      </c>
      <c r="B1889" s="2">
        <v>44165</v>
      </c>
      <c r="C1889" s="1" t="s">
        <v>1346</v>
      </c>
      <c r="D1889" s="1" t="s">
        <v>31</v>
      </c>
      <c r="E1889" s="1" t="s">
        <v>18</v>
      </c>
      <c r="F1889" s="1" t="s">
        <v>19</v>
      </c>
      <c r="G1889" s="1" t="s">
        <v>50</v>
      </c>
      <c r="H1889" s="1" t="s">
        <v>21</v>
      </c>
      <c r="I1889" s="1">
        <v>8</v>
      </c>
      <c r="J1889" s="1" t="s">
        <v>2316</v>
      </c>
      <c r="K1889" s="1">
        <v>352000</v>
      </c>
      <c r="L1889" s="1">
        <v>320000</v>
      </c>
      <c r="M1889" s="1">
        <f>Table1[[#This Row],[Price]]*Table1[[#This Row],[Qty]]</f>
        <v>2816000</v>
      </c>
      <c r="N1889" s="1">
        <f>Table1[[#This Row],[Cost]]*Table1[[#This Row],[Qty]]</f>
        <v>2560000</v>
      </c>
      <c r="O1889" s="1">
        <f>Table1[[#This Row],[Total Sales]]-Table1[[#This Row],[COGS]]</f>
        <v>256000</v>
      </c>
      <c r="P1889" s="7">
        <f t="shared" si="58"/>
        <v>2</v>
      </c>
      <c r="Q1889" s="10">
        <f t="shared" si="59"/>
        <v>2020</v>
      </c>
    </row>
    <row r="1890" spans="1:17" x14ac:dyDescent="0.25">
      <c r="A1890" s="1" t="s">
        <v>1349</v>
      </c>
      <c r="B1890" s="2">
        <v>44136</v>
      </c>
      <c r="C1890" s="1" t="s">
        <v>1350</v>
      </c>
      <c r="D1890" s="1" t="s">
        <v>31</v>
      </c>
      <c r="E1890" s="1" t="s">
        <v>32</v>
      </c>
      <c r="F1890" s="1" t="s">
        <v>33</v>
      </c>
      <c r="G1890" s="1" t="s">
        <v>56</v>
      </c>
      <c r="H1890" s="1" t="s">
        <v>40</v>
      </c>
      <c r="I1890" s="1">
        <v>16</v>
      </c>
      <c r="J1890" s="1" t="s">
        <v>2316</v>
      </c>
      <c r="K1890" s="1">
        <v>79600</v>
      </c>
      <c r="L1890" s="1">
        <v>72000</v>
      </c>
      <c r="M1890" s="1">
        <f>Table1[[#This Row],[Price]]*Table1[[#This Row],[Qty]]</f>
        <v>1273600</v>
      </c>
      <c r="N1890" s="1">
        <f>Table1[[#This Row],[Cost]]*Table1[[#This Row],[Qty]]</f>
        <v>1152000</v>
      </c>
      <c r="O1890" s="1">
        <f>Table1[[#This Row],[Total Sales]]-Table1[[#This Row],[COGS]]</f>
        <v>121600</v>
      </c>
      <c r="P1890" s="7">
        <f t="shared" si="58"/>
        <v>1</v>
      </c>
      <c r="Q1890" s="10">
        <f t="shared" si="59"/>
        <v>2020</v>
      </c>
    </row>
    <row r="1891" spans="1:17" x14ac:dyDescent="0.25">
      <c r="A1891" s="1" t="s">
        <v>1351</v>
      </c>
      <c r="B1891" s="2">
        <v>44137</v>
      </c>
      <c r="C1891" s="1" t="s">
        <v>1352</v>
      </c>
      <c r="D1891" s="1" t="s">
        <v>31</v>
      </c>
      <c r="E1891" s="1" t="s">
        <v>37</v>
      </c>
      <c r="F1891" s="1" t="s">
        <v>38</v>
      </c>
      <c r="G1891" s="1" t="s">
        <v>50</v>
      </c>
      <c r="H1891" s="1" t="s">
        <v>21</v>
      </c>
      <c r="I1891" s="1">
        <v>16</v>
      </c>
      <c r="J1891" s="1" t="s">
        <v>2316</v>
      </c>
      <c r="K1891" s="1">
        <v>61600</v>
      </c>
      <c r="L1891" s="1">
        <v>56000</v>
      </c>
      <c r="M1891" s="1">
        <f>Table1[[#This Row],[Price]]*Table1[[#This Row],[Qty]]</f>
        <v>985600</v>
      </c>
      <c r="N1891" s="1">
        <f>Table1[[#This Row],[Cost]]*Table1[[#This Row],[Qty]]</f>
        <v>896000</v>
      </c>
      <c r="O1891" s="1">
        <f>Table1[[#This Row],[Total Sales]]-Table1[[#This Row],[COGS]]</f>
        <v>89600</v>
      </c>
      <c r="P1891" s="7">
        <f t="shared" si="58"/>
        <v>2</v>
      </c>
      <c r="Q1891" s="10">
        <f t="shared" si="59"/>
        <v>2020</v>
      </c>
    </row>
    <row r="1892" spans="1:17" x14ac:dyDescent="0.25">
      <c r="A1892" s="1" t="s">
        <v>1353</v>
      </c>
      <c r="B1892" s="2">
        <v>44138</v>
      </c>
      <c r="C1892" s="1" t="s">
        <v>1354</v>
      </c>
      <c r="D1892" s="1" t="s">
        <v>31</v>
      </c>
      <c r="E1892" s="1" t="s">
        <v>18</v>
      </c>
      <c r="F1892" s="1" t="s">
        <v>19</v>
      </c>
      <c r="G1892" s="1" t="s">
        <v>53</v>
      </c>
      <c r="H1892" s="1" t="s">
        <v>40</v>
      </c>
      <c r="I1892" s="1">
        <v>32</v>
      </c>
      <c r="J1892" s="1" t="s">
        <v>2316</v>
      </c>
      <c r="K1892" s="1">
        <v>88000</v>
      </c>
      <c r="L1892" s="1">
        <v>80000</v>
      </c>
      <c r="M1892" s="1">
        <f>Table1[[#This Row],[Price]]*Table1[[#This Row],[Qty]]</f>
        <v>2816000</v>
      </c>
      <c r="N1892" s="1">
        <f>Table1[[#This Row],[Cost]]*Table1[[#This Row],[Qty]]</f>
        <v>2560000</v>
      </c>
      <c r="O1892" s="1">
        <f>Table1[[#This Row],[Total Sales]]-Table1[[#This Row],[COGS]]</f>
        <v>256000</v>
      </c>
      <c r="P1892" s="7">
        <f t="shared" si="58"/>
        <v>3</v>
      </c>
      <c r="Q1892" s="10">
        <f t="shared" si="59"/>
        <v>2020</v>
      </c>
    </row>
    <row r="1893" spans="1:17" x14ac:dyDescent="0.25">
      <c r="A1893" s="1" t="s">
        <v>1355</v>
      </c>
      <c r="B1893" s="2">
        <v>44139</v>
      </c>
      <c r="C1893" s="1" t="s">
        <v>1356</v>
      </c>
      <c r="D1893" s="1" t="s">
        <v>31</v>
      </c>
      <c r="E1893" s="1" t="s">
        <v>18</v>
      </c>
      <c r="F1893" s="1" t="s">
        <v>19</v>
      </c>
      <c r="G1893" s="1" t="s">
        <v>56</v>
      </c>
      <c r="H1893" s="1" t="s">
        <v>40</v>
      </c>
      <c r="I1893" s="1">
        <v>8</v>
      </c>
      <c r="J1893" s="1" t="s">
        <v>2316</v>
      </c>
      <c r="K1893" s="1">
        <v>105600.00000000001</v>
      </c>
      <c r="L1893" s="1">
        <v>96000</v>
      </c>
      <c r="M1893" s="1">
        <f>Table1[[#This Row],[Price]]*Table1[[#This Row],[Qty]]</f>
        <v>844800.00000000012</v>
      </c>
      <c r="N1893" s="1">
        <f>Table1[[#This Row],[Cost]]*Table1[[#This Row],[Qty]]</f>
        <v>768000</v>
      </c>
      <c r="O1893" s="1">
        <f>Table1[[#This Row],[Total Sales]]-Table1[[#This Row],[COGS]]</f>
        <v>76800.000000000116</v>
      </c>
      <c r="P1893" s="7">
        <f t="shared" si="58"/>
        <v>4</v>
      </c>
      <c r="Q1893" s="10">
        <f t="shared" si="59"/>
        <v>2020</v>
      </c>
    </row>
    <row r="1894" spans="1:17" x14ac:dyDescent="0.25">
      <c r="A1894" s="1" t="s">
        <v>1357</v>
      </c>
      <c r="B1894" s="2">
        <v>44140</v>
      </c>
      <c r="C1894" s="1" t="s">
        <v>1358</v>
      </c>
      <c r="D1894" s="1" t="s">
        <v>17</v>
      </c>
      <c r="E1894" s="1" t="s">
        <v>25</v>
      </c>
      <c r="F1894" s="1" t="s">
        <v>26</v>
      </c>
      <c r="G1894" s="1" t="s">
        <v>59</v>
      </c>
      <c r="H1894" s="1" t="s">
        <v>60</v>
      </c>
      <c r="I1894" s="1">
        <v>16</v>
      </c>
      <c r="J1894" s="1" t="s">
        <v>2316</v>
      </c>
      <c r="K1894" s="1">
        <v>79600</v>
      </c>
      <c r="L1894" s="1">
        <v>72000</v>
      </c>
      <c r="M1894" s="1">
        <f>Table1[[#This Row],[Price]]*Table1[[#This Row],[Qty]]</f>
        <v>1273600</v>
      </c>
      <c r="N1894" s="1">
        <f>Table1[[#This Row],[Cost]]*Table1[[#This Row],[Qty]]</f>
        <v>1152000</v>
      </c>
      <c r="O1894" s="1">
        <f>Table1[[#This Row],[Total Sales]]-Table1[[#This Row],[COGS]]</f>
        <v>121600</v>
      </c>
      <c r="P1894" s="7">
        <f t="shared" si="58"/>
        <v>5</v>
      </c>
      <c r="Q1894" s="10">
        <f t="shared" si="59"/>
        <v>2020</v>
      </c>
    </row>
    <row r="1895" spans="1:17" x14ac:dyDescent="0.25">
      <c r="A1895" s="1" t="s">
        <v>1359</v>
      </c>
      <c r="B1895" s="2">
        <v>44141</v>
      </c>
      <c r="C1895" s="1" t="s">
        <v>1360</v>
      </c>
      <c r="D1895" s="1" t="s">
        <v>17</v>
      </c>
      <c r="E1895" s="1" t="s">
        <v>32</v>
      </c>
      <c r="F1895" s="1" t="s">
        <v>33</v>
      </c>
      <c r="G1895" s="1" t="s">
        <v>63</v>
      </c>
      <c r="H1895" s="1" t="s">
        <v>47</v>
      </c>
      <c r="I1895" s="1">
        <v>16</v>
      </c>
      <c r="J1895" s="1" t="s">
        <v>2316</v>
      </c>
      <c r="K1895" s="1">
        <v>61600</v>
      </c>
      <c r="L1895" s="1">
        <v>56000</v>
      </c>
      <c r="M1895" s="1">
        <f>Table1[[#This Row],[Price]]*Table1[[#This Row],[Qty]]</f>
        <v>985600</v>
      </c>
      <c r="N1895" s="1">
        <f>Table1[[#This Row],[Cost]]*Table1[[#This Row],[Qty]]</f>
        <v>896000</v>
      </c>
      <c r="O1895" s="1">
        <f>Table1[[#This Row],[Total Sales]]-Table1[[#This Row],[COGS]]</f>
        <v>89600</v>
      </c>
      <c r="P1895" s="7">
        <f t="shared" si="58"/>
        <v>6</v>
      </c>
      <c r="Q1895" s="10">
        <f t="shared" si="59"/>
        <v>2020</v>
      </c>
    </row>
    <row r="1896" spans="1:17" x14ac:dyDescent="0.25">
      <c r="A1896" s="1" t="s">
        <v>1361</v>
      </c>
      <c r="B1896" s="2">
        <v>44142</v>
      </c>
      <c r="C1896" s="1" t="s">
        <v>1362</v>
      </c>
      <c r="D1896" s="1" t="s">
        <v>17</v>
      </c>
      <c r="E1896" s="1" t="s">
        <v>37</v>
      </c>
      <c r="F1896" s="1" t="s">
        <v>38</v>
      </c>
      <c r="G1896" s="1" t="s">
        <v>66</v>
      </c>
      <c r="H1896" s="1" t="s">
        <v>47</v>
      </c>
      <c r="I1896" s="1">
        <v>32</v>
      </c>
      <c r="J1896" s="1" t="s">
        <v>2316</v>
      </c>
      <c r="K1896" s="1">
        <v>88000</v>
      </c>
      <c r="L1896" s="1">
        <v>80000</v>
      </c>
      <c r="M1896" s="1">
        <f>Table1[[#This Row],[Price]]*Table1[[#This Row],[Qty]]</f>
        <v>2816000</v>
      </c>
      <c r="N1896" s="1">
        <f>Table1[[#This Row],[Cost]]*Table1[[#This Row],[Qty]]</f>
        <v>2560000</v>
      </c>
      <c r="O1896" s="1">
        <f>Table1[[#This Row],[Total Sales]]-Table1[[#This Row],[COGS]]</f>
        <v>256000</v>
      </c>
      <c r="P1896" s="7">
        <f t="shared" si="58"/>
        <v>7</v>
      </c>
      <c r="Q1896" s="10">
        <f t="shared" si="59"/>
        <v>2020</v>
      </c>
    </row>
    <row r="1897" spans="1:17" x14ac:dyDescent="0.25">
      <c r="A1897" s="1" t="s">
        <v>1363</v>
      </c>
      <c r="B1897" s="2">
        <v>44146</v>
      </c>
      <c r="C1897" s="1" t="s">
        <v>1364</v>
      </c>
      <c r="D1897" s="1" t="s">
        <v>31</v>
      </c>
      <c r="E1897" s="1" t="s">
        <v>18</v>
      </c>
      <c r="F1897" s="1" t="s">
        <v>19</v>
      </c>
      <c r="G1897" s="1" t="s">
        <v>69</v>
      </c>
      <c r="H1897" s="1" t="s">
        <v>21</v>
      </c>
      <c r="I1897" s="1">
        <v>8</v>
      </c>
      <c r="J1897" s="1" t="s">
        <v>2316</v>
      </c>
      <c r="K1897" s="1">
        <v>105600.00000000001</v>
      </c>
      <c r="L1897" s="1">
        <v>96000</v>
      </c>
      <c r="M1897" s="1">
        <f>Table1[[#This Row],[Price]]*Table1[[#This Row],[Qty]]</f>
        <v>844800.00000000012</v>
      </c>
      <c r="N1897" s="1">
        <f>Table1[[#This Row],[Cost]]*Table1[[#This Row],[Qty]]</f>
        <v>768000</v>
      </c>
      <c r="O1897" s="1">
        <f>Table1[[#This Row],[Total Sales]]-Table1[[#This Row],[COGS]]</f>
        <v>76800.000000000116</v>
      </c>
      <c r="P1897" s="7">
        <f t="shared" si="58"/>
        <v>4</v>
      </c>
      <c r="Q1897" s="10">
        <f t="shared" si="59"/>
        <v>2020</v>
      </c>
    </row>
    <row r="1898" spans="1:17" x14ac:dyDescent="0.25">
      <c r="A1898" s="1" t="s">
        <v>1365</v>
      </c>
      <c r="B1898" s="2">
        <v>44146</v>
      </c>
      <c r="C1898" s="1" t="s">
        <v>1366</v>
      </c>
      <c r="D1898" s="1" t="s">
        <v>31</v>
      </c>
      <c r="E1898" s="1" t="s">
        <v>18</v>
      </c>
      <c r="F1898" s="1" t="s">
        <v>19</v>
      </c>
      <c r="G1898" s="1" t="s">
        <v>72</v>
      </c>
      <c r="H1898" s="1" t="s">
        <v>21</v>
      </c>
      <c r="I1898" s="1">
        <v>16</v>
      </c>
      <c r="J1898" s="1" t="s">
        <v>2316</v>
      </c>
      <c r="K1898" s="1">
        <v>15200</v>
      </c>
      <c r="L1898" s="1">
        <v>14400</v>
      </c>
      <c r="M1898" s="1">
        <f>Table1[[#This Row],[Price]]*Table1[[#This Row],[Qty]]</f>
        <v>243200</v>
      </c>
      <c r="N1898" s="1">
        <f>Table1[[#This Row],[Cost]]*Table1[[#This Row],[Qty]]</f>
        <v>230400</v>
      </c>
      <c r="O1898" s="1">
        <f>Table1[[#This Row],[Total Sales]]-Table1[[#This Row],[COGS]]</f>
        <v>12800</v>
      </c>
      <c r="P1898" s="7">
        <f t="shared" si="58"/>
        <v>4</v>
      </c>
      <c r="Q1898" s="10">
        <f t="shared" si="59"/>
        <v>2020</v>
      </c>
    </row>
    <row r="1899" spans="1:17" x14ac:dyDescent="0.25">
      <c r="A1899" s="1" t="s">
        <v>1367</v>
      </c>
      <c r="B1899" s="2">
        <v>44146</v>
      </c>
      <c r="C1899" s="1" t="s">
        <v>1368</v>
      </c>
      <c r="D1899" s="1" t="s">
        <v>31</v>
      </c>
      <c r="E1899" s="1" t="s">
        <v>25</v>
      </c>
      <c r="F1899" s="1" t="s">
        <v>26</v>
      </c>
      <c r="G1899" s="1" t="s">
        <v>75</v>
      </c>
      <c r="H1899" s="1" t="s">
        <v>40</v>
      </c>
      <c r="I1899" s="1">
        <v>16</v>
      </c>
      <c r="J1899" s="1" t="s">
        <v>2316</v>
      </c>
      <c r="K1899" s="1">
        <v>1600</v>
      </c>
      <c r="L1899" s="1">
        <v>1520</v>
      </c>
      <c r="M1899" s="1">
        <f>Table1[[#This Row],[Price]]*Table1[[#This Row],[Qty]]</f>
        <v>25600</v>
      </c>
      <c r="N1899" s="1">
        <f>Table1[[#This Row],[Cost]]*Table1[[#This Row],[Qty]]</f>
        <v>24320</v>
      </c>
      <c r="O1899" s="1">
        <f>Table1[[#This Row],[Total Sales]]-Table1[[#This Row],[COGS]]</f>
        <v>1280</v>
      </c>
      <c r="P1899" s="7">
        <f t="shared" si="58"/>
        <v>4</v>
      </c>
      <c r="Q1899" s="10">
        <f t="shared" si="59"/>
        <v>2020</v>
      </c>
    </row>
    <row r="1900" spans="1:17" x14ac:dyDescent="0.25">
      <c r="A1900" s="1" t="s">
        <v>1369</v>
      </c>
      <c r="B1900" s="2">
        <v>44146</v>
      </c>
      <c r="C1900" s="1" t="s">
        <v>1370</v>
      </c>
      <c r="D1900" s="1" t="s">
        <v>31</v>
      </c>
      <c r="E1900" s="1" t="s">
        <v>32</v>
      </c>
      <c r="F1900" s="1" t="s">
        <v>33</v>
      </c>
      <c r="G1900" s="1" t="s">
        <v>78</v>
      </c>
      <c r="H1900" s="1" t="s">
        <v>21</v>
      </c>
      <c r="I1900" s="1">
        <v>8</v>
      </c>
      <c r="J1900" s="1" t="s">
        <v>2316</v>
      </c>
      <c r="K1900" s="1">
        <v>18000</v>
      </c>
      <c r="L1900" s="1">
        <v>17600</v>
      </c>
      <c r="M1900" s="1">
        <f>Table1[[#This Row],[Price]]*Table1[[#This Row],[Qty]]</f>
        <v>144000</v>
      </c>
      <c r="N1900" s="1">
        <f>Table1[[#This Row],[Cost]]*Table1[[#This Row],[Qty]]</f>
        <v>140800</v>
      </c>
      <c r="O1900" s="1">
        <f>Table1[[#This Row],[Total Sales]]-Table1[[#This Row],[COGS]]</f>
        <v>3200</v>
      </c>
      <c r="P1900" s="7">
        <f t="shared" si="58"/>
        <v>4</v>
      </c>
      <c r="Q1900" s="10">
        <f t="shared" si="59"/>
        <v>2020</v>
      </c>
    </row>
    <row r="1901" spans="1:17" x14ac:dyDescent="0.25">
      <c r="A1901" s="1" t="s">
        <v>1371</v>
      </c>
      <c r="B1901" s="2">
        <v>44147</v>
      </c>
      <c r="C1901" s="1" t="s">
        <v>1372</v>
      </c>
      <c r="D1901" s="1" t="s">
        <v>17</v>
      </c>
      <c r="E1901" s="1" t="s">
        <v>37</v>
      </c>
      <c r="F1901" s="1" t="s">
        <v>38</v>
      </c>
      <c r="G1901" s="1" t="s">
        <v>81</v>
      </c>
      <c r="H1901" s="1" t="s">
        <v>21</v>
      </c>
      <c r="I1901" s="1">
        <v>8</v>
      </c>
      <c r="J1901" s="1" t="s">
        <v>2316</v>
      </c>
      <c r="K1901" s="1">
        <v>800</v>
      </c>
      <c r="L1901" s="1">
        <v>720</v>
      </c>
      <c r="M1901" s="1">
        <f>Table1[[#This Row],[Price]]*Table1[[#This Row],[Qty]]</f>
        <v>6400</v>
      </c>
      <c r="N1901" s="1">
        <f>Table1[[#This Row],[Cost]]*Table1[[#This Row],[Qty]]</f>
        <v>5760</v>
      </c>
      <c r="O1901" s="1">
        <f>Table1[[#This Row],[Total Sales]]-Table1[[#This Row],[COGS]]</f>
        <v>640</v>
      </c>
      <c r="P1901" s="7">
        <f t="shared" si="58"/>
        <v>5</v>
      </c>
      <c r="Q1901" s="10">
        <f t="shared" si="59"/>
        <v>2020</v>
      </c>
    </row>
    <row r="1902" spans="1:17" x14ac:dyDescent="0.25">
      <c r="A1902" s="1" t="s">
        <v>1373</v>
      </c>
      <c r="B1902" s="2">
        <v>44148</v>
      </c>
      <c r="C1902" s="1" t="s">
        <v>1374</v>
      </c>
      <c r="D1902" s="1" t="s">
        <v>31</v>
      </c>
      <c r="E1902" s="1" t="s">
        <v>18</v>
      </c>
      <c r="F1902" s="1" t="s">
        <v>19</v>
      </c>
      <c r="G1902" s="1" t="s">
        <v>84</v>
      </c>
      <c r="H1902" s="1" t="s">
        <v>47</v>
      </c>
      <c r="I1902" s="1">
        <v>16</v>
      </c>
      <c r="J1902" s="1" t="s">
        <v>2316</v>
      </c>
      <c r="K1902" s="1">
        <v>800</v>
      </c>
      <c r="L1902" s="1">
        <v>640</v>
      </c>
      <c r="M1902" s="1">
        <f>Table1[[#This Row],[Price]]*Table1[[#This Row],[Qty]]</f>
        <v>12800</v>
      </c>
      <c r="N1902" s="1">
        <f>Table1[[#This Row],[Cost]]*Table1[[#This Row],[Qty]]</f>
        <v>10240</v>
      </c>
      <c r="O1902" s="1">
        <f>Table1[[#This Row],[Total Sales]]-Table1[[#This Row],[COGS]]</f>
        <v>2560</v>
      </c>
      <c r="P1902" s="7">
        <f t="shared" si="58"/>
        <v>6</v>
      </c>
      <c r="Q1902" s="10">
        <f t="shared" si="59"/>
        <v>2020</v>
      </c>
    </row>
    <row r="1903" spans="1:17" x14ac:dyDescent="0.25">
      <c r="A1903" s="1" t="s">
        <v>1375</v>
      </c>
      <c r="B1903" s="2">
        <v>44149</v>
      </c>
      <c r="C1903" s="1" t="s">
        <v>1376</v>
      </c>
      <c r="D1903" s="1" t="s">
        <v>31</v>
      </c>
      <c r="E1903" s="1" t="s">
        <v>18</v>
      </c>
      <c r="F1903" s="1" t="s">
        <v>19</v>
      </c>
      <c r="G1903" s="1" t="s">
        <v>87</v>
      </c>
      <c r="H1903" s="1" t="s">
        <v>21</v>
      </c>
      <c r="I1903" s="1">
        <v>16</v>
      </c>
      <c r="J1903" s="1" t="s">
        <v>2316</v>
      </c>
      <c r="K1903" s="1">
        <v>16000</v>
      </c>
      <c r="L1903" s="1">
        <v>14800</v>
      </c>
      <c r="M1903" s="1">
        <f>Table1[[#This Row],[Price]]*Table1[[#This Row],[Qty]]</f>
        <v>256000</v>
      </c>
      <c r="N1903" s="1">
        <f>Table1[[#This Row],[Cost]]*Table1[[#This Row],[Qty]]</f>
        <v>236800</v>
      </c>
      <c r="O1903" s="1">
        <f>Table1[[#This Row],[Total Sales]]-Table1[[#This Row],[COGS]]</f>
        <v>19200</v>
      </c>
      <c r="P1903" s="7">
        <f t="shared" si="58"/>
        <v>7</v>
      </c>
      <c r="Q1903" s="10">
        <f t="shared" si="59"/>
        <v>2020</v>
      </c>
    </row>
    <row r="1904" spans="1:17" x14ac:dyDescent="0.25">
      <c r="A1904" s="1" t="s">
        <v>1377</v>
      </c>
      <c r="B1904" s="2">
        <v>44150</v>
      </c>
      <c r="C1904" s="1" t="s">
        <v>1378</v>
      </c>
      <c r="D1904" s="1" t="s">
        <v>31</v>
      </c>
      <c r="E1904" s="1" t="s">
        <v>25</v>
      </c>
      <c r="F1904" s="1" t="s">
        <v>26</v>
      </c>
      <c r="G1904" s="1" t="s">
        <v>20</v>
      </c>
      <c r="H1904" s="1" t="s">
        <v>21</v>
      </c>
      <c r="I1904" s="1">
        <v>8</v>
      </c>
      <c r="J1904" s="1" t="s">
        <v>2316</v>
      </c>
      <c r="K1904" s="1">
        <v>76000</v>
      </c>
      <c r="L1904" s="1">
        <v>64000</v>
      </c>
      <c r="M1904" s="1">
        <f>Table1[[#This Row],[Price]]*Table1[[#This Row],[Qty]]</f>
        <v>608000</v>
      </c>
      <c r="N1904" s="1">
        <f>Table1[[#This Row],[Cost]]*Table1[[#This Row],[Qty]]</f>
        <v>512000</v>
      </c>
      <c r="O1904" s="1">
        <f>Table1[[#This Row],[Total Sales]]-Table1[[#This Row],[COGS]]</f>
        <v>96000</v>
      </c>
      <c r="P1904" s="7">
        <f t="shared" si="58"/>
        <v>1</v>
      </c>
      <c r="Q1904" s="10">
        <f t="shared" si="59"/>
        <v>2020</v>
      </c>
    </row>
    <row r="1905" spans="1:17" x14ac:dyDescent="0.25">
      <c r="A1905" s="1" t="s">
        <v>1379</v>
      </c>
      <c r="B1905" s="2">
        <v>44151</v>
      </c>
      <c r="C1905" s="1" t="s">
        <v>1380</v>
      </c>
      <c r="D1905" s="1" t="s">
        <v>31</v>
      </c>
      <c r="E1905" s="1" t="s">
        <v>32</v>
      </c>
      <c r="F1905" s="1" t="s">
        <v>33</v>
      </c>
      <c r="G1905" s="1" t="s">
        <v>27</v>
      </c>
      <c r="H1905" s="1" t="s">
        <v>21</v>
      </c>
      <c r="I1905" s="1">
        <v>8</v>
      </c>
      <c r="J1905" s="1" t="s">
        <v>2316</v>
      </c>
      <c r="K1905" s="1">
        <v>37600</v>
      </c>
      <c r="L1905" s="1">
        <v>32000</v>
      </c>
      <c r="M1905" s="1">
        <f>Table1[[#This Row],[Price]]*Table1[[#This Row],[Qty]]</f>
        <v>300800</v>
      </c>
      <c r="N1905" s="1">
        <f>Table1[[#This Row],[Cost]]*Table1[[#This Row],[Qty]]</f>
        <v>256000</v>
      </c>
      <c r="O1905" s="1">
        <f>Table1[[#This Row],[Total Sales]]-Table1[[#This Row],[COGS]]</f>
        <v>44800</v>
      </c>
      <c r="P1905" s="7">
        <f t="shared" si="58"/>
        <v>2</v>
      </c>
      <c r="Q1905" s="10">
        <f t="shared" si="59"/>
        <v>2020</v>
      </c>
    </row>
    <row r="1906" spans="1:17" x14ac:dyDescent="0.25">
      <c r="A1906" s="1" t="s">
        <v>1381</v>
      </c>
      <c r="B1906" s="2">
        <v>44152</v>
      </c>
      <c r="C1906" s="1" t="s">
        <v>1382</v>
      </c>
      <c r="D1906" s="1" t="s">
        <v>31</v>
      </c>
      <c r="E1906" s="1" t="s">
        <v>37</v>
      </c>
      <c r="F1906" s="1" t="s">
        <v>38</v>
      </c>
      <c r="G1906" s="1" t="s">
        <v>34</v>
      </c>
      <c r="H1906" s="1" t="s">
        <v>21</v>
      </c>
      <c r="I1906" s="1">
        <v>16</v>
      </c>
      <c r="J1906" s="1" t="s">
        <v>2316</v>
      </c>
      <c r="K1906" s="1">
        <v>3200</v>
      </c>
      <c r="L1906" s="1">
        <v>2880</v>
      </c>
      <c r="M1906" s="1">
        <f>Table1[[#This Row],[Price]]*Table1[[#This Row],[Qty]]</f>
        <v>51200</v>
      </c>
      <c r="N1906" s="1">
        <f>Table1[[#This Row],[Cost]]*Table1[[#This Row],[Qty]]</f>
        <v>46080</v>
      </c>
      <c r="O1906" s="1">
        <f>Table1[[#This Row],[Total Sales]]-Table1[[#This Row],[COGS]]</f>
        <v>5120</v>
      </c>
      <c r="P1906" s="7">
        <f t="shared" si="58"/>
        <v>3</v>
      </c>
      <c r="Q1906" s="10">
        <f t="shared" si="59"/>
        <v>2020</v>
      </c>
    </row>
    <row r="1907" spans="1:17" x14ac:dyDescent="0.25">
      <c r="A1907" s="1" t="s">
        <v>1383</v>
      </c>
      <c r="B1907" s="2">
        <v>44165</v>
      </c>
      <c r="C1907" s="1" t="s">
        <v>1384</v>
      </c>
      <c r="D1907" s="1" t="s">
        <v>31</v>
      </c>
      <c r="E1907" s="1" t="s">
        <v>18</v>
      </c>
      <c r="F1907" s="1" t="s">
        <v>19</v>
      </c>
      <c r="G1907" s="1" t="s">
        <v>39</v>
      </c>
      <c r="H1907" s="1" t="s">
        <v>40</v>
      </c>
      <c r="I1907" s="1">
        <v>16</v>
      </c>
      <c r="J1907" s="1" t="s">
        <v>2316</v>
      </c>
      <c r="K1907" s="1">
        <v>800</v>
      </c>
      <c r="L1907" s="1">
        <v>720</v>
      </c>
      <c r="M1907" s="1">
        <f>Table1[[#This Row],[Price]]*Table1[[#This Row],[Qty]]</f>
        <v>12800</v>
      </c>
      <c r="N1907" s="1">
        <f>Table1[[#This Row],[Cost]]*Table1[[#This Row],[Qty]]</f>
        <v>11520</v>
      </c>
      <c r="O1907" s="1">
        <f>Table1[[#This Row],[Total Sales]]-Table1[[#This Row],[COGS]]</f>
        <v>1280</v>
      </c>
      <c r="P1907" s="7">
        <f t="shared" si="58"/>
        <v>2</v>
      </c>
      <c r="Q1907" s="10">
        <f t="shared" si="59"/>
        <v>2020</v>
      </c>
    </row>
    <row r="1908" spans="1:17" x14ac:dyDescent="0.25">
      <c r="A1908" s="1" t="s">
        <v>1385</v>
      </c>
      <c r="B1908" s="2">
        <v>44165</v>
      </c>
      <c r="C1908" s="1" t="s">
        <v>1386</v>
      </c>
      <c r="D1908" s="1" t="s">
        <v>31</v>
      </c>
      <c r="E1908" s="1" t="s">
        <v>18</v>
      </c>
      <c r="F1908" s="1" t="s">
        <v>19</v>
      </c>
      <c r="G1908" s="1" t="s">
        <v>43</v>
      </c>
      <c r="H1908" s="1" t="s">
        <v>21</v>
      </c>
      <c r="I1908" s="1">
        <v>8</v>
      </c>
      <c r="J1908" s="1" t="s">
        <v>2316</v>
      </c>
      <c r="K1908" s="1">
        <v>12800</v>
      </c>
      <c r="L1908" s="1">
        <v>12720</v>
      </c>
      <c r="M1908" s="1">
        <f>Table1[[#This Row],[Price]]*Table1[[#This Row],[Qty]]</f>
        <v>102400</v>
      </c>
      <c r="N1908" s="1">
        <f>Table1[[#This Row],[Cost]]*Table1[[#This Row],[Qty]]</f>
        <v>101760</v>
      </c>
      <c r="O1908" s="1">
        <f>Table1[[#This Row],[Total Sales]]-Table1[[#This Row],[COGS]]</f>
        <v>640</v>
      </c>
      <c r="P1908" s="7">
        <f t="shared" si="58"/>
        <v>2</v>
      </c>
      <c r="Q1908" s="10">
        <f t="shared" si="59"/>
        <v>2020</v>
      </c>
    </row>
    <row r="1909" spans="1:17" x14ac:dyDescent="0.25">
      <c r="A1909" s="1" t="s">
        <v>1387</v>
      </c>
      <c r="B1909" s="2">
        <v>44155</v>
      </c>
      <c r="C1909" s="1" t="s">
        <v>1388</v>
      </c>
      <c r="D1909" s="1" t="s">
        <v>31</v>
      </c>
      <c r="E1909" s="1" t="s">
        <v>25</v>
      </c>
      <c r="F1909" s="1" t="s">
        <v>26</v>
      </c>
      <c r="G1909" s="1" t="s">
        <v>46</v>
      </c>
      <c r="H1909" s="1" t="s">
        <v>47</v>
      </c>
      <c r="I1909" s="1">
        <v>8</v>
      </c>
      <c r="J1909" s="1" t="s">
        <v>2316</v>
      </c>
      <c r="K1909" s="1">
        <v>400</v>
      </c>
      <c r="L1909" s="1">
        <v>360</v>
      </c>
      <c r="M1909" s="1">
        <f>Table1[[#This Row],[Price]]*Table1[[#This Row],[Qty]]</f>
        <v>3200</v>
      </c>
      <c r="N1909" s="1">
        <f>Table1[[#This Row],[Cost]]*Table1[[#This Row],[Qty]]</f>
        <v>2880</v>
      </c>
      <c r="O1909" s="1">
        <f>Table1[[#This Row],[Total Sales]]-Table1[[#This Row],[COGS]]</f>
        <v>320</v>
      </c>
      <c r="P1909" s="7">
        <f t="shared" si="58"/>
        <v>6</v>
      </c>
      <c r="Q1909" s="10">
        <f t="shared" si="59"/>
        <v>2020</v>
      </c>
    </row>
    <row r="1910" spans="1:17" x14ac:dyDescent="0.25">
      <c r="A1910" s="1" t="s">
        <v>1389</v>
      </c>
      <c r="B1910" s="2">
        <v>44156</v>
      </c>
      <c r="C1910" s="1" t="s">
        <v>1390</v>
      </c>
      <c r="D1910" s="1" t="s">
        <v>31</v>
      </c>
      <c r="E1910" s="1" t="s">
        <v>32</v>
      </c>
      <c r="F1910" s="1" t="s">
        <v>33</v>
      </c>
      <c r="G1910" s="1" t="s">
        <v>50</v>
      </c>
      <c r="H1910" s="1" t="s">
        <v>21</v>
      </c>
      <c r="I1910" s="1">
        <v>16</v>
      </c>
      <c r="J1910" s="1" t="s">
        <v>2316</v>
      </c>
      <c r="K1910" s="1">
        <v>4800</v>
      </c>
      <c r="L1910" s="1">
        <v>3600</v>
      </c>
      <c r="M1910" s="1">
        <f>Table1[[#This Row],[Price]]*Table1[[#This Row],[Qty]]</f>
        <v>76800</v>
      </c>
      <c r="N1910" s="1">
        <f>Table1[[#This Row],[Cost]]*Table1[[#This Row],[Qty]]</f>
        <v>57600</v>
      </c>
      <c r="O1910" s="1">
        <f>Table1[[#This Row],[Total Sales]]-Table1[[#This Row],[COGS]]</f>
        <v>19200</v>
      </c>
      <c r="P1910" s="7">
        <f t="shared" si="58"/>
        <v>7</v>
      </c>
      <c r="Q1910" s="10">
        <f t="shared" si="59"/>
        <v>2020</v>
      </c>
    </row>
    <row r="1911" spans="1:17" x14ac:dyDescent="0.25">
      <c r="A1911" s="1" t="s">
        <v>1391</v>
      </c>
      <c r="B1911" s="2">
        <v>44157</v>
      </c>
      <c r="C1911" s="1" t="s">
        <v>1392</v>
      </c>
      <c r="D1911" s="1" t="s">
        <v>31</v>
      </c>
      <c r="E1911" s="1" t="s">
        <v>37</v>
      </c>
      <c r="F1911" s="1" t="s">
        <v>38</v>
      </c>
      <c r="G1911" s="1" t="s">
        <v>53</v>
      </c>
      <c r="H1911" s="1" t="s">
        <v>40</v>
      </c>
      <c r="I1911" s="1">
        <v>16</v>
      </c>
      <c r="J1911" s="1" t="s">
        <v>2316</v>
      </c>
      <c r="K1911" s="1">
        <v>1360</v>
      </c>
      <c r="L1911" s="1">
        <v>1200</v>
      </c>
      <c r="M1911" s="1">
        <f>Table1[[#This Row],[Price]]*Table1[[#This Row],[Qty]]</f>
        <v>21760</v>
      </c>
      <c r="N1911" s="1">
        <f>Table1[[#This Row],[Cost]]*Table1[[#This Row],[Qty]]</f>
        <v>19200</v>
      </c>
      <c r="O1911" s="1">
        <f>Table1[[#This Row],[Total Sales]]-Table1[[#This Row],[COGS]]</f>
        <v>2560</v>
      </c>
      <c r="P1911" s="7">
        <f t="shared" si="58"/>
        <v>1</v>
      </c>
      <c r="Q1911" s="10">
        <f t="shared" si="59"/>
        <v>2020</v>
      </c>
    </row>
    <row r="1912" spans="1:17" x14ac:dyDescent="0.25">
      <c r="A1912" s="1" t="s">
        <v>1393</v>
      </c>
      <c r="B1912" s="2">
        <v>44158</v>
      </c>
      <c r="C1912" s="1" t="s">
        <v>1394</v>
      </c>
      <c r="D1912" s="1" t="s">
        <v>31</v>
      </c>
      <c r="E1912" s="1" t="s">
        <v>18</v>
      </c>
      <c r="F1912" s="1" t="s">
        <v>19</v>
      </c>
      <c r="G1912" s="1" t="s">
        <v>56</v>
      </c>
      <c r="H1912" s="1" t="s">
        <v>40</v>
      </c>
      <c r="I1912" s="1">
        <v>8</v>
      </c>
      <c r="J1912" s="1" t="s">
        <v>2316</v>
      </c>
      <c r="K1912" s="1">
        <v>200</v>
      </c>
      <c r="L1912" s="1">
        <v>160</v>
      </c>
      <c r="M1912" s="1">
        <f>Table1[[#This Row],[Price]]*Table1[[#This Row],[Qty]]</f>
        <v>1600</v>
      </c>
      <c r="N1912" s="1">
        <f>Table1[[#This Row],[Cost]]*Table1[[#This Row],[Qty]]</f>
        <v>1280</v>
      </c>
      <c r="O1912" s="1">
        <f>Table1[[#This Row],[Total Sales]]-Table1[[#This Row],[COGS]]</f>
        <v>320</v>
      </c>
      <c r="P1912" s="7">
        <f t="shared" si="58"/>
        <v>2</v>
      </c>
      <c r="Q1912" s="10">
        <f t="shared" si="59"/>
        <v>2020</v>
      </c>
    </row>
    <row r="1913" spans="1:17" x14ac:dyDescent="0.25">
      <c r="A1913" s="1" t="s">
        <v>1395</v>
      </c>
      <c r="B1913" s="2">
        <v>44159</v>
      </c>
      <c r="C1913" s="1" t="s">
        <v>1396</v>
      </c>
      <c r="D1913" s="1" t="s">
        <v>31</v>
      </c>
      <c r="E1913" s="1" t="s">
        <v>18</v>
      </c>
      <c r="F1913" s="1" t="s">
        <v>19</v>
      </c>
      <c r="G1913" s="1" t="s">
        <v>59</v>
      </c>
      <c r="H1913" s="1" t="s">
        <v>60</v>
      </c>
      <c r="I1913" s="1">
        <v>8</v>
      </c>
      <c r="J1913" s="1" t="s">
        <v>2316</v>
      </c>
      <c r="K1913" s="1">
        <v>53600</v>
      </c>
      <c r="L1913" s="1">
        <v>40000</v>
      </c>
      <c r="M1913" s="1">
        <f>Table1[[#This Row],[Price]]*Table1[[#This Row],[Qty]]</f>
        <v>428800</v>
      </c>
      <c r="N1913" s="1">
        <f>Table1[[#This Row],[Cost]]*Table1[[#This Row],[Qty]]</f>
        <v>320000</v>
      </c>
      <c r="O1913" s="1">
        <f>Table1[[#This Row],[Total Sales]]-Table1[[#This Row],[COGS]]</f>
        <v>108800</v>
      </c>
      <c r="P1913" s="7">
        <f t="shared" si="58"/>
        <v>3</v>
      </c>
      <c r="Q1913" s="10">
        <f t="shared" si="59"/>
        <v>2020</v>
      </c>
    </row>
    <row r="1914" spans="1:17" x14ac:dyDescent="0.25">
      <c r="A1914" s="1" t="s">
        <v>1397</v>
      </c>
      <c r="B1914" s="2">
        <v>44160</v>
      </c>
      <c r="C1914" s="1" t="s">
        <v>1398</v>
      </c>
      <c r="D1914" s="1" t="s">
        <v>31</v>
      </c>
      <c r="E1914" s="1" t="s">
        <v>25</v>
      </c>
      <c r="F1914" s="1" t="s">
        <v>26</v>
      </c>
      <c r="G1914" s="1" t="s">
        <v>63</v>
      </c>
      <c r="H1914" s="1" t="s">
        <v>47</v>
      </c>
      <c r="I1914" s="1">
        <v>16</v>
      </c>
      <c r="J1914" s="1" t="s">
        <v>2316</v>
      </c>
      <c r="K1914" s="1">
        <v>53600</v>
      </c>
      <c r="L1914" s="1">
        <v>40008</v>
      </c>
      <c r="M1914" s="1">
        <f>Table1[[#This Row],[Price]]*Table1[[#This Row],[Qty]]</f>
        <v>857600</v>
      </c>
      <c r="N1914" s="1">
        <f>Table1[[#This Row],[Cost]]*Table1[[#This Row],[Qty]]</f>
        <v>640128</v>
      </c>
      <c r="O1914" s="1">
        <f>Table1[[#This Row],[Total Sales]]-Table1[[#This Row],[COGS]]</f>
        <v>217472</v>
      </c>
      <c r="P1914" s="7">
        <f t="shared" si="58"/>
        <v>4</v>
      </c>
      <c r="Q1914" s="10">
        <f t="shared" si="59"/>
        <v>2020</v>
      </c>
    </row>
    <row r="1915" spans="1:17" x14ac:dyDescent="0.25">
      <c r="A1915" s="1" t="s">
        <v>1399</v>
      </c>
      <c r="B1915" s="2">
        <v>44161</v>
      </c>
      <c r="C1915" s="1" t="s">
        <v>1400</v>
      </c>
      <c r="D1915" s="1" t="s">
        <v>17</v>
      </c>
      <c r="E1915" s="1" t="s">
        <v>32</v>
      </c>
      <c r="F1915" s="1" t="s">
        <v>33</v>
      </c>
      <c r="G1915" s="1" t="s">
        <v>66</v>
      </c>
      <c r="H1915" s="1" t="s">
        <v>47</v>
      </c>
      <c r="I1915" s="1">
        <v>16</v>
      </c>
      <c r="J1915" s="1" t="s">
        <v>2316</v>
      </c>
      <c r="K1915" s="1">
        <v>53600</v>
      </c>
      <c r="L1915" s="1">
        <v>40016</v>
      </c>
      <c r="M1915" s="1">
        <f>Table1[[#This Row],[Price]]*Table1[[#This Row],[Qty]]</f>
        <v>857600</v>
      </c>
      <c r="N1915" s="1">
        <f>Table1[[#This Row],[Cost]]*Table1[[#This Row],[Qty]]</f>
        <v>640256</v>
      </c>
      <c r="O1915" s="1">
        <f>Table1[[#This Row],[Total Sales]]-Table1[[#This Row],[COGS]]</f>
        <v>217344</v>
      </c>
      <c r="P1915" s="7">
        <f t="shared" si="58"/>
        <v>5</v>
      </c>
      <c r="Q1915" s="10">
        <f t="shared" si="59"/>
        <v>2020</v>
      </c>
    </row>
    <row r="1916" spans="1:17" x14ac:dyDescent="0.25">
      <c r="A1916" s="1" t="s">
        <v>1401</v>
      </c>
      <c r="B1916" s="2">
        <v>44162</v>
      </c>
      <c r="C1916" s="1" t="s">
        <v>1402</v>
      </c>
      <c r="D1916" s="1" t="s">
        <v>17</v>
      </c>
      <c r="E1916" s="1" t="s">
        <v>37</v>
      </c>
      <c r="F1916" s="1" t="s">
        <v>38</v>
      </c>
      <c r="G1916" s="1" t="s">
        <v>69</v>
      </c>
      <c r="H1916" s="1" t="s">
        <v>21</v>
      </c>
      <c r="I1916" s="1">
        <v>8</v>
      </c>
      <c r="J1916" s="1" t="s">
        <v>2316</v>
      </c>
      <c r="K1916" s="1">
        <v>176000</v>
      </c>
      <c r="L1916" s="1">
        <v>160000</v>
      </c>
      <c r="M1916" s="1">
        <f>Table1[[#This Row],[Price]]*Table1[[#This Row],[Qty]]</f>
        <v>1408000</v>
      </c>
      <c r="N1916" s="1">
        <f>Table1[[#This Row],[Cost]]*Table1[[#This Row],[Qty]]</f>
        <v>1280000</v>
      </c>
      <c r="O1916" s="1">
        <f>Table1[[#This Row],[Total Sales]]-Table1[[#This Row],[COGS]]</f>
        <v>128000</v>
      </c>
      <c r="P1916" s="7">
        <f t="shared" si="58"/>
        <v>6</v>
      </c>
      <c r="Q1916" s="10">
        <f t="shared" si="59"/>
        <v>2020</v>
      </c>
    </row>
    <row r="1917" spans="1:17" x14ac:dyDescent="0.25">
      <c r="A1917" s="1" t="s">
        <v>1403</v>
      </c>
      <c r="B1917" s="2">
        <v>44165</v>
      </c>
      <c r="C1917" s="1" t="s">
        <v>1404</v>
      </c>
      <c r="D1917" s="1" t="s">
        <v>17</v>
      </c>
      <c r="E1917" s="1" t="s">
        <v>18</v>
      </c>
      <c r="F1917" s="1" t="s">
        <v>19</v>
      </c>
      <c r="G1917" s="1" t="s">
        <v>72</v>
      </c>
      <c r="H1917" s="1" t="s">
        <v>21</v>
      </c>
      <c r="I1917" s="1">
        <v>8</v>
      </c>
      <c r="J1917" s="1" t="s">
        <v>2316</v>
      </c>
      <c r="K1917" s="1">
        <v>88000</v>
      </c>
      <c r="L1917" s="1">
        <v>80000</v>
      </c>
      <c r="M1917" s="1">
        <f>Table1[[#This Row],[Price]]*Table1[[#This Row],[Qty]]</f>
        <v>704000</v>
      </c>
      <c r="N1917" s="1">
        <f>Table1[[#This Row],[Cost]]*Table1[[#This Row],[Qty]]</f>
        <v>640000</v>
      </c>
      <c r="O1917" s="1">
        <f>Table1[[#This Row],[Total Sales]]-Table1[[#This Row],[COGS]]</f>
        <v>64000</v>
      </c>
      <c r="P1917" s="7">
        <f t="shared" si="58"/>
        <v>2</v>
      </c>
      <c r="Q1917" s="10">
        <f t="shared" si="59"/>
        <v>2020</v>
      </c>
    </row>
    <row r="1918" spans="1:17" x14ac:dyDescent="0.25">
      <c r="A1918" s="1" t="s">
        <v>1405</v>
      </c>
      <c r="B1918" s="2">
        <v>44165</v>
      </c>
      <c r="C1918" s="1" t="s">
        <v>1406</v>
      </c>
      <c r="D1918" s="1" t="s">
        <v>31</v>
      </c>
      <c r="E1918" s="1" t="s">
        <v>18</v>
      </c>
      <c r="F1918" s="1" t="s">
        <v>19</v>
      </c>
      <c r="G1918" s="1" t="s">
        <v>75</v>
      </c>
      <c r="H1918" s="1" t="s">
        <v>40</v>
      </c>
      <c r="I1918" s="1">
        <v>8</v>
      </c>
      <c r="J1918" s="1" t="s">
        <v>2316</v>
      </c>
      <c r="K1918" s="1">
        <v>68000</v>
      </c>
      <c r="L1918" s="1">
        <v>60800</v>
      </c>
      <c r="M1918" s="1">
        <f>Table1[[#This Row],[Price]]*Table1[[#This Row],[Qty]]</f>
        <v>544000</v>
      </c>
      <c r="N1918" s="1">
        <f>Table1[[#This Row],[Cost]]*Table1[[#This Row],[Qty]]</f>
        <v>486400</v>
      </c>
      <c r="O1918" s="1">
        <f>Table1[[#This Row],[Total Sales]]-Table1[[#This Row],[COGS]]</f>
        <v>57600</v>
      </c>
      <c r="P1918" s="7">
        <f t="shared" si="58"/>
        <v>2</v>
      </c>
      <c r="Q1918" s="10">
        <f t="shared" si="59"/>
        <v>2020</v>
      </c>
    </row>
    <row r="1919" spans="1:17" x14ac:dyDescent="0.25">
      <c r="A1919" s="1" t="s">
        <v>1407</v>
      </c>
      <c r="B1919" s="2">
        <v>44165</v>
      </c>
      <c r="C1919" s="1" t="s">
        <v>1408</v>
      </c>
      <c r="D1919" s="1" t="s">
        <v>31</v>
      </c>
      <c r="E1919" s="1" t="s">
        <v>25</v>
      </c>
      <c r="F1919" s="1" t="s">
        <v>26</v>
      </c>
      <c r="G1919" s="1" t="s">
        <v>46</v>
      </c>
      <c r="H1919" s="1" t="s">
        <v>47</v>
      </c>
      <c r="I1919" s="1">
        <v>16</v>
      </c>
      <c r="J1919" s="1" t="s">
        <v>2316</v>
      </c>
      <c r="K1919" s="1">
        <v>68000</v>
      </c>
      <c r="L1919" s="1">
        <v>60800</v>
      </c>
      <c r="M1919" s="1">
        <f>Table1[[#This Row],[Price]]*Table1[[#This Row],[Qty]]</f>
        <v>1088000</v>
      </c>
      <c r="N1919" s="1">
        <f>Table1[[#This Row],[Cost]]*Table1[[#This Row],[Qty]]</f>
        <v>972800</v>
      </c>
      <c r="O1919" s="1">
        <f>Table1[[#This Row],[Total Sales]]-Table1[[#This Row],[COGS]]</f>
        <v>115200</v>
      </c>
      <c r="P1919" s="7">
        <f t="shared" si="58"/>
        <v>2</v>
      </c>
      <c r="Q1919" s="10">
        <f t="shared" si="59"/>
        <v>2020</v>
      </c>
    </row>
    <row r="1920" spans="1:17" x14ac:dyDescent="0.25">
      <c r="A1920" s="1" t="s">
        <v>1411</v>
      </c>
      <c r="B1920" s="2">
        <v>44136</v>
      </c>
      <c r="C1920" s="1" t="s">
        <v>1412</v>
      </c>
      <c r="D1920" s="1" t="s">
        <v>31</v>
      </c>
      <c r="E1920" s="1" t="s">
        <v>37</v>
      </c>
      <c r="F1920" s="1" t="s">
        <v>38</v>
      </c>
      <c r="G1920" s="1" t="s">
        <v>53</v>
      </c>
      <c r="H1920" s="1" t="s">
        <v>40</v>
      </c>
      <c r="I1920" s="1">
        <v>16</v>
      </c>
      <c r="J1920" s="1" t="s">
        <v>2316</v>
      </c>
      <c r="K1920" s="1">
        <v>176000</v>
      </c>
      <c r="L1920" s="1">
        <v>160000</v>
      </c>
      <c r="M1920" s="1">
        <f>Table1[[#This Row],[Price]]*Table1[[#This Row],[Qty]]</f>
        <v>2816000</v>
      </c>
      <c r="N1920" s="1">
        <f>Table1[[#This Row],[Cost]]*Table1[[#This Row],[Qty]]</f>
        <v>2560000</v>
      </c>
      <c r="O1920" s="1">
        <f>Table1[[#This Row],[Total Sales]]-Table1[[#This Row],[COGS]]</f>
        <v>256000</v>
      </c>
      <c r="P1920" s="7">
        <f t="shared" si="58"/>
        <v>1</v>
      </c>
      <c r="Q1920" s="10">
        <f t="shared" si="59"/>
        <v>2020</v>
      </c>
    </row>
    <row r="1921" spans="1:17" x14ac:dyDescent="0.25">
      <c r="A1921" s="1" t="s">
        <v>1413</v>
      </c>
      <c r="B1921" s="2">
        <v>44137</v>
      </c>
      <c r="C1921" s="1" t="s">
        <v>1414</v>
      </c>
      <c r="D1921" s="1" t="s">
        <v>17</v>
      </c>
      <c r="E1921" s="1" t="s">
        <v>18</v>
      </c>
      <c r="F1921" s="1" t="s">
        <v>19</v>
      </c>
      <c r="G1921" s="1" t="s">
        <v>56</v>
      </c>
      <c r="H1921" s="1" t="s">
        <v>40</v>
      </c>
      <c r="I1921" s="1">
        <v>16</v>
      </c>
      <c r="J1921" s="1" t="s">
        <v>2316</v>
      </c>
      <c r="K1921" s="1">
        <v>61600</v>
      </c>
      <c r="L1921" s="1">
        <v>56000</v>
      </c>
      <c r="M1921" s="1">
        <f>Table1[[#This Row],[Price]]*Table1[[#This Row],[Qty]]</f>
        <v>985600</v>
      </c>
      <c r="N1921" s="1">
        <f>Table1[[#This Row],[Cost]]*Table1[[#This Row],[Qty]]</f>
        <v>896000</v>
      </c>
      <c r="O1921" s="1">
        <f>Table1[[#This Row],[Total Sales]]-Table1[[#This Row],[COGS]]</f>
        <v>89600</v>
      </c>
      <c r="P1921" s="7">
        <f t="shared" si="58"/>
        <v>2</v>
      </c>
      <c r="Q1921" s="10">
        <f t="shared" si="59"/>
        <v>2020</v>
      </c>
    </row>
    <row r="1922" spans="1:17" x14ac:dyDescent="0.25">
      <c r="A1922" s="1" t="s">
        <v>1415</v>
      </c>
      <c r="B1922" s="2">
        <v>44138</v>
      </c>
      <c r="C1922" s="1" t="s">
        <v>1416</v>
      </c>
      <c r="D1922" s="1" t="s">
        <v>31</v>
      </c>
      <c r="E1922" s="1" t="s">
        <v>18</v>
      </c>
      <c r="F1922" s="1" t="s">
        <v>19</v>
      </c>
      <c r="G1922" s="1" t="s">
        <v>20</v>
      </c>
      <c r="H1922" s="1" t="s">
        <v>21</v>
      </c>
      <c r="I1922" s="1">
        <v>24</v>
      </c>
      <c r="J1922" s="1" t="s">
        <v>2316</v>
      </c>
      <c r="K1922" s="1">
        <v>176000</v>
      </c>
      <c r="L1922" s="1">
        <v>160000</v>
      </c>
      <c r="M1922" s="1">
        <f>Table1[[#This Row],[Price]]*Table1[[#This Row],[Qty]]</f>
        <v>4224000</v>
      </c>
      <c r="N1922" s="1">
        <f>Table1[[#This Row],[Cost]]*Table1[[#This Row],[Qty]]</f>
        <v>3840000</v>
      </c>
      <c r="O1922" s="1">
        <f>Table1[[#This Row],[Total Sales]]-Table1[[#This Row],[COGS]]</f>
        <v>384000</v>
      </c>
      <c r="P1922" s="7">
        <f t="shared" ref="P1922:P1985" si="60">WEEKDAY(B:B)</f>
        <v>3</v>
      </c>
      <c r="Q1922" s="10">
        <f t="shared" ref="Q1922:Q1985" si="61">YEAR(B:B)</f>
        <v>2020</v>
      </c>
    </row>
    <row r="1923" spans="1:17" x14ac:dyDescent="0.25">
      <c r="A1923" s="1" t="s">
        <v>1417</v>
      </c>
      <c r="B1923" s="2">
        <v>44139</v>
      </c>
      <c r="C1923" s="1" t="s">
        <v>1418</v>
      </c>
      <c r="D1923" s="1" t="s">
        <v>31</v>
      </c>
      <c r="E1923" s="1" t="s">
        <v>25</v>
      </c>
      <c r="F1923" s="1" t="s">
        <v>26</v>
      </c>
      <c r="G1923" s="1" t="s">
        <v>27</v>
      </c>
      <c r="H1923" s="1" t="s">
        <v>21</v>
      </c>
      <c r="I1923" s="1">
        <v>8</v>
      </c>
      <c r="J1923" s="1" t="s">
        <v>2316</v>
      </c>
      <c r="K1923" s="1">
        <v>352000</v>
      </c>
      <c r="L1923" s="1">
        <v>320000</v>
      </c>
      <c r="M1923" s="1">
        <f>Table1[[#This Row],[Price]]*Table1[[#This Row],[Qty]]</f>
        <v>2816000</v>
      </c>
      <c r="N1923" s="1">
        <f>Table1[[#This Row],[Cost]]*Table1[[#This Row],[Qty]]</f>
        <v>2560000</v>
      </c>
      <c r="O1923" s="1">
        <f>Table1[[#This Row],[Total Sales]]-Table1[[#This Row],[COGS]]</f>
        <v>256000</v>
      </c>
      <c r="P1923" s="7">
        <f t="shared" si="60"/>
        <v>4</v>
      </c>
      <c r="Q1923" s="10">
        <f t="shared" si="61"/>
        <v>2020</v>
      </c>
    </row>
    <row r="1924" spans="1:17" x14ac:dyDescent="0.25">
      <c r="A1924" s="1" t="s">
        <v>1419</v>
      </c>
      <c r="B1924" s="2">
        <v>44140</v>
      </c>
      <c r="C1924" s="1" t="s">
        <v>1420</v>
      </c>
      <c r="D1924" s="1" t="s">
        <v>31</v>
      </c>
      <c r="E1924" s="1" t="s">
        <v>32</v>
      </c>
      <c r="F1924" s="1" t="s">
        <v>33</v>
      </c>
      <c r="G1924" s="1" t="s">
        <v>34</v>
      </c>
      <c r="H1924" s="1" t="s">
        <v>21</v>
      </c>
      <c r="I1924" s="1">
        <v>16</v>
      </c>
      <c r="J1924" s="1" t="s">
        <v>2316</v>
      </c>
      <c r="K1924" s="1">
        <v>158400</v>
      </c>
      <c r="L1924" s="1">
        <v>144000</v>
      </c>
      <c r="M1924" s="1">
        <f>Table1[[#This Row],[Price]]*Table1[[#This Row],[Qty]]</f>
        <v>2534400</v>
      </c>
      <c r="N1924" s="1">
        <f>Table1[[#This Row],[Cost]]*Table1[[#This Row],[Qty]]</f>
        <v>2304000</v>
      </c>
      <c r="O1924" s="1">
        <f>Table1[[#This Row],[Total Sales]]-Table1[[#This Row],[COGS]]</f>
        <v>230400</v>
      </c>
      <c r="P1924" s="7">
        <f t="shared" si="60"/>
        <v>5</v>
      </c>
      <c r="Q1924" s="10">
        <f t="shared" si="61"/>
        <v>2020</v>
      </c>
    </row>
    <row r="1925" spans="1:17" x14ac:dyDescent="0.25">
      <c r="A1925" s="1" t="s">
        <v>1421</v>
      </c>
      <c r="B1925" s="2">
        <v>44141</v>
      </c>
      <c r="C1925" s="1" t="s">
        <v>1422</v>
      </c>
      <c r="D1925" s="1" t="s">
        <v>31</v>
      </c>
      <c r="E1925" s="1" t="s">
        <v>37</v>
      </c>
      <c r="F1925" s="1" t="s">
        <v>38</v>
      </c>
      <c r="G1925" s="1" t="s">
        <v>39</v>
      </c>
      <c r="H1925" s="1" t="s">
        <v>40</v>
      </c>
      <c r="I1925" s="1">
        <v>16</v>
      </c>
      <c r="J1925" s="1" t="s">
        <v>2316</v>
      </c>
      <c r="K1925" s="1">
        <v>79600</v>
      </c>
      <c r="L1925" s="1">
        <v>72000</v>
      </c>
      <c r="M1925" s="1">
        <f>Table1[[#This Row],[Price]]*Table1[[#This Row],[Qty]]</f>
        <v>1273600</v>
      </c>
      <c r="N1925" s="1">
        <f>Table1[[#This Row],[Cost]]*Table1[[#This Row],[Qty]]</f>
        <v>1152000</v>
      </c>
      <c r="O1925" s="1">
        <f>Table1[[#This Row],[Total Sales]]-Table1[[#This Row],[COGS]]</f>
        <v>121600</v>
      </c>
      <c r="P1925" s="7">
        <f t="shared" si="60"/>
        <v>6</v>
      </c>
      <c r="Q1925" s="10">
        <f t="shared" si="61"/>
        <v>2020</v>
      </c>
    </row>
    <row r="1926" spans="1:17" x14ac:dyDescent="0.25">
      <c r="A1926" s="1" t="s">
        <v>1423</v>
      </c>
      <c r="B1926" s="2">
        <v>44142</v>
      </c>
      <c r="C1926" s="1" t="s">
        <v>1424</v>
      </c>
      <c r="D1926" s="1" t="s">
        <v>31</v>
      </c>
      <c r="E1926" s="1" t="s">
        <v>18</v>
      </c>
      <c r="F1926" s="1" t="s">
        <v>19</v>
      </c>
      <c r="G1926" s="1" t="s">
        <v>43</v>
      </c>
      <c r="H1926" s="1" t="s">
        <v>21</v>
      </c>
      <c r="I1926" s="1">
        <v>16</v>
      </c>
      <c r="J1926" s="1" t="s">
        <v>2316</v>
      </c>
      <c r="K1926" s="1">
        <v>61600</v>
      </c>
      <c r="L1926" s="1">
        <v>56000</v>
      </c>
      <c r="M1926" s="1">
        <f>Table1[[#This Row],[Price]]*Table1[[#This Row],[Qty]]</f>
        <v>985600</v>
      </c>
      <c r="N1926" s="1">
        <f>Table1[[#This Row],[Cost]]*Table1[[#This Row],[Qty]]</f>
        <v>896000</v>
      </c>
      <c r="O1926" s="1">
        <f>Table1[[#This Row],[Total Sales]]-Table1[[#This Row],[COGS]]</f>
        <v>89600</v>
      </c>
      <c r="P1926" s="7">
        <f t="shared" si="60"/>
        <v>7</v>
      </c>
      <c r="Q1926" s="10">
        <f t="shared" si="61"/>
        <v>2020</v>
      </c>
    </row>
    <row r="1927" spans="1:17" x14ac:dyDescent="0.25">
      <c r="A1927" s="1" t="s">
        <v>1425</v>
      </c>
      <c r="B1927" s="2">
        <v>44146</v>
      </c>
      <c r="C1927" s="1" t="s">
        <v>1426</v>
      </c>
      <c r="D1927" s="1" t="s">
        <v>31</v>
      </c>
      <c r="E1927" s="1" t="s">
        <v>18</v>
      </c>
      <c r="F1927" s="1" t="s">
        <v>19</v>
      </c>
      <c r="G1927" s="1" t="s">
        <v>46</v>
      </c>
      <c r="H1927" s="1" t="s">
        <v>47</v>
      </c>
      <c r="I1927" s="1">
        <v>32</v>
      </c>
      <c r="J1927" s="1" t="s">
        <v>2316</v>
      </c>
      <c r="K1927" s="1">
        <v>88000</v>
      </c>
      <c r="L1927" s="1">
        <v>80000</v>
      </c>
      <c r="M1927" s="1">
        <f>Table1[[#This Row],[Price]]*Table1[[#This Row],[Qty]]</f>
        <v>2816000</v>
      </c>
      <c r="N1927" s="1">
        <f>Table1[[#This Row],[Cost]]*Table1[[#This Row],[Qty]]</f>
        <v>2560000</v>
      </c>
      <c r="O1927" s="1">
        <f>Table1[[#This Row],[Total Sales]]-Table1[[#This Row],[COGS]]</f>
        <v>256000</v>
      </c>
      <c r="P1927" s="7">
        <f t="shared" si="60"/>
        <v>4</v>
      </c>
      <c r="Q1927" s="10">
        <f t="shared" si="61"/>
        <v>2020</v>
      </c>
    </row>
    <row r="1928" spans="1:17" x14ac:dyDescent="0.25">
      <c r="A1928" s="1" t="s">
        <v>1427</v>
      </c>
      <c r="B1928" s="2">
        <v>44146</v>
      </c>
      <c r="C1928" s="1" t="s">
        <v>1428</v>
      </c>
      <c r="D1928" s="1" t="s">
        <v>31</v>
      </c>
      <c r="E1928" s="1" t="s">
        <v>25</v>
      </c>
      <c r="F1928" s="1" t="s">
        <v>26</v>
      </c>
      <c r="G1928" s="1" t="s">
        <v>50</v>
      </c>
      <c r="H1928" s="1" t="s">
        <v>21</v>
      </c>
      <c r="I1928" s="1">
        <v>8</v>
      </c>
      <c r="J1928" s="1" t="s">
        <v>2316</v>
      </c>
      <c r="K1928" s="1">
        <v>105600.00000000001</v>
      </c>
      <c r="L1928" s="1">
        <v>96000</v>
      </c>
      <c r="M1928" s="1">
        <f>Table1[[#This Row],[Price]]*Table1[[#This Row],[Qty]]</f>
        <v>844800.00000000012</v>
      </c>
      <c r="N1928" s="1">
        <f>Table1[[#This Row],[Cost]]*Table1[[#This Row],[Qty]]</f>
        <v>768000</v>
      </c>
      <c r="O1928" s="1">
        <f>Table1[[#This Row],[Total Sales]]-Table1[[#This Row],[COGS]]</f>
        <v>76800.000000000116</v>
      </c>
      <c r="P1928" s="7">
        <f t="shared" si="60"/>
        <v>4</v>
      </c>
      <c r="Q1928" s="10">
        <f t="shared" si="61"/>
        <v>2020</v>
      </c>
    </row>
    <row r="1929" spans="1:17" x14ac:dyDescent="0.25">
      <c r="A1929" s="1" t="s">
        <v>1429</v>
      </c>
      <c r="B1929" s="2">
        <v>44146</v>
      </c>
      <c r="C1929" s="1" t="s">
        <v>1430</v>
      </c>
      <c r="D1929" s="1" t="s">
        <v>31</v>
      </c>
      <c r="E1929" s="1" t="s">
        <v>32</v>
      </c>
      <c r="F1929" s="1" t="s">
        <v>33</v>
      </c>
      <c r="G1929" s="1" t="s">
        <v>53</v>
      </c>
      <c r="H1929" s="1" t="s">
        <v>40</v>
      </c>
      <c r="I1929" s="1">
        <v>16</v>
      </c>
      <c r="J1929" s="1" t="s">
        <v>2316</v>
      </c>
      <c r="K1929" s="1">
        <v>15200</v>
      </c>
      <c r="L1929" s="1">
        <v>14400</v>
      </c>
      <c r="M1929" s="1">
        <f>Table1[[#This Row],[Price]]*Table1[[#This Row],[Qty]]</f>
        <v>243200</v>
      </c>
      <c r="N1929" s="1">
        <f>Table1[[#This Row],[Cost]]*Table1[[#This Row],[Qty]]</f>
        <v>230400</v>
      </c>
      <c r="O1929" s="1">
        <f>Table1[[#This Row],[Total Sales]]-Table1[[#This Row],[COGS]]</f>
        <v>12800</v>
      </c>
      <c r="P1929" s="7">
        <f t="shared" si="60"/>
        <v>4</v>
      </c>
      <c r="Q1929" s="10">
        <f t="shared" si="61"/>
        <v>2020</v>
      </c>
    </row>
    <row r="1930" spans="1:17" x14ac:dyDescent="0.25">
      <c r="A1930" s="1" t="s">
        <v>1431</v>
      </c>
      <c r="B1930" s="2">
        <v>44146</v>
      </c>
      <c r="C1930" s="1" t="s">
        <v>1432</v>
      </c>
      <c r="D1930" s="1" t="s">
        <v>31</v>
      </c>
      <c r="E1930" s="1" t="s">
        <v>37</v>
      </c>
      <c r="F1930" s="1" t="s">
        <v>38</v>
      </c>
      <c r="G1930" s="1" t="s">
        <v>56</v>
      </c>
      <c r="H1930" s="1" t="s">
        <v>40</v>
      </c>
      <c r="I1930" s="1">
        <v>16</v>
      </c>
      <c r="J1930" s="1" t="s">
        <v>2316</v>
      </c>
      <c r="K1930" s="1">
        <v>1600</v>
      </c>
      <c r="L1930" s="1">
        <v>1520</v>
      </c>
      <c r="M1930" s="1">
        <f>Table1[[#This Row],[Price]]*Table1[[#This Row],[Qty]]</f>
        <v>25600</v>
      </c>
      <c r="N1930" s="1">
        <f>Table1[[#This Row],[Cost]]*Table1[[#This Row],[Qty]]</f>
        <v>24320</v>
      </c>
      <c r="O1930" s="1">
        <f>Table1[[#This Row],[Total Sales]]-Table1[[#This Row],[COGS]]</f>
        <v>1280</v>
      </c>
      <c r="P1930" s="7">
        <f t="shared" si="60"/>
        <v>4</v>
      </c>
      <c r="Q1930" s="10">
        <f t="shared" si="61"/>
        <v>2020</v>
      </c>
    </row>
    <row r="1931" spans="1:17" x14ac:dyDescent="0.25">
      <c r="A1931" s="1" t="s">
        <v>1433</v>
      </c>
      <c r="B1931" s="2">
        <v>44147</v>
      </c>
      <c r="C1931" s="1" t="s">
        <v>1434</v>
      </c>
      <c r="D1931" s="1" t="s">
        <v>31</v>
      </c>
      <c r="E1931" s="1" t="s">
        <v>18</v>
      </c>
      <c r="F1931" s="1" t="s">
        <v>19</v>
      </c>
      <c r="G1931" s="1" t="s">
        <v>46</v>
      </c>
      <c r="H1931" s="1" t="s">
        <v>47</v>
      </c>
      <c r="I1931" s="1">
        <v>32</v>
      </c>
      <c r="J1931" s="1" t="s">
        <v>2316</v>
      </c>
      <c r="K1931" s="1">
        <v>18000</v>
      </c>
      <c r="L1931" s="1">
        <v>17600</v>
      </c>
      <c r="M1931" s="1">
        <f>Table1[[#This Row],[Price]]*Table1[[#This Row],[Qty]]</f>
        <v>576000</v>
      </c>
      <c r="N1931" s="1">
        <f>Table1[[#This Row],[Cost]]*Table1[[#This Row],[Qty]]</f>
        <v>563200</v>
      </c>
      <c r="O1931" s="1">
        <f>Table1[[#This Row],[Total Sales]]-Table1[[#This Row],[COGS]]</f>
        <v>12800</v>
      </c>
      <c r="P1931" s="7">
        <f t="shared" si="60"/>
        <v>5</v>
      </c>
      <c r="Q1931" s="10">
        <f t="shared" si="61"/>
        <v>2020</v>
      </c>
    </row>
    <row r="1932" spans="1:17" x14ac:dyDescent="0.25">
      <c r="A1932" s="1" t="s">
        <v>1435</v>
      </c>
      <c r="B1932" s="2">
        <v>44148</v>
      </c>
      <c r="C1932" s="1" t="s">
        <v>1436</v>
      </c>
      <c r="D1932" s="1" t="s">
        <v>31</v>
      </c>
      <c r="E1932" s="1" t="s">
        <v>18</v>
      </c>
      <c r="F1932" s="1" t="s">
        <v>19</v>
      </c>
      <c r="G1932" s="1" t="s">
        <v>50</v>
      </c>
      <c r="H1932" s="1" t="s">
        <v>21</v>
      </c>
      <c r="I1932" s="1">
        <v>8</v>
      </c>
      <c r="J1932" s="1" t="s">
        <v>2316</v>
      </c>
      <c r="K1932" s="1">
        <v>800</v>
      </c>
      <c r="L1932" s="1">
        <v>720</v>
      </c>
      <c r="M1932" s="1">
        <f>Table1[[#This Row],[Price]]*Table1[[#This Row],[Qty]]</f>
        <v>6400</v>
      </c>
      <c r="N1932" s="1">
        <f>Table1[[#This Row],[Cost]]*Table1[[#This Row],[Qty]]</f>
        <v>5760</v>
      </c>
      <c r="O1932" s="1">
        <f>Table1[[#This Row],[Total Sales]]-Table1[[#This Row],[COGS]]</f>
        <v>640</v>
      </c>
      <c r="P1932" s="7">
        <f t="shared" si="60"/>
        <v>6</v>
      </c>
      <c r="Q1932" s="10">
        <f t="shared" si="61"/>
        <v>2020</v>
      </c>
    </row>
    <row r="1933" spans="1:17" x14ac:dyDescent="0.25">
      <c r="A1933" s="1" t="s">
        <v>1437</v>
      </c>
      <c r="B1933" s="2">
        <v>44149</v>
      </c>
      <c r="C1933" s="1" t="s">
        <v>1438</v>
      </c>
      <c r="D1933" s="1" t="s">
        <v>31</v>
      </c>
      <c r="E1933" s="1" t="s">
        <v>25</v>
      </c>
      <c r="F1933" s="1" t="s">
        <v>26</v>
      </c>
      <c r="G1933" s="1" t="s">
        <v>53</v>
      </c>
      <c r="H1933" s="1" t="s">
        <v>40</v>
      </c>
      <c r="I1933" s="1">
        <v>16</v>
      </c>
      <c r="J1933" s="1" t="s">
        <v>2316</v>
      </c>
      <c r="K1933" s="1">
        <v>800</v>
      </c>
      <c r="L1933" s="1">
        <v>640</v>
      </c>
      <c r="M1933" s="1">
        <f>Table1[[#This Row],[Price]]*Table1[[#This Row],[Qty]]</f>
        <v>12800</v>
      </c>
      <c r="N1933" s="1">
        <f>Table1[[#This Row],[Cost]]*Table1[[#This Row],[Qty]]</f>
        <v>10240</v>
      </c>
      <c r="O1933" s="1">
        <f>Table1[[#This Row],[Total Sales]]-Table1[[#This Row],[COGS]]</f>
        <v>2560</v>
      </c>
      <c r="P1933" s="7">
        <f t="shared" si="60"/>
        <v>7</v>
      </c>
      <c r="Q1933" s="10">
        <f t="shared" si="61"/>
        <v>2020</v>
      </c>
    </row>
    <row r="1934" spans="1:17" x14ac:dyDescent="0.25">
      <c r="A1934" s="1" t="s">
        <v>1439</v>
      </c>
      <c r="B1934" s="2">
        <v>44150</v>
      </c>
      <c r="C1934" s="1" t="s">
        <v>1440</v>
      </c>
      <c r="D1934" s="1" t="s">
        <v>31</v>
      </c>
      <c r="E1934" s="1" t="s">
        <v>32</v>
      </c>
      <c r="F1934" s="1" t="s">
        <v>33</v>
      </c>
      <c r="G1934" s="1" t="s">
        <v>56</v>
      </c>
      <c r="H1934" s="1" t="s">
        <v>40</v>
      </c>
      <c r="I1934" s="1">
        <v>16</v>
      </c>
      <c r="J1934" s="1" t="s">
        <v>2316</v>
      </c>
      <c r="K1934" s="1">
        <v>16000</v>
      </c>
      <c r="L1934" s="1">
        <v>14800</v>
      </c>
      <c r="M1934" s="1">
        <f>Table1[[#This Row],[Price]]*Table1[[#This Row],[Qty]]</f>
        <v>256000</v>
      </c>
      <c r="N1934" s="1">
        <f>Table1[[#This Row],[Cost]]*Table1[[#This Row],[Qty]]</f>
        <v>236800</v>
      </c>
      <c r="O1934" s="1">
        <f>Table1[[#This Row],[Total Sales]]-Table1[[#This Row],[COGS]]</f>
        <v>19200</v>
      </c>
      <c r="P1934" s="7">
        <f t="shared" si="60"/>
        <v>1</v>
      </c>
      <c r="Q1934" s="10">
        <f t="shared" si="61"/>
        <v>2020</v>
      </c>
    </row>
    <row r="1935" spans="1:17" x14ac:dyDescent="0.25">
      <c r="A1935" s="1" t="s">
        <v>1441</v>
      </c>
      <c r="B1935" s="2">
        <v>44151</v>
      </c>
      <c r="C1935" s="1" t="s">
        <v>1442</v>
      </c>
      <c r="D1935" s="1" t="s">
        <v>17</v>
      </c>
      <c r="E1935" s="1" t="s">
        <v>37</v>
      </c>
      <c r="F1935" s="1" t="s">
        <v>38</v>
      </c>
      <c r="G1935" s="1" t="s">
        <v>72</v>
      </c>
      <c r="H1935" s="1" t="s">
        <v>21</v>
      </c>
      <c r="I1935" s="1">
        <v>8</v>
      </c>
      <c r="J1935" s="1" t="s">
        <v>2316</v>
      </c>
      <c r="K1935" s="1">
        <v>76000</v>
      </c>
      <c r="L1935" s="1">
        <v>64000</v>
      </c>
      <c r="M1935" s="1">
        <f>Table1[[#This Row],[Price]]*Table1[[#This Row],[Qty]]</f>
        <v>608000</v>
      </c>
      <c r="N1935" s="1">
        <f>Table1[[#This Row],[Cost]]*Table1[[#This Row],[Qty]]</f>
        <v>512000</v>
      </c>
      <c r="O1935" s="1">
        <f>Table1[[#This Row],[Total Sales]]-Table1[[#This Row],[COGS]]</f>
        <v>96000</v>
      </c>
      <c r="P1935" s="7">
        <f t="shared" si="60"/>
        <v>2</v>
      </c>
      <c r="Q1935" s="10">
        <f t="shared" si="61"/>
        <v>2020</v>
      </c>
    </row>
    <row r="1936" spans="1:17" x14ac:dyDescent="0.25">
      <c r="A1936" s="1" t="s">
        <v>1443</v>
      </c>
      <c r="B1936" s="2">
        <v>44152</v>
      </c>
      <c r="C1936" s="1" t="s">
        <v>1444</v>
      </c>
      <c r="D1936" s="1" t="s">
        <v>17</v>
      </c>
      <c r="E1936" s="1" t="s">
        <v>18</v>
      </c>
      <c r="F1936" s="1" t="s">
        <v>19</v>
      </c>
      <c r="G1936" s="1" t="s">
        <v>75</v>
      </c>
      <c r="H1936" s="1" t="s">
        <v>40</v>
      </c>
      <c r="I1936" s="1">
        <v>8</v>
      </c>
      <c r="J1936" s="1" t="s">
        <v>2316</v>
      </c>
      <c r="K1936" s="1">
        <v>37600</v>
      </c>
      <c r="L1936" s="1">
        <v>32000</v>
      </c>
      <c r="M1936" s="1">
        <f>Table1[[#This Row],[Price]]*Table1[[#This Row],[Qty]]</f>
        <v>300800</v>
      </c>
      <c r="N1936" s="1">
        <f>Table1[[#This Row],[Cost]]*Table1[[#This Row],[Qty]]</f>
        <v>256000</v>
      </c>
      <c r="O1936" s="1">
        <f>Table1[[#This Row],[Total Sales]]-Table1[[#This Row],[COGS]]</f>
        <v>44800</v>
      </c>
      <c r="P1936" s="7">
        <f t="shared" si="60"/>
        <v>3</v>
      </c>
      <c r="Q1936" s="10">
        <f t="shared" si="61"/>
        <v>2020</v>
      </c>
    </row>
    <row r="1937" spans="1:17" x14ac:dyDescent="0.25">
      <c r="A1937" s="1" t="s">
        <v>1445</v>
      </c>
      <c r="B1937" s="2">
        <v>44165</v>
      </c>
      <c r="C1937" s="1" t="s">
        <v>1446</v>
      </c>
      <c r="D1937" s="1" t="s">
        <v>17</v>
      </c>
      <c r="E1937" s="1" t="s">
        <v>18</v>
      </c>
      <c r="F1937" s="1" t="s">
        <v>19</v>
      </c>
      <c r="G1937" s="1" t="s">
        <v>78</v>
      </c>
      <c r="H1937" s="1" t="s">
        <v>21</v>
      </c>
      <c r="I1937" s="1">
        <v>16</v>
      </c>
      <c r="J1937" s="1" t="s">
        <v>2316</v>
      </c>
      <c r="K1937" s="1">
        <v>3200</v>
      </c>
      <c r="L1937" s="1">
        <v>2880</v>
      </c>
      <c r="M1937" s="1">
        <f>Table1[[#This Row],[Price]]*Table1[[#This Row],[Qty]]</f>
        <v>51200</v>
      </c>
      <c r="N1937" s="1">
        <f>Table1[[#This Row],[Cost]]*Table1[[#This Row],[Qty]]</f>
        <v>46080</v>
      </c>
      <c r="O1937" s="1">
        <f>Table1[[#This Row],[Total Sales]]-Table1[[#This Row],[COGS]]</f>
        <v>5120</v>
      </c>
      <c r="P1937" s="7">
        <f t="shared" si="60"/>
        <v>2</v>
      </c>
      <c r="Q1937" s="10">
        <f t="shared" si="61"/>
        <v>2020</v>
      </c>
    </row>
    <row r="1938" spans="1:17" x14ac:dyDescent="0.25">
      <c r="A1938" s="1" t="s">
        <v>1447</v>
      </c>
      <c r="B1938" s="2">
        <v>44165</v>
      </c>
      <c r="C1938" s="1"/>
      <c r="D1938" s="1" t="s">
        <v>31</v>
      </c>
      <c r="E1938" s="1" t="s">
        <v>25</v>
      </c>
      <c r="F1938" s="1" t="s">
        <v>26</v>
      </c>
      <c r="G1938" s="1" t="s">
        <v>81</v>
      </c>
      <c r="H1938" s="1" t="s">
        <v>21</v>
      </c>
      <c r="I1938" s="1">
        <v>16</v>
      </c>
      <c r="J1938" s="1" t="s">
        <v>2316</v>
      </c>
      <c r="K1938" s="1">
        <v>800</v>
      </c>
      <c r="L1938" s="1">
        <v>720</v>
      </c>
      <c r="M1938" s="1">
        <f>Table1[[#This Row],[Price]]*Table1[[#This Row],[Qty]]</f>
        <v>12800</v>
      </c>
      <c r="N1938" s="1">
        <f>Table1[[#This Row],[Cost]]*Table1[[#This Row],[Qty]]</f>
        <v>11520</v>
      </c>
      <c r="O1938" s="1">
        <f>Table1[[#This Row],[Total Sales]]-Table1[[#This Row],[COGS]]</f>
        <v>1280</v>
      </c>
      <c r="P1938" s="7">
        <f t="shared" si="60"/>
        <v>2</v>
      </c>
      <c r="Q1938" s="10">
        <f t="shared" si="61"/>
        <v>2020</v>
      </c>
    </row>
    <row r="1939" spans="1:17" x14ac:dyDescent="0.25">
      <c r="A1939" s="1" t="s">
        <v>1448</v>
      </c>
      <c r="B1939" s="2">
        <v>44155</v>
      </c>
      <c r="C1939" s="1" t="s">
        <v>1449</v>
      </c>
      <c r="D1939" s="1" t="s">
        <v>31</v>
      </c>
      <c r="E1939" s="1" t="s">
        <v>32</v>
      </c>
      <c r="F1939" s="1" t="s">
        <v>33</v>
      </c>
      <c r="G1939" s="1" t="s">
        <v>84</v>
      </c>
      <c r="H1939" s="1" t="s">
        <v>47</v>
      </c>
      <c r="I1939" s="1">
        <v>8</v>
      </c>
      <c r="J1939" s="1" t="s">
        <v>2316</v>
      </c>
      <c r="K1939" s="1">
        <v>12800</v>
      </c>
      <c r="L1939" s="1">
        <v>12720</v>
      </c>
      <c r="M1939" s="1">
        <f>Table1[[#This Row],[Price]]*Table1[[#This Row],[Qty]]</f>
        <v>102400</v>
      </c>
      <c r="N1939" s="1">
        <f>Table1[[#This Row],[Cost]]*Table1[[#This Row],[Qty]]</f>
        <v>101760</v>
      </c>
      <c r="O1939" s="1">
        <f>Table1[[#This Row],[Total Sales]]-Table1[[#This Row],[COGS]]</f>
        <v>640</v>
      </c>
      <c r="P1939" s="7">
        <f t="shared" si="60"/>
        <v>6</v>
      </c>
      <c r="Q1939" s="10">
        <f t="shared" si="61"/>
        <v>2020</v>
      </c>
    </row>
    <row r="1940" spans="1:17" x14ac:dyDescent="0.25">
      <c r="A1940" s="1" t="s">
        <v>1450</v>
      </c>
      <c r="B1940" s="2">
        <v>44156</v>
      </c>
      <c r="C1940" s="1" t="s">
        <v>1451</v>
      </c>
      <c r="D1940" s="1" t="s">
        <v>31</v>
      </c>
      <c r="E1940" s="1" t="s">
        <v>37</v>
      </c>
      <c r="F1940" s="1" t="s">
        <v>38</v>
      </c>
      <c r="G1940" s="1" t="s">
        <v>87</v>
      </c>
      <c r="H1940" s="1" t="s">
        <v>21</v>
      </c>
      <c r="I1940" s="1">
        <v>8</v>
      </c>
      <c r="J1940" s="1" t="s">
        <v>2316</v>
      </c>
      <c r="K1940" s="1">
        <v>400</v>
      </c>
      <c r="L1940" s="1">
        <v>360</v>
      </c>
      <c r="M1940" s="1">
        <f>Table1[[#This Row],[Price]]*Table1[[#This Row],[Qty]]</f>
        <v>3200</v>
      </c>
      <c r="N1940" s="1">
        <f>Table1[[#This Row],[Cost]]*Table1[[#This Row],[Qty]]</f>
        <v>2880</v>
      </c>
      <c r="O1940" s="1">
        <f>Table1[[#This Row],[Total Sales]]-Table1[[#This Row],[COGS]]</f>
        <v>320</v>
      </c>
      <c r="P1940" s="7">
        <f t="shared" si="60"/>
        <v>7</v>
      </c>
      <c r="Q1940" s="10">
        <f t="shared" si="61"/>
        <v>2020</v>
      </c>
    </row>
    <row r="1941" spans="1:17" x14ac:dyDescent="0.25">
      <c r="A1941" s="1" t="s">
        <v>1452</v>
      </c>
      <c r="B1941" s="2">
        <v>44157</v>
      </c>
      <c r="C1941" s="1" t="s">
        <v>1453</v>
      </c>
      <c r="D1941" s="1" t="s">
        <v>31</v>
      </c>
      <c r="E1941" s="1" t="s">
        <v>18</v>
      </c>
      <c r="F1941" s="1" t="s">
        <v>19</v>
      </c>
      <c r="G1941" s="1" t="s">
        <v>20</v>
      </c>
      <c r="H1941" s="1" t="s">
        <v>21</v>
      </c>
      <c r="I1941" s="1">
        <v>16</v>
      </c>
      <c r="J1941" s="1" t="s">
        <v>2316</v>
      </c>
      <c r="K1941" s="1">
        <v>4800</v>
      </c>
      <c r="L1941" s="1">
        <v>3600</v>
      </c>
      <c r="M1941" s="1">
        <f>Table1[[#This Row],[Price]]*Table1[[#This Row],[Qty]]</f>
        <v>76800</v>
      </c>
      <c r="N1941" s="1">
        <f>Table1[[#This Row],[Cost]]*Table1[[#This Row],[Qty]]</f>
        <v>57600</v>
      </c>
      <c r="O1941" s="1">
        <f>Table1[[#This Row],[Total Sales]]-Table1[[#This Row],[COGS]]</f>
        <v>19200</v>
      </c>
      <c r="P1941" s="7">
        <f t="shared" si="60"/>
        <v>1</v>
      </c>
      <c r="Q1941" s="10">
        <f t="shared" si="61"/>
        <v>2020</v>
      </c>
    </row>
    <row r="1942" spans="1:17" x14ac:dyDescent="0.25">
      <c r="A1942" s="1" t="s">
        <v>1454</v>
      </c>
      <c r="B1942" s="2">
        <v>44158</v>
      </c>
      <c r="C1942" s="1" t="s">
        <v>1455</v>
      </c>
      <c r="D1942" s="1" t="s">
        <v>17</v>
      </c>
      <c r="E1942" s="1" t="s">
        <v>18</v>
      </c>
      <c r="F1942" s="1" t="s">
        <v>19</v>
      </c>
      <c r="G1942" s="1" t="s">
        <v>27</v>
      </c>
      <c r="H1942" s="1" t="s">
        <v>21</v>
      </c>
      <c r="I1942" s="1">
        <v>16</v>
      </c>
      <c r="J1942" s="1" t="s">
        <v>2316</v>
      </c>
      <c r="K1942" s="1">
        <v>1360</v>
      </c>
      <c r="L1942" s="1">
        <v>1200</v>
      </c>
      <c r="M1942" s="1">
        <f>Table1[[#This Row],[Price]]*Table1[[#This Row],[Qty]]</f>
        <v>21760</v>
      </c>
      <c r="N1942" s="1">
        <f>Table1[[#This Row],[Cost]]*Table1[[#This Row],[Qty]]</f>
        <v>19200</v>
      </c>
      <c r="O1942" s="1">
        <f>Table1[[#This Row],[Total Sales]]-Table1[[#This Row],[COGS]]</f>
        <v>2560</v>
      </c>
      <c r="P1942" s="7">
        <f t="shared" si="60"/>
        <v>2</v>
      </c>
      <c r="Q1942" s="10">
        <f t="shared" si="61"/>
        <v>2020</v>
      </c>
    </row>
    <row r="1943" spans="1:17" x14ac:dyDescent="0.25">
      <c r="A1943" s="1" t="s">
        <v>1456</v>
      </c>
      <c r="B1943" s="2">
        <v>44159</v>
      </c>
      <c r="C1943" s="1" t="s">
        <v>1457</v>
      </c>
      <c r="D1943" s="1" t="s">
        <v>31</v>
      </c>
      <c r="E1943" s="1" t="s">
        <v>25</v>
      </c>
      <c r="F1943" s="1" t="s">
        <v>26</v>
      </c>
      <c r="G1943" s="1" t="s">
        <v>34</v>
      </c>
      <c r="H1943" s="1" t="s">
        <v>21</v>
      </c>
      <c r="I1943" s="1">
        <v>8</v>
      </c>
      <c r="J1943" s="1" t="s">
        <v>2316</v>
      </c>
      <c r="K1943" s="1">
        <v>200</v>
      </c>
      <c r="L1943" s="1">
        <v>160</v>
      </c>
      <c r="M1943" s="1">
        <f>Table1[[#This Row],[Price]]*Table1[[#This Row],[Qty]]</f>
        <v>1600</v>
      </c>
      <c r="N1943" s="1">
        <f>Table1[[#This Row],[Cost]]*Table1[[#This Row],[Qty]]</f>
        <v>1280</v>
      </c>
      <c r="O1943" s="1">
        <f>Table1[[#This Row],[Total Sales]]-Table1[[#This Row],[COGS]]</f>
        <v>320</v>
      </c>
      <c r="P1943" s="7">
        <f t="shared" si="60"/>
        <v>3</v>
      </c>
      <c r="Q1943" s="10">
        <f t="shared" si="61"/>
        <v>2020</v>
      </c>
    </row>
    <row r="1944" spans="1:17" x14ac:dyDescent="0.25">
      <c r="A1944" s="1" t="s">
        <v>1458</v>
      </c>
      <c r="B1944" s="2">
        <v>44160</v>
      </c>
      <c r="C1944" s="1"/>
      <c r="D1944" s="1" t="s">
        <v>31</v>
      </c>
      <c r="E1944" s="1" t="s">
        <v>32</v>
      </c>
      <c r="F1944" s="1" t="s">
        <v>33</v>
      </c>
      <c r="G1944" s="1" t="s">
        <v>39</v>
      </c>
      <c r="H1944" s="1" t="s">
        <v>40</v>
      </c>
      <c r="I1944" s="1">
        <v>8</v>
      </c>
      <c r="J1944" s="1" t="s">
        <v>2316</v>
      </c>
      <c r="K1944" s="1">
        <v>53600</v>
      </c>
      <c r="L1944" s="1">
        <v>40016</v>
      </c>
      <c r="M1944" s="1">
        <f>Table1[[#This Row],[Price]]*Table1[[#This Row],[Qty]]</f>
        <v>428800</v>
      </c>
      <c r="N1944" s="1">
        <f>Table1[[#This Row],[Cost]]*Table1[[#This Row],[Qty]]</f>
        <v>320128</v>
      </c>
      <c r="O1944" s="1">
        <f>Table1[[#This Row],[Total Sales]]-Table1[[#This Row],[COGS]]</f>
        <v>108672</v>
      </c>
      <c r="P1944" s="7">
        <f t="shared" si="60"/>
        <v>4</v>
      </c>
      <c r="Q1944" s="10">
        <f t="shared" si="61"/>
        <v>2020</v>
      </c>
    </row>
    <row r="1945" spans="1:17" x14ac:dyDescent="0.25">
      <c r="A1945" s="1" t="s">
        <v>1459</v>
      </c>
      <c r="B1945" s="2">
        <v>44161</v>
      </c>
      <c r="C1945" s="1" t="s">
        <v>1460</v>
      </c>
      <c r="D1945" s="1" t="s">
        <v>31</v>
      </c>
      <c r="E1945" s="1" t="s">
        <v>37</v>
      </c>
      <c r="F1945" s="1" t="s">
        <v>38</v>
      </c>
      <c r="G1945" s="1" t="s">
        <v>43</v>
      </c>
      <c r="H1945" s="1" t="s">
        <v>21</v>
      </c>
      <c r="I1945" s="1">
        <v>16</v>
      </c>
      <c r="J1945" s="1" t="s">
        <v>2316</v>
      </c>
      <c r="K1945" s="1">
        <v>53600</v>
      </c>
      <c r="L1945" s="1">
        <v>40000</v>
      </c>
      <c r="M1945" s="1">
        <f>Table1[[#This Row],[Price]]*Table1[[#This Row],[Qty]]</f>
        <v>857600</v>
      </c>
      <c r="N1945" s="1">
        <f>Table1[[#This Row],[Cost]]*Table1[[#This Row],[Qty]]</f>
        <v>640000</v>
      </c>
      <c r="O1945" s="1">
        <f>Table1[[#This Row],[Total Sales]]-Table1[[#This Row],[COGS]]</f>
        <v>217600</v>
      </c>
      <c r="P1945" s="7">
        <f t="shared" si="60"/>
        <v>5</v>
      </c>
      <c r="Q1945" s="10">
        <f t="shared" si="61"/>
        <v>2020</v>
      </c>
    </row>
    <row r="1946" spans="1:17" x14ac:dyDescent="0.25">
      <c r="A1946" s="1" t="s">
        <v>1461</v>
      </c>
      <c r="B1946" s="2">
        <v>44162</v>
      </c>
      <c r="C1946" s="1" t="s">
        <v>1462</v>
      </c>
      <c r="D1946" s="1" t="s">
        <v>31</v>
      </c>
      <c r="E1946" s="1" t="s">
        <v>18</v>
      </c>
      <c r="F1946" s="1" t="s">
        <v>19</v>
      </c>
      <c r="G1946" s="1" t="s">
        <v>46</v>
      </c>
      <c r="H1946" s="1" t="s">
        <v>47</v>
      </c>
      <c r="I1946" s="1">
        <v>16</v>
      </c>
      <c r="J1946" s="1" t="s">
        <v>2316</v>
      </c>
      <c r="K1946" s="1">
        <v>53600</v>
      </c>
      <c r="L1946" s="1">
        <v>40008</v>
      </c>
      <c r="M1946" s="1">
        <f>Table1[[#This Row],[Price]]*Table1[[#This Row],[Qty]]</f>
        <v>857600</v>
      </c>
      <c r="N1946" s="1">
        <f>Table1[[#This Row],[Cost]]*Table1[[#This Row],[Qty]]</f>
        <v>640128</v>
      </c>
      <c r="O1946" s="1">
        <f>Table1[[#This Row],[Total Sales]]-Table1[[#This Row],[COGS]]</f>
        <v>217472</v>
      </c>
      <c r="P1946" s="7">
        <f t="shared" si="60"/>
        <v>6</v>
      </c>
      <c r="Q1946" s="10">
        <f t="shared" si="61"/>
        <v>2020</v>
      </c>
    </row>
    <row r="1947" spans="1:17" x14ac:dyDescent="0.25">
      <c r="A1947" s="1" t="s">
        <v>1463</v>
      </c>
      <c r="B1947" s="2">
        <v>44165</v>
      </c>
      <c r="C1947" s="1" t="s">
        <v>1464</v>
      </c>
      <c r="D1947" s="1" t="s">
        <v>31</v>
      </c>
      <c r="E1947" s="1" t="s">
        <v>18</v>
      </c>
      <c r="F1947" s="1" t="s">
        <v>19</v>
      </c>
      <c r="G1947" s="1" t="s">
        <v>50</v>
      </c>
      <c r="H1947" s="1" t="s">
        <v>21</v>
      </c>
      <c r="I1947" s="1">
        <v>8</v>
      </c>
      <c r="J1947" s="1" t="s">
        <v>2316</v>
      </c>
      <c r="K1947" s="1">
        <v>53600</v>
      </c>
      <c r="L1947" s="1">
        <v>40016</v>
      </c>
      <c r="M1947" s="1">
        <f>Table1[[#This Row],[Price]]*Table1[[#This Row],[Qty]]</f>
        <v>428800</v>
      </c>
      <c r="N1947" s="1">
        <f>Table1[[#This Row],[Cost]]*Table1[[#This Row],[Qty]]</f>
        <v>320128</v>
      </c>
      <c r="O1947" s="1">
        <f>Table1[[#This Row],[Total Sales]]-Table1[[#This Row],[COGS]]</f>
        <v>108672</v>
      </c>
      <c r="P1947" s="7">
        <f t="shared" si="60"/>
        <v>2</v>
      </c>
      <c r="Q1947" s="10">
        <f t="shared" si="61"/>
        <v>2020</v>
      </c>
    </row>
    <row r="1948" spans="1:17" x14ac:dyDescent="0.25">
      <c r="A1948" s="1" t="s">
        <v>1465</v>
      </c>
      <c r="B1948" s="2">
        <v>44165</v>
      </c>
      <c r="C1948" s="1" t="s">
        <v>1466</v>
      </c>
      <c r="D1948" s="1" t="s">
        <v>31</v>
      </c>
      <c r="E1948" s="1" t="s">
        <v>25</v>
      </c>
      <c r="F1948" s="1" t="s">
        <v>26</v>
      </c>
      <c r="G1948" s="1" t="s">
        <v>53</v>
      </c>
      <c r="H1948" s="1" t="s">
        <v>40</v>
      </c>
      <c r="I1948" s="1">
        <v>8</v>
      </c>
      <c r="J1948" s="1" t="s">
        <v>2316</v>
      </c>
      <c r="K1948" s="1">
        <v>53600</v>
      </c>
      <c r="L1948" s="1">
        <v>40000</v>
      </c>
      <c r="M1948" s="1">
        <f>Table1[[#This Row],[Price]]*Table1[[#This Row],[Qty]]</f>
        <v>428800</v>
      </c>
      <c r="N1948" s="1">
        <f>Table1[[#This Row],[Cost]]*Table1[[#This Row],[Qty]]</f>
        <v>320000</v>
      </c>
      <c r="O1948" s="1">
        <f>Table1[[#This Row],[Total Sales]]-Table1[[#This Row],[COGS]]</f>
        <v>108800</v>
      </c>
      <c r="P1948" s="7">
        <f t="shared" si="60"/>
        <v>2</v>
      </c>
      <c r="Q1948" s="10">
        <f t="shared" si="61"/>
        <v>2020</v>
      </c>
    </row>
    <row r="1949" spans="1:17" x14ac:dyDescent="0.25">
      <c r="A1949" s="1" t="s">
        <v>1467</v>
      </c>
      <c r="B1949" s="2">
        <v>44165</v>
      </c>
      <c r="C1949" s="1" t="s">
        <v>1468</v>
      </c>
      <c r="D1949" s="1" t="s">
        <v>31</v>
      </c>
      <c r="E1949" s="1" t="s">
        <v>32</v>
      </c>
      <c r="F1949" s="1" t="s">
        <v>33</v>
      </c>
      <c r="G1949" s="1" t="s">
        <v>56</v>
      </c>
      <c r="H1949" s="1" t="s">
        <v>40</v>
      </c>
      <c r="I1949" s="1">
        <v>16</v>
      </c>
      <c r="J1949" s="1" t="s">
        <v>2316</v>
      </c>
      <c r="K1949" s="1">
        <v>53600</v>
      </c>
      <c r="L1949" s="1">
        <v>40008</v>
      </c>
      <c r="M1949" s="1">
        <f>Table1[[#This Row],[Price]]*Table1[[#This Row],[Qty]]</f>
        <v>857600</v>
      </c>
      <c r="N1949" s="1">
        <f>Table1[[#This Row],[Cost]]*Table1[[#This Row],[Qty]]</f>
        <v>640128</v>
      </c>
      <c r="O1949" s="1">
        <f>Table1[[#This Row],[Total Sales]]-Table1[[#This Row],[COGS]]</f>
        <v>217472</v>
      </c>
      <c r="P1949" s="7">
        <f t="shared" si="60"/>
        <v>2</v>
      </c>
      <c r="Q1949" s="10">
        <f t="shared" si="61"/>
        <v>2020</v>
      </c>
    </row>
    <row r="1950" spans="1:17" x14ac:dyDescent="0.25">
      <c r="A1950" s="1" t="s">
        <v>1471</v>
      </c>
      <c r="B1950" s="2">
        <v>44136</v>
      </c>
      <c r="C1950" s="1" t="s">
        <v>1472</v>
      </c>
      <c r="D1950" s="1" t="s">
        <v>31</v>
      </c>
      <c r="E1950" s="1" t="s">
        <v>18</v>
      </c>
      <c r="F1950" s="1" t="s">
        <v>19</v>
      </c>
      <c r="G1950" s="1" t="s">
        <v>63</v>
      </c>
      <c r="H1950" s="1" t="s">
        <v>47</v>
      </c>
      <c r="I1950" s="1">
        <v>8</v>
      </c>
      <c r="J1950" s="1" t="s">
        <v>2316</v>
      </c>
      <c r="K1950" s="1">
        <v>176000</v>
      </c>
      <c r="L1950" s="1">
        <v>160000</v>
      </c>
      <c r="M1950" s="1">
        <f>Table1[[#This Row],[Price]]*Table1[[#This Row],[Qty]]</f>
        <v>1408000</v>
      </c>
      <c r="N1950" s="1">
        <f>Table1[[#This Row],[Cost]]*Table1[[#This Row],[Qty]]</f>
        <v>1280000</v>
      </c>
      <c r="O1950" s="1">
        <f>Table1[[#This Row],[Total Sales]]-Table1[[#This Row],[COGS]]</f>
        <v>128000</v>
      </c>
      <c r="P1950" s="7">
        <f t="shared" si="60"/>
        <v>1</v>
      </c>
      <c r="Q1950" s="10">
        <f t="shared" si="61"/>
        <v>2020</v>
      </c>
    </row>
    <row r="1951" spans="1:17" x14ac:dyDescent="0.25">
      <c r="A1951" s="1" t="s">
        <v>1473</v>
      </c>
      <c r="B1951" s="2">
        <v>44137</v>
      </c>
      <c r="C1951" s="1" t="s">
        <v>1474</v>
      </c>
      <c r="D1951" s="1" t="s">
        <v>31</v>
      </c>
      <c r="E1951" s="1" t="s">
        <v>18</v>
      </c>
      <c r="F1951" s="1" t="s">
        <v>19</v>
      </c>
      <c r="G1951" s="1" t="s">
        <v>66</v>
      </c>
      <c r="H1951" s="1" t="s">
        <v>47</v>
      </c>
      <c r="I1951" s="1">
        <v>8</v>
      </c>
      <c r="J1951" s="1" t="s">
        <v>2316</v>
      </c>
      <c r="K1951" s="1">
        <v>88000</v>
      </c>
      <c r="L1951" s="1">
        <v>80000</v>
      </c>
      <c r="M1951" s="1">
        <f>Table1[[#This Row],[Price]]*Table1[[#This Row],[Qty]]</f>
        <v>704000</v>
      </c>
      <c r="N1951" s="1">
        <f>Table1[[#This Row],[Cost]]*Table1[[#This Row],[Qty]]</f>
        <v>640000</v>
      </c>
      <c r="O1951" s="1">
        <f>Table1[[#This Row],[Total Sales]]-Table1[[#This Row],[COGS]]</f>
        <v>64000</v>
      </c>
      <c r="P1951" s="7">
        <f t="shared" si="60"/>
        <v>2</v>
      </c>
      <c r="Q1951" s="10">
        <f t="shared" si="61"/>
        <v>2020</v>
      </c>
    </row>
    <row r="1952" spans="1:17" x14ac:dyDescent="0.25">
      <c r="A1952" s="1" t="s">
        <v>1475</v>
      </c>
      <c r="B1952" s="2">
        <v>44138</v>
      </c>
      <c r="C1952" s="1" t="s">
        <v>1476</v>
      </c>
      <c r="D1952" s="1" t="s">
        <v>31</v>
      </c>
      <c r="E1952" s="1" t="s">
        <v>25</v>
      </c>
      <c r="F1952" s="1" t="s">
        <v>26</v>
      </c>
      <c r="G1952" s="1" t="s">
        <v>69</v>
      </c>
      <c r="H1952" s="1" t="s">
        <v>21</v>
      </c>
      <c r="I1952" s="1">
        <v>8</v>
      </c>
      <c r="J1952" s="1" t="s">
        <v>2316</v>
      </c>
      <c r="K1952" s="1">
        <v>68000</v>
      </c>
      <c r="L1952" s="1">
        <v>60800</v>
      </c>
      <c r="M1952" s="1">
        <f>Table1[[#This Row],[Price]]*Table1[[#This Row],[Qty]]</f>
        <v>544000</v>
      </c>
      <c r="N1952" s="1">
        <f>Table1[[#This Row],[Cost]]*Table1[[#This Row],[Qty]]</f>
        <v>486400</v>
      </c>
      <c r="O1952" s="1">
        <f>Table1[[#This Row],[Total Sales]]-Table1[[#This Row],[COGS]]</f>
        <v>57600</v>
      </c>
      <c r="P1952" s="7">
        <f t="shared" si="60"/>
        <v>3</v>
      </c>
      <c r="Q1952" s="10">
        <f t="shared" si="61"/>
        <v>2020</v>
      </c>
    </row>
    <row r="1953" spans="1:17" x14ac:dyDescent="0.25">
      <c r="A1953" s="1" t="s">
        <v>1477</v>
      </c>
      <c r="B1953" s="2">
        <v>44139</v>
      </c>
      <c r="C1953" s="1" t="s">
        <v>1478</v>
      </c>
      <c r="D1953" s="1" t="s">
        <v>31</v>
      </c>
      <c r="E1953" s="1" t="s">
        <v>32</v>
      </c>
      <c r="F1953" s="1" t="s">
        <v>33</v>
      </c>
      <c r="G1953" s="1" t="s">
        <v>72</v>
      </c>
      <c r="H1953" s="1" t="s">
        <v>21</v>
      </c>
      <c r="I1953" s="1">
        <v>16</v>
      </c>
      <c r="J1953" s="1" t="s">
        <v>2316</v>
      </c>
      <c r="K1953" s="1">
        <v>68000</v>
      </c>
      <c r="L1953" s="1">
        <v>60800</v>
      </c>
      <c r="M1953" s="1">
        <f>Table1[[#This Row],[Price]]*Table1[[#This Row],[Qty]]</f>
        <v>1088000</v>
      </c>
      <c r="N1953" s="1">
        <f>Table1[[#This Row],[Cost]]*Table1[[#This Row],[Qty]]</f>
        <v>972800</v>
      </c>
      <c r="O1953" s="1">
        <f>Table1[[#This Row],[Total Sales]]-Table1[[#This Row],[COGS]]</f>
        <v>115200</v>
      </c>
      <c r="P1953" s="7">
        <f t="shared" si="60"/>
        <v>4</v>
      </c>
      <c r="Q1953" s="10">
        <f t="shared" si="61"/>
        <v>2020</v>
      </c>
    </row>
    <row r="1954" spans="1:17" x14ac:dyDescent="0.25">
      <c r="A1954" s="1" t="s">
        <v>1479</v>
      </c>
      <c r="B1954" s="2">
        <v>44140</v>
      </c>
      <c r="C1954" s="1" t="s">
        <v>1480</v>
      </c>
      <c r="D1954" s="1" t="s">
        <v>31</v>
      </c>
      <c r="E1954" s="1" t="s">
        <v>37</v>
      </c>
      <c r="F1954" s="1" t="s">
        <v>38</v>
      </c>
      <c r="G1954" s="1" t="s">
        <v>75</v>
      </c>
      <c r="H1954" s="1" t="s">
        <v>40</v>
      </c>
      <c r="I1954" s="1">
        <v>24</v>
      </c>
      <c r="J1954" s="1" t="s">
        <v>2316</v>
      </c>
      <c r="K1954" s="1">
        <v>105600.00000000001</v>
      </c>
      <c r="L1954" s="1">
        <v>96000</v>
      </c>
      <c r="M1954" s="1">
        <f>Table1[[#This Row],[Price]]*Table1[[#This Row],[Qty]]</f>
        <v>2534400.0000000005</v>
      </c>
      <c r="N1954" s="1">
        <f>Table1[[#This Row],[Cost]]*Table1[[#This Row],[Qty]]</f>
        <v>2304000</v>
      </c>
      <c r="O1954" s="1">
        <f>Table1[[#This Row],[Total Sales]]-Table1[[#This Row],[COGS]]</f>
        <v>230400.00000000047</v>
      </c>
      <c r="P1954" s="7">
        <f t="shared" si="60"/>
        <v>5</v>
      </c>
      <c r="Q1954" s="10">
        <f t="shared" si="61"/>
        <v>2020</v>
      </c>
    </row>
    <row r="1955" spans="1:17" x14ac:dyDescent="0.25">
      <c r="A1955" s="1" t="s">
        <v>1481</v>
      </c>
      <c r="B1955" s="2">
        <v>44141</v>
      </c>
      <c r="C1955" s="1" t="s">
        <v>1482</v>
      </c>
      <c r="D1955" s="1" t="s">
        <v>17</v>
      </c>
      <c r="E1955" s="1" t="s">
        <v>18</v>
      </c>
      <c r="F1955" s="1" t="s">
        <v>19</v>
      </c>
      <c r="G1955" s="1" t="s">
        <v>78</v>
      </c>
      <c r="H1955" s="1" t="s">
        <v>21</v>
      </c>
      <c r="I1955" s="1">
        <v>16</v>
      </c>
      <c r="J1955" s="1" t="s">
        <v>2316</v>
      </c>
      <c r="K1955" s="1">
        <v>176000</v>
      </c>
      <c r="L1955" s="1">
        <v>160000</v>
      </c>
      <c r="M1955" s="1">
        <f>Table1[[#This Row],[Price]]*Table1[[#This Row],[Qty]]</f>
        <v>2816000</v>
      </c>
      <c r="N1955" s="1">
        <f>Table1[[#This Row],[Cost]]*Table1[[#This Row],[Qty]]</f>
        <v>2560000</v>
      </c>
      <c r="O1955" s="1">
        <f>Table1[[#This Row],[Total Sales]]-Table1[[#This Row],[COGS]]</f>
        <v>256000</v>
      </c>
      <c r="P1955" s="7">
        <f t="shared" si="60"/>
        <v>6</v>
      </c>
      <c r="Q1955" s="10">
        <f t="shared" si="61"/>
        <v>2020</v>
      </c>
    </row>
    <row r="1956" spans="1:17" x14ac:dyDescent="0.25">
      <c r="A1956" s="1" t="s">
        <v>1483</v>
      </c>
      <c r="B1956" s="2">
        <v>44142</v>
      </c>
      <c r="C1956" s="1" t="s">
        <v>1484</v>
      </c>
      <c r="D1956" s="1" t="s">
        <v>17</v>
      </c>
      <c r="E1956" s="1" t="s">
        <v>18</v>
      </c>
      <c r="F1956" s="1" t="s">
        <v>19</v>
      </c>
      <c r="G1956" s="1" t="s">
        <v>81</v>
      </c>
      <c r="H1956" s="1" t="s">
        <v>21</v>
      </c>
      <c r="I1956" s="1">
        <v>16</v>
      </c>
      <c r="J1956" s="1" t="s">
        <v>2316</v>
      </c>
      <c r="K1956" s="1">
        <v>61600</v>
      </c>
      <c r="L1956" s="1">
        <v>56000</v>
      </c>
      <c r="M1956" s="1">
        <f>Table1[[#This Row],[Price]]*Table1[[#This Row],[Qty]]</f>
        <v>985600</v>
      </c>
      <c r="N1956" s="1">
        <f>Table1[[#This Row],[Cost]]*Table1[[#This Row],[Qty]]</f>
        <v>896000</v>
      </c>
      <c r="O1956" s="1">
        <f>Table1[[#This Row],[Total Sales]]-Table1[[#This Row],[COGS]]</f>
        <v>89600</v>
      </c>
      <c r="P1956" s="7">
        <f t="shared" si="60"/>
        <v>7</v>
      </c>
      <c r="Q1956" s="10">
        <f t="shared" si="61"/>
        <v>2020</v>
      </c>
    </row>
    <row r="1957" spans="1:17" x14ac:dyDescent="0.25">
      <c r="A1957" s="1" t="s">
        <v>1485</v>
      </c>
      <c r="B1957" s="2">
        <v>44146</v>
      </c>
      <c r="C1957" s="1" t="s">
        <v>1486</v>
      </c>
      <c r="D1957" s="1" t="s">
        <v>17</v>
      </c>
      <c r="E1957" s="1" t="s">
        <v>25</v>
      </c>
      <c r="F1957" s="1" t="s">
        <v>26</v>
      </c>
      <c r="G1957" s="1" t="s">
        <v>84</v>
      </c>
      <c r="H1957" s="1" t="s">
        <v>47</v>
      </c>
      <c r="I1957" s="1">
        <v>24</v>
      </c>
      <c r="J1957" s="1" t="s">
        <v>2316</v>
      </c>
      <c r="K1957" s="1">
        <v>176000</v>
      </c>
      <c r="L1957" s="1">
        <v>160000</v>
      </c>
      <c r="M1957" s="1">
        <f>Table1[[#This Row],[Price]]*Table1[[#This Row],[Qty]]</f>
        <v>4224000</v>
      </c>
      <c r="N1957" s="1">
        <f>Table1[[#This Row],[Cost]]*Table1[[#This Row],[Qty]]</f>
        <v>3840000</v>
      </c>
      <c r="O1957" s="1">
        <f>Table1[[#This Row],[Total Sales]]-Table1[[#This Row],[COGS]]</f>
        <v>384000</v>
      </c>
      <c r="P1957" s="7">
        <f t="shared" si="60"/>
        <v>4</v>
      </c>
      <c r="Q1957" s="10">
        <f t="shared" si="61"/>
        <v>2020</v>
      </c>
    </row>
    <row r="1958" spans="1:17" x14ac:dyDescent="0.25">
      <c r="A1958" s="1" t="s">
        <v>1487</v>
      </c>
      <c r="B1958" s="2">
        <v>44146</v>
      </c>
      <c r="C1958" s="1" t="s">
        <v>1488</v>
      </c>
      <c r="D1958" s="1" t="s">
        <v>31</v>
      </c>
      <c r="E1958" s="1" t="s">
        <v>32</v>
      </c>
      <c r="F1958" s="1" t="s">
        <v>33</v>
      </c>
      <c r="G1958" s="1" t="s">
        <v>87</v>
      </c>
      <c r="H1958" s="1" t="s">
        <v>21</v>
      </c>
      <c r="I1958" s="1">
        <v>8</v>
      </c>
      <c r="J1958" s="1" t="s">
        <v>2316</v>
      </c>
      <c r="K1958" s="1">
        <v>352000</v>
      </c>
      <c r="L1958" s="1">
        <v>320000</v>
      </c>
      <c r="M1958" s="1">
        <f>Table1[[#This Row],[Price]]*Table1[[#This Row],[Qty]]</f>
        <v>2816000</v>
      </c>
      <c r="N1958" s="1">
        <f>Table1[[#This Row],[Cost]]*Table1[[#This Row],[Qty]]</f>
        <v>2560000</v>
      </c>
      <c r="O1958" s="1">
        <f>Table1[[#This Row],[Total Sales]]-Table1[[#This Row],[COGS]]</f>
        <v>256000</v>
      </c>
      <c r="P1958" s="7">
        <f t="shared" si="60"/>
        <v>4</v>
      </c>
      <c r="Q1958" s="10">
        <f t="shared" si="61"/>
        <v>2020</v>
      </c>
    </row>
    <row r="1959" spans="1:17" x14ac:dyDescent="0.25">
      <c r="A1959" s="1" t="s">
        <v>1489</v>
      </c>
      <c r="B1959" s="2">
        <v>44146</v>
      </c>
      <c r="C1959" s="1" t="s">
        <v>1490</v>
      </c>
      <c r="D1959" s="1" t="s">
        <v>31</v>
      </c>
      <c r="E1959" s="1" t="s">
        <v>37</v>
      </c>
      <c r="F1959" s="1" t="s">
        <v>38</v>
      </c>
      <c r="G1959" s="1" t="s">
        <v>20</v>
      </c>
      <c r="H1959" s="1" t="s">
        <v>21</v>
      </c>
      <c r="I1959" s="1">
        <v>16</v>
      </c>
      <c r="J1959" s="1" t="s">
        <v>2316</v>
      </c>
      <c r="K1959" s="1">
        <v>158400</v>
      </c>
      <c r="L1959" s="1">
        <v>144000</v>
      </c>
      <c r="M1959" s="1">
        <f>Table1[[#This Row],[Price]]*Table1[[#This Row],[Qty]]</f>
        <v>2534400</v>
      </c>
      <c r="N1959" s="1">
        <f>Table1[[#This Row],[Cost]]*Table1[[#This Row],[Qty]]</f>
        <v>2304000</v>
      </c>
      <c r="O1959" s="1">
        <f>Table1[[#This Row],[Total Sales]]-Table1[[#This Row],[COGS]]</f>
        <v>230400</v>
      </c>
      <c r="P1959" s="7">
        <f t="shared" si="60"/>
        <v>4</v>
      </c>
      <c r="Q1959" s="10">
        <f t="shared" si="61"/>
        <v>2020</v>
      </c>
    </row>
    <row r="1960" spans="1:17" x14ac:dyDescent="0.25">
      <c r="A1960" s="1" t="s">
        <v>1491</v>
      </c>
      <c r="B1960" s="2">
        <v>44146</v>
      </c>
      <c r="C1960" s="1" t="s">
        <v>1492</v>
      </c>
      <c r="D1960" s="1" t="s">
        <v>31</v>
      </c>
      <c r="E1960" s="1" t="s">
        <v>18</v>
      </c>
      <c r="F1960" s="1" t="s">
        <v>19</v>
      </c>
      <c r="G1960" s="1" t="s">
        <v>27</v>
      </c>
      <c r="H1960" s="1" t="s">
        <v>21</v>
      </c>
      <c r="I1960" s="1">
        <v>16</v>
      </c>
      <c r="J1960" s="1" t="s">
        <v>2316</v>
      </c>
      <c r="K1960" s="1">
        <v>79600</v>
      </c>
      <c r="L1960" s="1">
        <v>72000</v>
      </c>
      <c r="M1960" s="1">
        <f>Table1[[#This Row],[Price]]*Table1[[#This Row],[Qty]]</f>
        <v>1273600</v>
      </c>
      <c r="N1960" s="1">
        <f>Table1[[#This Row],[Cost]]*Table1[[#This Row],[Qty]]</f>
        <v>1152000</v>
      </c>
      <c r="O1960" s="1">
        <f>Table1[[#This Row],[Total Sales]]-Table1[[#This Row],[COGS]]</f>
        <v>121600</v>
      </c>
      <c r="P1960" s="7">
        <f t="shared" si="60"/>
        <v>4</v>
      </c>
      <c r="Q1960" s="10">
        <f t="shared" si="61"/>
        <v>2020</v>
      </c>
    </row>
    <row r="1961" spans="1:17" x14ac:dyDescent="0.25">
      <c r="A1961" s="1" t="s">
        <v>1493</v>
      </c>
      <c r="B1961" s="2">
        <v>44147</v>
      </c>
      <c r="C1961" s="1" t="s">
        <v>1494</v>
      </c>
      <c r="D1961" s="1" t="s">
        <v>31</v>
      </c>
      <c r="E1961" s="1" t="s">
        <v>18</v>
      </c>
      <c r="F1961" s="1" t="s">
        <v>19</v>
      </c>
      <c r="G1961" s="1" t="s">
        <v>34</v>
      </c>
      <c r="H1961" s="1" t="s">
        <v>21</v>
      </c>
      <c r="I1961" s="1">
        <v>16</v>
      </c>
      <c r="J1961" s="1" t="s">
        <v>2316</v>
      </c>
      <c r="K1961" s="1">
        <v>61600</v>
      </c>
      <c r="L1961" s="1">
        <v>56000</v>
      </c>
      <c r="M1961" s="1">
        <f>Table1[[#This Row],[Price]]*Table1[[#This Row],[Qty]]</f>
        <v>985600</v>
      </c>
      <c r="N1961" s="1">
        <f>Table1[[#This Row],[Cost]]*Table1[[#This Row],[Qty]]</f>
        <v>896000</v>
      </c>
      <c r="O1961" s="1">
        <f>Table1[[#This Row],[Total Sales]]-Table1[[#This Row],[COGS]]</f>
        <v>89600</v>
      </c>
      <c r="P1961" s="7">
        <f t="shared" si="60"/>
        <v>5</v>
      </c>
      <c r="Q1961" s="10">
        <f t="shared" si="61"/>
        <v>2020</v>
      </c>
    </row>
    <row r="1962" spans="1:17" x14ac:dyDescent="0.25">
      <c r="A1962" s="1" t="s">
        <v>1495</v>
      </c>
      <c r="B1962" s="2">
        <v>44148</v>
      </c>
      <c r="C1962" s="1" t="s">
        <v>1496</v>
      </c>
      <c r="D1962" s="1" t="s">
        <v>17</v>
      </c>
      <c r="E1962" s="1" t="s">
        <v>25</v>
      </c>
      <c r="F1962" s="1" t="s">
        <v>26</v>
      </c>
      <c r="G1962" s="1" t="s">
        <v>39</v>
      </c>
      <c r="H1962" s="1" t="s">
        <v>40</v>
      </c>
      <c r="I1962" s="1">
        <v>32</v>
      </c>
      <c r="J1962" s="1" t="s">
        <v>2316</v>
      </c>
      <c r="K1962" s="1">
        <v>88000</v>
      </c>
      <c r="L1962" s="1">
        <v>80000</v>
      </c>
      <c r="M1962" s="1">
        <f>Table1[[#This Row],[Price]]*Table1[[#This Row],[Qty]]</f>
        <v>2816000</v>
      </c>
      <c r="N1962" s="1">
        <f>Table1[[#This Row],[Cost]]*Table1[[#This Row],[Qty]]</f>
        <v>2560000</v>
      </c>
      <c r="O1962" s="1">
        <f>Table1[[#This Row],[Total Sales]]-Table1[[#This Row],[COGS]]</f>
        <v>256000</v>
      </c>
      <c r="P1962" s="7">
        <f t="shared" si="60"/>
        <v>6</v>
      </c>
      <c r="Q1962" s="10">
        <f t="shared" si="61"/>
        <v>2020</v>
      </c>
    </row>
    <row r="1963" spans="1:17" x14ac:dyDescent="0.25">
      <c r="A1963" s="1" t="s">
        <v>1497</v>
      </c>
      <c r="B1963" s="2">
        <v>44149</v>
      </c>
      <c r="C1963" s="1" t="s">
        <v>1498</v>
      </c>
      <c r="D1963" s="1" t="s">
        <v>31</v>
      </c>
      <c r="E1963" s="1" t="s">
        <v>32</v>
      </c>
      <c r="F1963" s="1" t="s">
        <v>33</v>
      </c>
      <c r="G1963" s="1" t="s">
        <v>43</v>
      </c>
      <c r="H1963" s="1" t="s">
        <v>21</v>
      </c>
      <c r="I1963" s="1">
        <v>8</v>
      </c>
      <c r="J1963" s="1" t="s">
        <v>2316</v>
      </c>
      <c r="K1963" s="1">
        <v>105600.00000000001</v>
      </c>
      <c r="L1963" s="1">
        <v>96000</v>
      </c>
      <c r="M1963" s="1">
        <f>Table1[[#This Row],[Price]]*Table1[[#This Row],[Qty]]</f>
        <v>844800.00000000012</v>
      </c>
      <c r="N1963" s="1">
        <f>Table1[[#This Row],[Cost]]*Table1[[#This Row],[Qty]]</f>
        <v>768000</v>
      </c>
      <c r="O1963" s="1">
        <f>Table1[[#This Row],[Total Sales]]-Table1[[#This Row],[COGS]]</f>
        <v>76800.000000000116</v>
      </c>
      <c r="P1963" s="7">
        <f t="shared" si="60"/>
        <v>7</v>
      </c>
      <c r="Q1963" s="10">
        <f t="shared" si="61"/>
        <v>2020</v>
      </c>
    </row>
    <row r="1964" spans="1:17" x14ac:dyDescent="0.25">
      <c r="A1964" s="1" t="s">
        <v>1499</v>
      </c>
      <c r="B1964" s="2">
        <v>44150</v>
      </c>
      <c r="C1964" s="1" t="s">
        <v>1500</v>
      </c>
      <c r="D1964" s="1" t="s">
        <v>31</v>
      </c>
      <c r="E1964" s="1" t="s">
        <v>37</v>
      </c>
      <c r="F1964" s="1" t="s">
        <v>38</v>
      </c>
      <c r="G1964" s="1" t="s">
        <v>46</v>
      </c>
      <c r="H1964" s="1" t="s">
        <v>47</v>
      </c>
      <c r="I1964" s="1">
        <v>16</v>
      </c>
      <c r="J1964" s="1" t="s">
        <v>2316</v>
      </c>
      <c r="K1964" s="1">
        <v>79600</v>
      </c>
      <c r="L1964" s="1">
        <v>72000</v>
      </c>
      <c r="M1964" s="1">
        <f>Table1[[#This Row],[Price]]*Table1[[#This Row],[Qty]]</f>
        <v>1273600</v>
      </c>
      <c r="N1964" s="1">
        <f>Table1[[#This Row],[Cost]]*Table1[[#This Row],[Qty]]</f>
        <v>1152000</v>
      </c>
      <c r="O1964" s="1">
        <f>Table1[[#This Row],[Total Sales]]-Table1[[#This Row],[COGS]]</f>
        <v>121600</v>
      </c>
      <c r="P1964" s="7">
        <f t="shared" si="60"/>
        <v>1</v>
      </c>
      <c r="Q1964" s="10">
        <f t="shared" si="61"/>
        <v>2020</v>
      </c>
    </row>
    <row r="1965" spans="1:17" x14ac:dyDescent="0.25">
      <c r="A1965" s="1" t="s">
        <v>1501</v>
      </c>
      <c r="B1965" s="2">
        <v>44151</v>
      </c>
      <c r="C1965" s="1" t="s">
        <v>1502</v>
      </c>
      <c r="D1965" s="1" t="s">
        <v>31</v>
      </c>
      <c r="E1965" s="1" t="s">
        <v>18</v>
      </c>
      <c r="F1965" s="1" t="s">
        <v>19</v>
      </c>
      <c r="G1965" s="1" t="s">
        <v>50</v>
      </c>
      <c r="H1965" s="1" t="s">
        <v>21</v>
      </c>
      <c r="I1965" s="1">
        <v>16</v>
      </c>
      <c r="J1965" s="1" t="s">
        <v>2316</v>
      </c>
      <c r="K1965" s="1">
        <v>61600</v>
      </c>
      <c r="L1965" s="1">
        <v>56000</v>
      </c>
      <c r="M1965" s="1">
        <f>Table1[[#This Row],[Price]]*Table1[[#This Row],[Qty]]</f>
        <v>985600</v>
      </c>
      <c r="N1965" s="1">
        <f>Table1[[#This Row],[Cost]]*Table1[[#This Row],[Qty]]</f>
        <v>896000</v>
      </c>
      <c r="O1965" s="1">
        <f>Table1[[#This Row],[Total Sales]]-Table1[[#This Row],[COGS]]</f>
        <v>89600</v>
      </c>
      <c r="P1965" s="7">
        <f t="shared" si="60"/>
        <v>2</v>
      </c>
      <c r="Q1965" s="10">
        <f t="shared" si="61"/>
        <v>2020</v>
      </c>
    </row>
    <row r="1966" spans="1:17" x14ac:dyDescent="0.25">
      <c r="A1966" s="1" t="s">
        <v>1503</v>
      </c>
      <c r="B1966" s="2">
        <v>44152</v>
      </c>
      <c r="C1966" s="1" t="s">
        <v>1504</v>
      </c>
      <c r="D1966" s="1" t="s">
        <v>31</v>
      </c>
      <c r="E1966" s="1" t="s">
        <v>18</v>
      </c>
      <c r="F1966" s="1" t="s">
        <v>19</v>
      </c>
      <c r="G1966" s="1" t="s">
        <v>53</v>
      </c>
      <c r="H1966" s="1" t="s">
        <v>40</v>
      </c>
      <c r="I1966" s="1">
        <v>32</v>
      </c>
      <c r="J1966" s="1" t="s">
        <v>2316</v>
      </c>
      <c r="K1966" s="1">
        <v>88000</v>
      </c>
      <c r="L1966" s="1">
        <v>80000</v>
      </c>
      <c r="M1966" s="1">
        <f>Table1[[#This Row],[Price]]*Table1[[#This Row],[Qty]]</f>
        <v>2816000</v>
      </c>
      <c r="N1966" s="1">
        <f>Table1[[#This Row],[Cost]]*Table1[[#This Row],[Qty]]</f>
        <v>2560000</v>
      </c>
      <c r="O1966" s="1">
        <f>Table1[[#This Row],[Total Sales]]-Table1[[#This Row],[COGS]]</f>
        <v>256000</v>
      </c>
      <c r="P1966" s="7">
        <f t="shared" si="60"/>
        <v>3</v>
      </c>
      <c r="Q1966" s="10">
        <f t="shared" si="61"/>
        <v>2020</v>
      </c>
    </row>
    <row r="1967" spans="1:17" x14ac:dyDescent="0.25">
      <c r="A1967" s="1" t="s">
        <v>1505</v>
      </c>
      <c r="B1967" s="2">
        <v>44165</v>
      </c>
      <c r="C1967" s="1" t="s">
        <v>1506</v>
      </c>
      <c r="D1967" s="1" t="s">
        <v>31</v>
      </c>
      <c r="E1967" s="1" t="s">
        <v>25</v>
      </c>
      <c r="F1967" s="1" t="s">
        <v>26</v>
      </c>
      <c r="G1967" s="1" t="s">
        <v>56</v>
      </c>
      <c r="H1967" s="1" t="s">
        <v>40</v>
      </c>
      <c r="I1967" s="1">
        <v>8</v>
      </c>
      <c r="J1967" s="1" t="s">
        <v>2316</v>
      </c>
      <c r="K1967" s="1">
        <v>105600.00000000001</v>
      </c>
      <c r="L1967" s="1">
        <v>96000</v>
      </c>
      <c r="M1967" s="1">
        <f>Table1[[#This Row],[Price]]*Table1[[#This Row],[Qty]]</f>
        <v>844800.00000000012</v>
      </c>
      <c r="N1967" s="1">
        <f>Table1[[#This Row],[Cost]]*Table1[[#This Row],[Qty]]</f>
        <v>768000</v>
      </c>
      <c r="O1967" s="1">
        <f>Table1[[#This Row],[Total Sales]]-Table1[[#This Row],[COGS]]</f>
        <v>76800.000000000116</v>
      </c>
      <c r="P1967" s="7">
        <f t="shared" si="60"/>
        <v>2</v>
      </c>
      <c r="Q1967" s="10">
        <f t="shared" si="61"/>
        <v>2020</v>
      </c>
    </row>
    <row r="1968" spans="1:17" x14ac:dyDescent="0.25">
      <c r="A1968" s="1" t="s">
        <v>1507</v>
      </c>
      <c r="B1968" s="2">
        <v>44165</v>
      </c>
      <c r="C1968" s="1" t="s">
        <v>1508</v>
      </c>
      <c r="D1968" s="1" t="s">
        <v>31</v>
      </c>
      <c r="E1968" s="1" t="s">
        <v>32</v>
      </c>
      <c r="F1968" s="1" t="s">
        <v>33</v>
      </c>
      <c r="G1968" s="1" t="s">
        <v>59</v>
      </c>
      <c r="H1968" s="1" t="s">
        <v>60</v>
      </c>
      <c r="I1968" s="1">
        <v>16</v>
      </c>
      <c r="J1968" s="1" t="s">
        <v>2316</v>
      </c>
      <c r="K1968" s="1">
        <v>79600</v>
      </c>
      <c r="L1968" s="1">
        <v>72000</v>
      </c>
      <c r="M1968" s="1">
        <f>Table1[[#This Row],[Price]]*Table1[[#This Row],[Qty]]</f>
        <v>1273600</v>
      </c>
      <c r="N1968" s="1">
        <f>Table1[[#This Row],[Cost]]*Table1[[#This Row],[Qty]]</f>
        <v>1152000</v>
      </c>
      <c r="O1968" s="1">
        <f>Table1[[#This Row],[Total Sales]]-Table1[[#This Row],[COGS]]</f>
        <v>121600</v>
      </c>
      <c r="P1968" s="7">
        <f t="shared" si="60"/>
        <v>2</v>
      </c>
      <c r="Q1968" s="10">
        <f t="shared" si="61"/>
        <v>2020</v>
      </c>
    </row>
    <row r="1969" spans="1:17" x14ac:dyDescent="0.25">
      <c r="A1969" s="1" t="s">
        <v>1509</v>
      </c>
      <c r="B1969" s="2">
        <v>44155</v>
      </c>
      <c r="C1969" s="1" t="s">
        <v>1510</v>
      </c>
      <c r="D1969" s="1" t="s">
        <v>31</v>
      </c>
      <c r="E1969" s="1" t="s">
        <v>37</v>
      </c>
      <c r="F1969" s="1" t="s">
        <v>38</v>
      </c>
      <c r="G1969" s="1" t="s">
        <v>63</v>
      </c>
      <c r="H1969" s="1" t="s">
        <v>47</v>
      </c>
      <c r="I1969" s="1">
        <v>16</v>
      </c>
      <c r="J1969" s="1" t="s">
        <v>2316</v>
      </c>
      <c r="K1969" s="1">
        <v>61600</v>
      </c>
      <c r="L1969" s="1">
        <v>56000</v>
      </c>
      <c r="M1969" s="1">
        <f>Table1[[#This Row],[Price]]*Table1[[#This Row],[Qty]]</f>
        <v>985600</v>
      </c>
      <c r="N1969" s="1">
        <f>Table1[[#This Row],[Cost]]*Table1[[#This Row],[Qty]]</f>
        <v>896000</v>
      </c>
      <c r="O1969" s="1">
        <f>Table1[[#This Row],[Total Sales]]-Table1[[#This Row],[COGS]]</f>
        <v>89600</v>
      </c>
      <c r="P1969" s="7">
        <f t="shared" si="60"/>
        <v>6</v>
      </c>
      <c r="Q1969" s="10">
        <f t="shared" si="61"/>
        <v>2020</v>
      </c>
    </row>
    <row r="1970" spans="1:17" x14ac:dyDescent="0.25">
      <c r="A1970" s="1" t="s">
        <v>1511</v>
      </c>
      <c r="B1970" s="2">
        <v>44156</v>
      </c>
      <c r="C1970" s="1" t="s">
        <v>1512</v>
      </c>
      <c r="D1970" s="1" t="s">
        <v>31</v>
      </c>
      <c r="E1970" s="1" t="s">
        <v>18</v>
      </c>
      <c r="F1970" s="1" t="s">
        <v>19</v>
      </c>
      <c r="G1970" s="1" t="s">
        <v>46</v>
      </c>
      <c r="H1970" s="1" t="s">
        <v>47</v>
      </c>
      <c r="I1970" s="1">
        <v>8</v>
      </c>
      <c r="J1970" s="1" t="s">
        <v>2316</v>
      </c>
      <c r="K1970" s="1">
        <v>88000</v>
      </c>
      <c r="L1970" s="1">
        <v>80000</v>
      </c>
      <c r="M1970" s="1">
        <f>Table1[[#This Row],[Price]]*Table1[[#This Row],[Qty]]</f>
        <v>704000</v>
      </c>
      <c r="N1970" s="1">
        <f>Table1[[#This Row],[Cost]]*Table1[[#This Row],[Qty]]</f>
        <v>640000</v>
      </c>
      <c r="O1970" s="1">
        <f>Table1[[#This Row],[Total Sales]]-Table1[[#This Row],[COGS]]</f>
        <v>64000</v>
      </c>
      <c r="P1970" s="7">
        <f t="shared" si="60"/>
        <v>7</v>
      </c>
      <c r="Q1970" s="10">
        <f t="shared" si="61"/>
        <v>2020</v>
      </c>
    </row>
    <row r="1971" spans="1:17" x14ac:dyDescent="0.25">
      <c r="A1971" s="1" t="s">
        <v>1513</v>
      </c>
      <c r="B1971" s="2">
        <v>44157</v>
      </c>
      <c r="C1971" s="1" t="s">
        <v>1514</v>
      </c>
      <c r="D1971" s="1" t="s">
        <v>31</v>
      </c>
      <c r="E1971" s="1" t="s">
        <v>18</v>
      </c>
      <c r="F1971" s="1" t="s">
        <v>19</v>
      </c>
      <c r="G1971" s="1" t="s">
        <v>50</v>
      </c>
      <c r="H1971" s="1" t="s">
        <v>21</v>
      </c>
      <c r="I1971" s="1">
        <v>8</v>
      </c>
      <c r="J1971" s="1" t="s">
        <v>2316</v>
      </c>
      <c r="K1971" s="1">
        <v>61600.000000000007</v>
      </c>
      <c r="L1971" s="1">
        <v>56000</v>
      </c>
      <c r="M1971" s="1">
        <f>Table1[[#This Row],[Price]]*Table1[[#This Row],[Qty]]</f>
        <v>492800.00000000006</v>
      </c>
      <c r="N1971" s="1">
        <f>Table1[[#This Row],[Cost]]*Table1[[#This Row],[Qty]]</f>
        <v>448000</v>
      </c>
      <c r="O1971" s="1">
        <f>Table1[[#This Row],[Total Sales]]-Table1[[#This Row],[COGS]]</f>
        <v>44800.000000000058</v>
      </c>
      <c r="P1971" s="7">
        <f t="shared" si="60"/>
        <v>1</v>
      </c>
      <c r="Q1971" s="10">
        <f t="shared" si="61"/>
        <v>2020</v>
      </c>
    </row>
    <row r="1972" spans="1:17" x14ac:dyDescent="0.25">
      <c r="A1972" s="1" t="s">
        <v>1515</v>
      </c>
      <c r="B1972" s="2">
        <v>44158</v>
      </c>
      <c r="C1972" s="1" t="s">
        <v>1516</v>
      </c>
      <c r="D1972" s="1" t="s">
        <v>31</v>
      </c>
      <c r="E1972" s="1" t="s">
        <v>25</v>
      </c>
      <c r="F1972" s="1" t="s">
        <v>26</v>
      </c>
      <c r="G1972" s="1" t="s">
        <v>53</v>
      </c>
      <c r="H1972" s="1" t="s">
        <v>40</v>
      </c>
      <c r="I1972" s="1">
        <v>16</v>
      </c>
      <c r="J1972" s="1" t="s">
        <v>2316</v>
      </c>
      <c r="K1972" s="1">
        <v>79600</v>
      </c>
      <c r="L1972" s="1">
        <v>72000</v>
      </c>
      <c r="M1972" s="1">
        <f>Table1[[#This Row],[Price]]*Table1[[#This Row],[Qty]]</f>
        <v>1273600</v>
      </c>
      <c r="N1972" s="1">
        <f>Table1[[#This Row],[Cost]]*Table1[[#This Row],[Qty]]</f>
        <v>1152000</v>
      </c>
      <c r="O1972" s="1">
        <f>Table1[[#This Row],[Total Sales]]-Table1[[#This Row],[COGS]]</f>
        <v>121600</v>
      </c>
      <c r="P1972" s="7">
        <f t="shared" si="60"/>
        <v>2</v>
      </c>
      <c r="Q1972" s="10">
        <f t="shared" si="61"/>
        <v>2020</v>
      </c>
    </row>
    <row r="1973" spans="1:17" x14ac:dyDescent="0.25">
      <c r="A1973" s="1" t="s">
        <v>1517</v>
      </c>
      <c r="B1973" s="2">
        <v>44159</v>
      </c>
      <c r="C1973" s="1" t="s">
        <v>1518</v>
      </c>
      <c r="D1973" s="1" t="s">
        <v>31</v>
      </c>
      <c r="E1973" s="1" t="s">
        <v>32</v>
      </c>
      <c r="F1973" s="1" t="s">
        <v>33</v>
      </c>
      <c r="G1973" s="1" t="s">
        <v>56</v>
      </c>
      <c r="H1973" s="1" t="s">
        <v>40</v>
      </c>
      <c r="I1973" s="1">
        <v>16</v>
      </c>
      <c r="J1973" s="1" t="s">
        <v>2316</v>
      </c>
      <c r="K1973" s="1">
        <v>158400</v>
      </c>
      <c r="L1973" s="1">
        <v>144000</v>
      </c>
      <c r="M1973" s="1">
        <f>Table1[[#This Row],[Price]]*Table1[[#This Row],[Qty]]</f>
        <v>2534400</v>
      </c>
      <c r="N1973" s="1">
        <f>Table1[[#This Row],[Cost]]*Table1[[#This Row],[Qty]]</f>
        <v>2304000</v>
      </c>
      <c r="O1973" s="1">
        <f>Table1[[#This Row],[Total Sales]]-Table1[[#This Row],[COGS]]</f>
        <v>230400</v>
      </c>
      <c r="P1973" s="7">
        <f t="shared" si="60"/>
        <v>3</v>
      </c>
      <c r="Q1973" s="10">
        <f t="shared" si="61"/>
        <v>2020</v>
      </c>
    </row>
    <row r="1974" spans="1:17" x14ac:dyDescent="0.25">
      <c r="A1974" s="1" t="s">
        <v>1519</v>
      </c>
      <c r="B1974" s="2">
        <v>44160</v>
      </c>
      <c r="C1974" s="1" t="s">
        <v>1520</v>
      </c>
      <c r="D1974" s="1" t="s">
        <v>31</v>
      </c>
      <c r="E1974" s="1" t="s">
        <v>37</v>
      </c>
      <c r="F1974" s="1" t="s">
        <v>38</v>
      </c>
      <c r="G1974" s="1" t="s">
        <v>78</v>
      </c>
      <c r="H1974" s="1" t="s">
        <v>21</v>
      </c>
      <c r="I1974" s="1">
        <v>8</v>
      </c>
      <c r="J1974" s="1" t="s">
        <v>2316</v>
      </c>
      <c r="K1974" s="1">
        <v>352000</v>
      </c>
      <c r="L1974" s="1">
        <v>320000</v>
      </c>
      <c r="M1974" s="1">
        <f>Table1[[#This Row],[Price]]*Table1[[#This Row],[Qty]]</f>
        <v>2816000</v>
      </c>
      <c r="N1974" s="1">
        <f>Table1[[#This Row],[Cost]]*Table1[[#This Row],[Qty]]</f>
        <v>2560000</v>
      </c>
      <c r="O1974" s="1">
        <f>Table1[[#This Row],[Total Sales]]-Table1[[#This Row],[COGS]]</f>
        <v>256000</v>
      </c>
      <c r="P1974" s="7">
        <f t="shared" si="60"/>
        <v>4</v>
      </c>
      <c r="Q1974" s="10">
        <f t="shared" si="61"/>
        <v>2020</v>
      </c>
    </row>
    <row r="1975" spans="1:17" x14ac:dyDescent="0.25">
      <c r="A1975" s="1" t="s">
        <v>1521</v>
      </c>
      <c r="B1975" s="2">
        <v>44161</v>
      </c>
      <c r="C1975" s="1" t="s">
        <v>1522</v>
      </c>
      <c r="D1975" s="1" t="s">
        <v>31</v>
      </c>
      <c r="E1975" s="1" t="s">
        <v>18</v>
      </c>
      <c r="F1975" s="1" t="s">
        <v>19</v>
      </c>
      <c r="G1975" s="1" t="s">
        <v>81</v>
      </c>
      <c r="H1975" s="1" t="s">
        <v>21</v>
      </c>
      <c r="I1975" s="1">
        <v>8</v>
      </c>
      <c r="J1975" s="1" t="s">
        <v>2316</v>
      </c>
      <c r="K1975" s="1">
        <v>176000</v>
      </c>
      <c r="L1975" s="1">
        <v>160000</v>
      </c>
      <c r="M1975" s="1">
        <f>Table1[[#This Row],[Price]]*Table1[[#This Row],[Qty]]</f>
        <v>1408000</v>
      </c>
      <c r="N1975" s="1">
        <f>Table1[[#This Row],[Cost]]*Table1[[#This Row],[Qty]]</f>
        <v>1280000</v>
      </c>
      <c r="O1975" s="1">
        <f>Table1[[#This Row],[Total Sales]]-Table1[[#This Row],[COGS]]</f>
        <v>128000</v>
      </c>
      <c r="P1975" s="7">
        <f t="shared" si="60"/>
        <v>5</v>
      </c>
      <c r="Q1975" s="10">
        <f t="shared" si="61"/>
        <v>2020</v>
      </c>
    </row>
    <row r="1976" spans="1:17" x14ac:dyDescent="0.25">
      <c r="A1976" s="1" t="s">
        <v>1523</v>
      </c>
      <c r="B1976" s="2">
        <v>44162</v>
      </c>
      <c r="C1976" s="1" t="s">
        <v>1524</v>
      </c>
      <c r="D1976" s="1" t="s">
        <v>17</v>
      </c>
      <c r="E1976" s="1" t="s">
        <v>18</v>
      </c>
      <c r="F1976" s="1" t="s">
        <v>19</v>
      </c>
      <c r="G1976" s="1" t="s">
        <v>84</v>
      </c>
      <c r="H1976" s="1" t="s">
        <v>47</v>
      </c>
      <c r="I1976" s="1">
        <v>16</v>
      </c>
      <c r="J1976" s="1" t="s">
        <v>2316</v>
      </c>
      <c r="K1976" s="1">
        <v>104000</v>
      </c>
      <c r="L1976" s="1">
        <v>96000</v>
      </c>
      <c r="M1976" s="1">
        <f>Table1[[#This Row],[Price]]*Table1[[#This Row],[Qty]]</f>
        <v>1664000</v>
      </c>
      <c r="N1976" s="1">
        <f>Table1[[#This Row],[Cost]]*Table1[[#This Row],[Qty]]</f>
        <v>1536000</v>
      </c>
      <c r="O1976" s="1">
        <f>Table1[[#This Row],[Total Sales]]-Table1[[#This Row],[COGS]]</f>
        <v>128000</v>
      </c>
      <c r="P1976" s="7">
        <f t="shared" si="60"/>
        <v>6</v>
      </c>
      <c r="Q1976" s="10">
        <f t="shared" si="61"/>
        <v>2020</v>
      </c>
    </row>
    <row r="1977" spans="1:17" x14ac:dyDescent="0.25">
      <c r="A1977" s="1" t="s">
        <v>1525</v>
      </c>
      <c r="B1977" s="2">
        <v>44165</v>
      </c>
      <c r="C1977" s="1" t="s">
        <v>1526</v>
      </c>
      <c r="D1977" s="1" t="s">
        <v>17</v>
      </c>
      <c r="E1977" s="1" t="s">
        <v>25</v>
      </c>
      <c r="F1977" s="1" t="s">
        <v>26</v>
      </c>
      <c r="G1977" s="1" t="s">
        <v>87</v>
      </c>
      <c r="H1977" s="1" t="s">
        <v>21</v>
      </c>
      <c r="I1977" s="1">
        <v>16</v>
      </c>
      <c r="J1977" s="1" t="s">
        <v>2316</v>
      </c>
      <c r="K1977" s="1">
        <v>53600</v>
      </c>
      <c r="L1977" s="1">
        <v>40000</v>
      </c>
      <c r="M1977" s="1">
        <f>Table1[[#This Row],[Price]]*Table1[[#This Row],[Qty]]</f>
        <v>857600</v>
      </c>
      <c r="N1977" s="1">
        <f>Table1[[#This Row],[Cost]]*Table1[[#This Row],[Qty]]</f>
        <v>640000</v>
      </c>
      <c r="O1977" s="1">
        <f>Table1[[#This Row],[Total Sales]]-Table1[[#This Row],[COGS]]</f>
        <v>217600</v>
      </c>
      <c r="P1977" s="7">
        <f t="shared" si="60"/>
        <v>2</v>
      </c>
      <c r="Q1977" s="10">
        <f t="shared" si="61"/>
        <v>2020</v>
      </c>
    </row>
    <row r="1978" spans="1:17" x14ac:dyDescent="0.25">
      <c r="A1978" s="1" t="s">
        <v>1527</v>
      </c>
      <c r="B1978" s="2">
        <v>44165</v>
      </c>
      <c r="C1978" s="1" t="s">
        <v>1528</v>
      </c>
      <c r="D1978" s="1" t="s">
        <v>17</v>
      </c>
      <c r="E1978" s="1" t="s">
        <v>32</v>
      </c>
      <c r="F1978" s="1" t="s">
        <v>33</v>
      </c>
      <c r="G1978" s="1" t="s">
        <v>20</v>
      </c>
      <c r="H1978" s="1" t="s">
        <v>21</v>
      </c>
      <c r="I1978" s="1">
        <v>8</v>
      </c>
      <c r="J1978" s="1" t="s">
        <v>2316</v>
      </c>
      <c r="K1978" s="1">
        <v>53600</v>
      </c>
      <c r="L1978" s="1">
        <v>40008</v>
      </c>
      <c r="M1978" s="1">
        <f>Table1[[#This Row],[Price]]*Table1[[#This Row],[Qty]]</f>
        <v>428800</v>
      </c>
      <c r="N1978" s="1">
        <f>Table1[[#This Row],[Cost]]*Table1[[#This Row],[Qty]]</f>
        <v>320064</v>
      </c>
      <c r="O1978" s="1">
        <f>Table1[[#This Row],[Total Sales]]-Table1[[#This Row],[COGS]]</f>
        <v>108736</v>
      </c>
      <c r="P1978" s="7">
        <f t="shared" si="60"/>
        <v>2</v>
      </c>
      <c r="Q1978" s="10">
        <f t="shared" si="61"/>
        <v>2020</v>
      </c>
    </row>
    <row r="1979" spans="1:17" x14ac:dyDescent="0.25">
      <c r="A1979" s="1" t="s">
        <v>1529</v>
      </c>
      <c r="B1979" s="2">
        <v>44165</v>
      </c>
      <c r="C1979" s="1" t="s">
        <v>1530</v>
      </c>
      <c r="D1979" s="1" t="s">
        <v>31</v>
      </c>
      <c r="E1979" s="1" t="s">
        <v>37</v>
      </c>
      <c r="F1979" s="1" t="s">
        <v>38</v>
      </c>
      <c r="G1979" s="1" t="s">
        <v>27</v>
      </c>
      <c r="H1979" s="1" t="s">
        <v>21</v>
      </c>
      <c r="I1979" s="1">
        <v>8</v>
      </c>
      <c r="J1979" s="1" t="s">
        <v>2316</v>
      </c>
      <c r="K1979" s="1">
        <v>53600</v>
      </c>
      <c r="L1979" s="1">
        <v>40016</v>
      </c>
      <c r="M1979" s="1">
        <f>Table1[[#This Row],[Price]]*Table1[[#This Row],[Qty]]</f>
        <v>428800</v>
      </c>
      <c r="N1979" s="1">
        <f>Table1[[#This Row],[Cost]]*Table1[[#This Row],[Qty]]</f>
        <v>320128</v>
      </c>
      <c r="O1979" s="1">
        <f>Table1[[#This Row],[Total Sales]]-Table1[[#This Row],[COGS]]</f>
        <v>108672</v>
      </c>
      <c r="P1979" s="7">
        <f t="shared" si="60"/>
        <v>2</v>
      </c>
      <c r="Q1979" s="10">
        <f t="shared" si="61"/>
        <v>2020</v>
      </c>
    </row>
    <row r="1980" spans="1:17" x14ac:dyDescent="0.25">
      <c r="A1980" s="1" t="s">
        <v>1533</v>
      </c>
      <c r="B1980" s="2">
        <v>44136</v>
      </c>
      <c r="C1980" s="1" t="s">
        <v>1534</v>
      </c>
      <c r="D1980" s="1" t="s">
        <v>31</v>
      </c>
      <c r="E1980" s="1" t="s">
        <v>18</v>
      </c>
      <c r="F1980" s="1" t="s">
        <v>19</v>
      </c>
      <c r="G1980" s="1" t="s">
        <v>39</v>
      </c>
      <c r="H1980" s="1" t="s">
        <v>40</v>
      </c>
      <c r="I1980" s="1">
        <v>16</v>
      </c>
      <c r="J1980" s="1" t="s">
        <v>2316</v>
      </c>
      <c r="K1980" s="1">
        <v>53600</v>
      </c>
      <c r="L1980" s="1">
        <v>40008</v>
      </c>
      <c r="M1980" s="1">
        <f>Table1[[#This Row],[Price]]*Table1[[#This Row],[Qty]]</f>
        <v>857600</v>
      </c>
      <c r="N1980" s="1">
        <f>Table1[[#This Row],[Cost]]*Table1[[#This Row],[Qty]]</f>
        <v>640128</v>
      </c>
      <c r="O1980" s="1">
        <f>Table1[[#This Row],[Total Sales]]-Table1[[#This Row],[COGS]]</f>
        <v>217472</v>
      </c>
      <c r="P1980" s="7">
        <f t="shared" si="60"/>
        <v>1</v>
      </c>
      <c r="Q1980" s="10">
        <f t="shared" si="61"/>
        <v>2020</v>
      </c>
    </row>
    <row r="1981" spans="1:17" x14ac:dyDescent="0.25">
      <c r="A1981" s="1" t="s">
        <v>1535</v>
      </c>
      <c r="B1981" s="2">
        <v>44137</v>
      </c>
      <c r="C1981" s="1" t="s">
        <v>1536</v>
      </c>
      <c r="D1981" s="1" t="s">
        <v>31</v>
      </c>
      <c r="E1981" s="1" t="s">
        <v>25</v>
      </c>
      <c r="F1981" s="1" t="s">
        <v>26</v>
      </c>
      <c r="G1981" s="1" t="s">
        <v>43</v>
      </c>
      <c r="H1981" s="1" t="s">
        <v>21</v>
      </c>
      <c r="I1981" s="1">
        <v>8</v>
      </c>
      <c r="J1981" s="1" t="s">
        <v>2316</v>
      </c>
      <c r="K1981" s="1">
        <v>53600</v>
      </c>
      <c r="L1981" s="1">
        <v>40016</v>
      </c>
      <c r="M1981" s="1">
        <f>Table1[[#This Row],[Price]]*Table1[[#This Row],[Qty]]</f>
        <v>428800</v>
      </c>
      <c r="N1981" s="1">
        <f>Table1[[#This Row],[Cost]]*Table1[[#This Row],[Qty]]</f>
        <v>320128</v>
      </c>
      <c r="O1981" s="1">
        <f>Table1[[#This Row],[Total Sales]]-Table1[[#This Row],[COGS]]</f>
        <v>108672</v>
      </c>
      <c r="P1981" s="7">
        <f t="shared" si="60"/>
        <v>2</v>
      </c>
      <c r="Q1981" s="10">
        <f t="shared" si="61"/>
        <v>2020</v>
      </c>
    </row>
    <row r="1982" spans="1:17" x14ac:dyDescent="0.25">
      <c r="A1982" s="1" t="s">
        <v>1537</v>
      </c>
      <c r="B1982" s="2">
        <v>44138</v>
      </c>
      <c r="C1982" s="1" t="s">
        <v>1538</v>
      </c>
      <c r="D1982" s="1" t="s">
        <v>17</v>
      </c>
      <c r="E1982" s="1" t="s">
        <v>32</v>
      </c>
      <c r="F1982" s="1" t="s">
        <v>33</v>
      </c>
      <c r="G1982" s="1" t="s">
        <v>46</v>
      </c>
      <c r="H1982" s="1" t="s">
        <v>47</v>
      </c>
      <c r="I1982" s="1">
        <v>8</v>
      </c>
      <c r="J1982" s="1" t="s">
        <v>2316</v>
      </c>
      <c r="K1982" s="1">
        <v>53600</v>
      </c>
      <c r="L1982" s="1">
        <v>40000</v>
      </c>
      <c r="M1982" s="1">
        <f>Table1[[#This Row],[Price]]*Table1[[#This Row],[Qty]]</f>
        <v>428800</v>
      </c>
      <c r="N1982" s="1">
        <f>Table1[[#This Row],[Cost]]*Table1[[#This Row],[Qty]]</f>
        <v>320000</v>
      </c>
      <c r="O1982" s="1">
        <f>Table1[[#This Row],[Total Sales]]-Table1[[#This Row],[COGS]]</f>
        <v>108800</v>
      </c>
      <c r="P1982" s="7">
        <f t="shared" si="60"/>
        <v>3</v>
      </c>
      <c r="Q1982" s="10">
        <f t="shared" si="61"/>
        <v>2020</v>
      </c>
    </row>
    <row r="1983" spans="1:17" x14ac:dyDescent="0.25">
      <c r="A1983" t="s">
        <v>1227</v>
      </c>
      <c r="B1983" s="3">
        <v>44166</v>
      </c>
      <c r="C1983" t="s">
        <v>1228</v>
      </c>
      <c r="D1983" t="s">
        <v>31</v>
      </c>
      <c r="E1983" t="s">
        <v>18</v>
      </c>
      <c r="F1983" t="s">
        <v>19</v>
      </c>
      <c r="G1983" t="s">
        <v>20</v>
      </c>
      <c r="H1983" t="s">
        <v>21</v>
      </c>
      <c r="I1983">
        <v>16</v>
      </c>
      <c r="J1983" t="s">
        <v>2316</v>
      </c>
      <c r="K1983">
        <v>36000</v>
      </c>
      <c r="L1983">
        <v>35200</v>
      </c>
      <c r="M1983">
        <f>Table1[[#This Row],[Price]]*Table1[[#This Row],[Qty]]</f>
        <v>576000</v>
      </c>
      <c r="N1983">
        <f>Table1[[#This Row],[Cost]]*Table1[[#This Row],[Qty]]</f>
        <v>563200</v>
      </c>
      <c r="O1983">
        <f>Table1[[#This Row],[Total Sales]]-Table1[[#This Row],[COGS]]</f>
        <v>12800</v>
      </c>
      <c r="P1983" s="7">
        <f t="shared" si="60"/>
        <v>3</v>
      </c>
      <c r="Q1983" s="10">
        <f t="shared" si="61"/>
        <v>2020</v>
      </c>
    </row>
    <row r="1984" spans="1:17" x14ac:dyDescent="0.25">
      <c r="A1984" t="s">
        <v>1229</v>
      </c>
      <c r="B1984" s="3">
        <v>44167</v>
      </c>
      <c r="C1984" t="s">
        <v>1230</v>
      </c>
      <c r="D1984" t="s">
        <v>31</v>
      </c>
      <c r="E1984" t="s">
        <v>25</v>
      </c>
      <c r="F1984" t="s">
        <v>26</v>
      </c>
      <c r="G1984" t="s">
        <v>27</v>
      </c>
      <c r="H1984" t="s">
        <v>21</v>
      </c>
      <c r="I1984">
        <v>16</v>
      </c>
      <c r="J1984" t="s">
        <v>2316</v>
      </c>
      <c r="K1984">
        <v>1600</v>
      </c>
      <c r="L1984">
        <v>1440</v>
      </c>
      <c r="M1984">
        <f>Table1[[#This Row],[Price]]*Table1[[#This Row],[Qty]]</f>
        <v>25600</v>
      </c>
      <c r="N1984">
        <f>Table1[[#This Row],[Cost]]*Table1[[#This Row],[Qty]]</f>
        <v>23040</v>
      </c>
      <c r="O1984">
        <f>Table1[[#This Row],[Total Sales]]-Table1[[#This Row],[COGS]]</f>
        <v>2560</v>
      </c>
      <c r="P1984" s="7">
        <f t="shared" si="60"/>
        <v>4</v>
      </c>
      <c r="Q1984" s="10">
        <f t="shared" si="61"/>
        <v>2020</v>
      </c>
    </row>
    <row r="1985" spans="1:17" x14ac:dyDescent="0.25">
      <c r="A1985" t="s">
        <v>1231</v>
      </c>
      <c r="B1985" s="3">
        <v>44168</v>
      </c>
      <c r="C1985" t="s">
        <v>1232</v>
      </c>
      <c r="D1985" t="s">
        <v>31</v>
      </c>
      <c r="E1985" t="s">
        <v>32</v>
      </c>
      <c r="F1985" t="s">
        <v>33</v>
      </c>
      <c r="G1985" t="s">
        <v>34</v>
      </c>
      <c r="H1985" t="s">
        <v>21</v>
      </c>
      <c r="I1985">
        <v>32</v>
      </c>
      <c r="J1985" t="s">
        <v>2316</v>
      </c>
      <c r="K1985">
        <v>1600</v>
      </c>
      <c r="L1985">
        <v>1280</v>
      </c>
      <c r="M1985">
        <f>Table1[[#This Row],[Price]]*Table1[[#This Row],[Qty]]</f>
        <v>51200</v>
      </c>
      <c r="N1985">
        <f>Table1[[#This Row],[Cost]]*Table1[[#This Row],[Qty]]</f>
        <v>40960</v>
      </c>
      <c r="O1985">
        <f>Table1[[#This Row],[Total Sales]]-Table1[[#This Row],[COGS]]</f>
        <v>10240</v>
      </c>
      <c r="P1985" s="7">
        <f t="shared" si="60"/>
        <v>5</v>
      </c>
      <c r="Q1985" s="10">
        <f t="shared" si="61"/>
        <v>2020</v>
      </c>
    </row>
    <row r="1986" spans="1:17" x14ac:dyDescent="0.25">
      <c r="A1986" t="s">
        <v>1233</v>
      </c>
      <c r="B1986" s="3">
        <v>44169</v>
      </c>
      <c r="C1986" t="s">
        <v>1234</v>
      </c>
      <c r="D1986" t="s">
        <v>17</v>
      </c>
      <c r="E1986" t="s">
        <v>37</v>
      </c>
      <c r="F1986" t="s">
        <v>38</v>
      </c>
      <c r="G1986" t="s">
        <v>39</v>
      </c>
      <c r="H1986" t="s">
        <v>40</v>
      </c>
      <c r="I1986">
        <v>32</v>
      </c>
      <c r="J1986" t="s">
        <v>2316</v>
      </c>
      <c r="K1986">
        <v>32000</v>
      </c>
      <c r="L1986">
        <v>29600</v>
      </c>
      <c r="M1986">
        <f>Table1[[#This Row],[Price]]*Table1[[#This Row],[Qty]]</f>
        <v>1024000</v>
      </c>
      <c r="N1986">
        <f>Table1[[#This Row],[Cost]]*Table1[[#This Row],[Qty]]</f>
        <v>947200</v>
      </c>
      <c r="O1986">
        <f>Table1[[#This Row],[Total Sales]]-Table1[[#This Row],[COGS]]</f>
        <v>76800</v>
      </c>
      <c r="P1986" s="7">
        <f t="shared" ref="P1986:P2049" si="62">WEEKDAY(B:B)</f>
        <v>6</v>
      </c>
      <c r="Q1986" s="10">
        <f t="shared" ref="Q1986:Q2049" si="63">YEAR(B:B)</f>
        <v>2020</v>
      </c>
    </row>
    <row r="1987" spans="1:17" x14ac:dyDescent="0.25">
      <c r="A1987" t="s">
        <v>1235</v>
      </c>
      <c r="B1987" s="3">
        <v>44170</v>
      </c>
      <c r="C1987" t="s">
        <v>1236</v>
      </c>
      <c r="D1987" t="s">
        <v>17</v>
      </c>
      <c r="E1987" t="s">
        <v>18</v>
      </c>
      <c r="F1987" t="s">
        <v>19</v>
      </c>
      <c r="G1987" t="s">
        <v>43</v>
      </c>
      <c r="H1987" t="s">
        <v>21</v>
      </c>
      <c r="I1987">
        <v>16</v>
      </c>
      <c r="J1987" t="s">
        <v>2316</v>
      </c>
      <c r="K1987">
        <v>152000</v>
      </c>
      <c r="L1987">
        <v>128000</v>
      </c>
      <c r="M1987">
        <f>Table1[[#This Row],[Price]]*Table1[[#This Row],[Qty]]</f>
        <v>2432000</v>
      </c>
      <c r="N1987">
        <f>Table1[[#This Row],[Cost]]*Table1[[#This Row],[Qty]]</f>
        <v>2048000</v>
      </c>
      <c r="O1987">
        <f>Table1[[#This Row],[Total Sales]]-Table1[[#This Row],[COGS]]</f>
        <v>384000</v>
      </c>
      <c r="P1987" s="7">
        <f t="shared" si="62"/>
        <v>7</v>
      </c>
      <c r="Q1987" s="10">
        <f t="shared" si="63"/>
        <v>2020</v>
      </c>
    </row>
    <row r="1988" spans="1:17" x14ac:dyDescent="0.25">
      <c r="A1988" t="s">
        <v>1237</v>
      </c>
      <c r="B1988" s="3">
        <v>44171</v>
      </c>
      <c r="C1988" t="s">
        <v>1238</v>
      </c>
      <c r="D1988" t="s">
        <v>17</v>
      </c>
      <c r="E1988" t="s">
        <v>18</v>
      </c>
      <c r="F1988" t="s">
        <v>19</v>
      </c>
      <c r="G1988" t="s">
        <v>46</v>
      </c>
      <c r="H1988" t="s">
        <v>47</v>
      </c>
      <c r="I1988">
        <v>600</v>
      </c>
      <c r="J1988" t="s">
        <v>2316</v>
      </c>
      <c r="K1988">
        <v>75200</v>
      </c>
      <c r="L1988">
        <v>64000</v>
      </c>
      <c r="M1988">
        <f>Table1[[#This Row],[Price]]*Table1[[#This Row],[Qty]]</f>
        <v>45120000</v>
      </c>
      <c r="N1988">
        <f>Table1[[#This Row],[Cost]]*Table1[[#This Row],[Qty]]</f>
        <v>38400000</v>
      </c>
      <c r="O1988">
        <f>Table1[[#This Row],[Total Sales]]-Table1[[#This Row],[COGS]]</f>
        <v>6720000</v>
      </c>
      <c r="P1988" s="7">
        <f t="shared" si="62"/>
        <v>1</v>
      </c>
      <c r="Q1988" s="10">
        <f t="shared" si="63"/>
        <v>2020</v>
      </c>
    </row>
    <row r="1989" spans="1:17" x14ac:dyDescent="0.25">
      <c r="A1989" t="s">
        <v>1239</v>
      </c>
      <c r="B1989" s="3">
        <v>44172</v>
      </c>
      <c r="C1989" t="s">
        <v>1240</v>
      </c>
      <c r="D1989" t="s">
        <v>31</v>
      </c>
      <c r="E1989" t="s">
        <v>25</v>
      </c>
      <c r="F1989" t="s">
        <v>26</v>
      </c>
      <c r="G1989" t="s">
        <v>50</v>
      </c>
      <c r="H1989" t="s">
        <v>21</v>
      </c>
      <c r="I1989">
        <v>32</v>
      </c>
      <c r="J1989" t="s">
        <v>2316</v>
      </c>
      <c r="K1989">
        <v>6400</v>
      </c>
      <c r="L1989">
        <v>5760</v>
      </c>
      <c r="M1989">
        <f>Table1[[#This Row],[Price]]*Table1[[#This Row],[Qty]]</f>
        <v>204800</v>
      </c>
      <c r="N1989">
        <f>Table1[[#This Row],[Cost]]*Table1[[#This Row],[Qty]]</f>
        <v>184320</v>
      </c>
      <c r="O1989">
        <f>Table1[[#This Row],[Total Sales]]-Table1[[#This Row],[COGS]]</f>
        <v>20480</v>
      </c>
      <c r="P1989" s="7">
        <f t="shared" si="62"/>
        <v>2</v>
      </c>
      <c r="Q1989" s="10">
        <f t="shared" si="63"/>
        <v>2020</v>
      </c>
    </row>
    <row r="1990" spans="1:17" x14ac:dyDescent="0.25">
      <c r="A1990" t="s">
        <v>1241</v>
      </c>
      <c r="B1990" s="3">
        <v>44177</v>
      </c>
      <c r="C1990" t="s">
        <v>1242</v>
      </c>
      <c r="D1990" t="s">
        <v>31</v>
      </c>
      <c r="E1990" t="s">
        <v>32</v>
      </c>
      <c r="F1990" t="s">
        <v>33</v>
      </c>
      <c r="G1990" t="s">
        <v>53</v>
      </c>
      <c r="H1990" t="s">
        <v>40</v>
      </c>
      <c r="I1990">
        <v>32</v>
      </c>
      <c r="J1990" t="s">
        <v>2316</v>
      </c>
      <c r="K1990">
        <v>1600</v>
      </c>
      <c r="L1990">
        <v>1440</v>
      </c>
      <c r="M1990">
        <f>Table1[[#This Row],[Price]]*Table1[[#This Row],[Qty]]</f>
        <v>51200</v>
      </c>
      <c r="N1990">
        <f>Table1[[#This Row],[Cost]]*Table1[[#This Row],[Qty]]</f>
        <v>46080</v>
      </c>
      <c r="O1990">
        <f>Table1[[#This Row],[Total Sales]]-Table1[[#This Row],[COGS]]</f>
        <v>5120</v>
      </c>
      <c r="P1990" s="7">
        <f t="shared" si="62"/>
        <v>7</v>
      </c>
      <c r="Q1990" s="10">
        <f t="shared" si="63"/>
        <v>2020</v>
      </c>
    </row>
    <row r="1991" spans="1:17" x14ac:dyDescent="0.25">
      <c r="A1991" t="s">
        <v>1243</v>
      </c>
      <c r="B1991" s="3">
        <v>44177</v>
      </c>
      <c r="C1991" t="s">
        <v>1244</v>
      </c>
      <c r="D1991" t="s">
        <v>31</v>
      </c>
      <c r="E1991" t="s">
        <v>37</v>
      </c>
      <c r="F1991" t="s">
        <v>38</v>
      </c>
      <c r="G1991" t="s">
        <v>56</v>
      </c>
      <c r="H1991" t="s">
        <v>40</v>
      </c>
      <c r="I1991">
        <v>320</v>
      </c>
      <c r="J1991" t="s">
        <v>2316</v>
      </c>
      <c r="K1991">
        <v>25600</v>
      </c>
      <c r="L1991">
        <v>25440</v>
      </c>
      <c r="M1991">
        <f>Table1[[#This Row],[Price]]*Table1[[#This Row],[Qty]]</f>
        <v>8192000</v>
      </c>
      <c r="N1991">
        <f>Table1[[#This Row],[Cost]]*Table1[[#This Row],[Qty]]</f>
        <v>8140800</v>
      </c>
      <c r="O1991">
        <f>Table1[[#This Row],[Total Sales]]-Table1[[#This Row],[COGS]]</f>
        <v>51200</v>
      </c>
      <c r="P1991" s="7">
        <f t="shared" si="62"/>
        <v>7</v>
      </c>
      <c r="Q1991" s="10">
        <f t="shared" si="63"/>
        <v>2020</v>
      </c>
    </row>
    <row r="1992" spans="1:17" x14ac:dyDescent="0.25">
      <c r="A1992" t="s">
        <v>1245</v>
      </c>
      <c r="B1992" s="3">
        <v>44177</v>
      </c>
      <c r="C1992" t="s">
        <v>1246</v>
      </c>
      <c r="D1992" t="s">
        <v>31</v>
      </c>
      <c r="E1992" t="s">
        <v>18</v>
      </c>
      <c r="F1992" t="s">
        <v>19</v>
      </c>
      <c r="G1992" t="s">
        <v>59</v>
      </c>
      <c r="H1992" t="s">
        <v>60</v>
      </c>
      <c r="I1992">
        <v>16</v>
      </c>
      <c r="J1992" t="s">
        <v>2316</v>
      </c>
      <c r="K1992">
        <v>800</v>
      </c>
      <c r="L1992">
        <v>720</v>
      </c>
      <c r="M1992">
        <f>Table1[[#This Row],[Price]]*Table1[[#This Row],[Qty]]</f>
        <v>12800</v>
      </c>
      <c r="N1992">
        <f>Table1[[#This Row],[Cost]]*Table1[[#This Row],[Qty]]</f>
        <v>11520</v>
      </c>
      <c r="O1992">
        <f>Table1[[#This Row],[Total Sales]]-Table1[[#This Row],[COGS]]</f>
        <v>1280</v>
      </c>
      <c r="P1992" s="7">
        <f t="shared" si="62"/>
        <v>7</v>
      </c>
      <c r="Q1992" s="10">
        <f t="shared" si="63"/>
        <v>2020</v>
      </c>
    </row>
    <row r="1993" spans="1:17" x14ac:dyDescent="0.25">
      <c r="A1993" t="s">
        <v>1247</v>
      </c>
      <c r="B1993" s="3">
        <v>44177</v>
      </c>
      <c r="C1993" t="s">
        <v>1248</v>
      </c>
      <c r="D1993" t="s">
        <v>17</v>
      </c>
      <c r="E1993" t="s">
        <v>18</v>
      </c>
      <c r="F1993" t="s">
        <v>19</v>
      </c>
      <c r="G1993" t="s">
        <v>63</v>
      </c>
      <c r="H1993" t="s">
        <v>47</v>
      </c>
      <c r="I1993">
        <v>32</v>
      </c>
      <c r="J1993" t="s">
        <v>2316</v>
      </c>
      <c r="K1993">
        <v>9600</v>
      </c>
      <c r="L1993">
        <v>7200</v>
      </c>
      <c r="M1993">
        <f>Table1[[#This Row],[Price]]*Table1[[#This Row],[Qty]]</f>
        <v>307200</v>
      </c>
      <c r="N1993">
        <f>Table1[[#This Row],[Cost]]*Table1[[#This Row],[Qty]]</f>
        <v>230400</v>
      </c>
      <c r="O1993">
        <f>Table1[[#This Row],[Total Sales]]-Table1[[#This Row],[COGS]]</f>
        <v>76800</v>
      </c>
      <c r="P1993" s="7">
        <f t="shared" si="62"/>
        <v>7</v>
      </c>
      <c r="Q1993" s="10">
        <f t="shared" si="63"/>
        <v>2020</v>
      </c>
    </row>
    <row r="1994" spans="1:17" x14ac:dyDescent="0.25">
      <c r="A1994" t="s">
        <v>1249</v>
      </c>
      <c r="B1994" s="3">
        <v>44177</v>
      </c>
      <c r="C1994" t="s">
        <v>1250</v>
      </c>
      <c r="D1994" t="s">
        <v>31</v>
      </c>
      <c r="E1994" t="s">
        <v>25</v>
      </c>
      <c r="F1994" t="s">
        <v>26</v>
      </c>
      <c r="G1994" t="s">
        <v>66</v>
      </c>
      <c r="H1994" t="s">
        <v>47</v>
      </c>
      <c r="I1994">
        <v>32</v>
      </c>
      <c r="J1994" t="s">
        <v>2316</v>
      </c>
      <c r="K1994">
        <v>2720</v>
      </c>
      <c r="L1994">
        <v>2400</v>
      </c>
      <c r="M1994">
        <f>Table1[[#This Row],[Price]]*Table1[[#This Row],[Qty]]</f>
        <v>87040</v>
      </c>
      <c r="N1994">
        <f>Table1[[#This Row],[Cost]]*Table1[[#This Row],[Qty]]</f>
        <v>76800</v>
      </c>
      <c r="O1994">
        <f>Table1[[#This Row],[Total Sales]]-Table1[[#This Row],[COGS]]</f>
        <v>10240</v>
      </c>
      <c r="P1994" s="7">
        <f t="shared" si="62"/>
        <v>7</v>
      </c>
      <c r="Q1994" s="10">
        <f t="shared" si="63"/>
        <v>2020</v>
      </c>
    </row>
    <row r="1995" spans="1:17" x14ac:dyDescent="0.25">
      <c r="A1995" t="s">
        <v>1251</v>
      </c>
      <c r="B1995" s="3">
        <v>44178</v>
      </c>
      <c r="C1995" t="s">
        <v>1252</v>
      </c>
      <c r="D1995" t="s">
        <v>31</v>
      </c>
      <c r="E1995" t="s">
        <v>32</v>
      </c>
      <c r="F1995" t="s">
        <v>33</v>
      </c>
      <c r="G1995" t="s">
        <v>69</v>
      </c>
      <c r="H1995" t="s">
        <v>21</v>
      </c>
      <c r="I1995">
        <v>16</v>
      </c>
      <c r="J1995" t="s">
        <v>2316</v>
      </c>
      <c r="K1995">
        <v>400</v>
      </c>
      <c r="L1995">
        <v>320</v>
      </c>
      <c r="M1995">
        <f>Table1[[#This Row],[Price]]*Table1[[#This Row],[Qty]]</f>
        <v>6400</v>
      </c>
      <c r="N1995">
        <f>Table1[[#This Row],[Cost]]*Table1[[#This Row],[Qty]]</f>
        <v>5120</v>
      </c>
      <c r="O1995">
        <f>Table1[[#This Row],[Total Sales]]-Table1[[#This Row],[COGS]]</f>
        <v>1280</v>
      </c>
      <c r="P1995" s="7">
        <f t="shared" si="62"/>
        <v>1</v>
      </c>
      <c r="Q1995" s="10">
        <f t="shared" si="63"/>
        <v>2020</v>
      </c>
    </row>
    <row r="1996" spans="1:17" x14ac:dyDescent="0.25">
      <c r="A1996" t="s">
        <v>1253</v>
      </c>
      <c r="B1996" s="3">
        <v>44179</v>
      </c>
      <c r="C1996" t="s">
        <v>1254</v>
      </c>
      <c r="D1996" t="s">
        <v>31</v>
      </c>
      <c r="E1996" t="s">
        <v>37</v>
      </c>
      <c r="F1996" t="s">
        <v>38</v>
      </c>
      <c r="G1996" t="s">
        <v>72</v>
      </c>
      <c r="H1996" t="s">
        <v>21</v>
      </c>
      <c r="I1996">
        <v>16</v>
      </c>
      <c r="J1996" t="s">
        <v>2316</v>
      </c>
      <c r="K1996">
        <v>160000</v>
      </c>
      <c r="L1996">
        <v>144000</v>
      </c>
      <c r="M1996">
        <f>Table1[[#This Row],[Price]]*Table1[[#This Row],[Qty]]</f>
        <v>2560000</v>
      </c>
      <c r="N1996">
        <f>Table1[[#This Row],[Cost]]*Table1[[#This Row],[Qty]]</f>
        <v>2304000</v>
      </c>
      <c r="O1996">
        <f>Table1[[#This Row],[Total Sales]]-Table1[[#This Row],[COGS]]</f>
        <v>256000</v>
      </c>
      <c r="P1996" s="7">
        <f t="shared" si="62"/>
        <v>2</v>
      </c>
      <c r="Q1996" s="10">
        <f t="shared" si="63"/>
        <v>2020</v>
      </c>
    </row>
    <row r="1997" spans="1:17" x14ac:dyDescent="0.25">
      <c r="A1997" t="s">
        <v>1255</v>
      </c>
      <c r="B1997" s="3">
        <v>44180</v>
      </c>
      <c r="C1997" t="s">
        <v>1256</v>
      </c>
      <c r="D1997" t="s">
        <v>31</v>
      </c>
      <c r="E1997" t="s">
        <v>18</v>
      </c>
      <c r="F1997" t="s">
        <v>19</v>
      </c>
      <c r="G1997" t="s">
        <v>46</v>
      </c>
      <c r="H1997" t="s">
        <v>47</v>
      </c>
      <c r="I1997">
        <v>32</v>
      </c>
      <c r="J1997" t="s">
        <v>2316</v>
      </c>
      <c r="K1997">
        <v>107200</v>
      </c>
      <c r="L1997">
        <v>80016</v>
      </c>
      <c r="M1997">
        <f>Table1[[#This Row],[Price]]*Table1[[#This Row],[Qty]]</f>
        <v>3430400</v>
      </c>
      <c r="N1997">
        <f>Table1[[#This Row],[Cost]]*Table1[[#This Row],[Qty]]</f>
        <v>2560512</v>
      </c>
      <c r="O1997">
        <f>Table1[[#This Row],[Total Sales]]-Table1[[#This Row],[COGS]]</f>
        <v>869888</v>
      </c>
      <c r="P1997" s="7">
        <f t="shared" si="62"/>
        <v>3</v>
      </c>
      <c r="Q1997" s="10">
        <f t="shared" si="63"/>
        <v>2020</v>
      </c>
    </row>
    <row r="1998" spans="1:17" x14ac:dyDescent="0.25">
      <c r="A1998" t="s">
        <v>1257</v>
      </c>
      <c r="B1998" s="3">
        <v>44181</v>
      </c>
      <c r="C1998" t="s">
        <v>1258</v>
      </c>
      <c r="D1998" t="s">
        <v>31</v>
      </c>
      <c r="E1998" t="s">
        <v>18</v>
      </c>
      <c r="F1998" t="s">
        <v>19</v>
      </c>
      <c r="G1998" t="s">
        <v>50</v>
      </c>
      <c r="H1998" t="s">
        <v>21</v>
      </c>
      <c r="I1998">
        <v>32</v>
      </c>
      <c r="J1998" t="s">
        <v>2316</v>
      </c>
      <c r="K1998">
        <v>107200</v>
      </c>
      <c r="L1998">
        <v>80032</v>
      </c>
      <c r="M1998">
        <f>Table1[[#This Row],[Price]]*Table1[[#This Row],[Qty]]</f>
        <v>3430400</v>
      </c>
      <c r="N1998">
        <f>Table1[[#This Row],[Cost]]*Table1[[#This Row],[Qty]]</f>
        <v>2561024</v>
      </c>
      <c r="O1998">
        <f>Table1[[#This Row],[Total Sales]]-Table1[[#This Row],[COGS]]</f>
        <v>869376</v>
      </c>
      <c r="P1998" s="7">
        <f t="shared" si="62"/>
        <v>4</v>
      </c>
      <c r="Q1998" s="10">
        <f t="shared" si="63"/>
        <v>2020</v>
      </c>
    </row>
    <row r="1999" spans="1:17" x14ac:dyDescent="0.25">
      <c r="A1999" t="s">
        <v>1259</v>
      </c>
      <c r="B1999" s="3">
        <v>44182</v>
      </c>
      <c r="C1999" t="s">
        <v>1260</v>
      </c>
      <c r="D1999" t="s">
        <v>31</v>
      </c>
      <c r="E1999" t="s">
        <v>25</v>
      </c>
      <c r="F1999" t="s">
        <v>26</v>
      </c>
      <c r="G1999" t="s">
        <v>53</v>
      </c>
      <c r="H1999" t="s">
        <v>40</v>
      </c>
      <c r="I1999">
        <v>16</v>
      </c>
      <c r="J1999" t="s">
        <v>2316</v>
      </c>
      <c r="K1999">
        <v>352000</v>
      </c>
      <c r="L1999">
        <v>320000</v>
      </c>
      <c r="M1999">
        <f>Table1[[#This Row],[Price]]*Table1[[#This Row],[Qty]]</f>
        <v>5632000</v>
      </c>
      <c r="N1999">
        <f>Table1[[#This Row],[Cost]]*Table1[[#This Row],[Qty]]</f>
        <v>5120000</v>
      </c>
      <c r="O1999">
        <f>Table1[[#This Row],[Total Sales]]-Table1[[#This Row],[COGS]]</f>
        <v>512000</v>
      </c>
      <c r="P1999" s="7">
        <f t="shared" si="62"/>
        <v>5</v>
      </c>
      <c r="Q1999" s="10">
        <f t="shared" si="63"/>
        <v>2020</v>
      </c>
    </row>
    <row r="2000" spans="1:17" x14ac:dyDescent="0.25">
      <c r="A2000" t="s">
        <v>1261</v>
      </c>
      <c r="B2000" s="3">
        <v>44195</v>
      </c>
      <c r="C2000" t="s">
        <v>1262</v>
      </c>
      <c r="D2000" t="s">
        <v>31</v>
      </c>
      <c r="E2000" t="s">
        <v>32</v>
      </c>
      <c r="F2000" t="s">
        <v>33</v>
      </c>
      <c r="G2000" t="s">
        <v>56</v>
      </c>
      <c r="H2000" t="s">
        <v>40</v>
      </c>
      <c r="I2000">
        <v>16</v>
      </c>
      <c r="J2000" t="s">
        <v>2316</v>
      </c>
      <c r="K2000">
        <v>160000</v>
      </c>
      <c r="L2000">
        <v>144000</v>
      </c>
      <c r="M2000">
        <f>Table1[[#This Row],[Price]]*Table1[[#This Row],[Qty]]</f>
        <v>2560000</v>
      </c>
      <c r="N2000">
        <f>Table1[[#This Row],[Cost]]*Table1[[#This Row],[Qty]]</f>
        <v>2304000</v>
      </c>
      <c r="O2000">
        <f>Table1[[#This Row],[Total Sales]]-Table1[[#This Row],[COGS]]</f>
        <v>256000</v>
      </c>
      <c r="P2000" s="7">
        <f t="shared" si="62"/>
        <v>4</v>
      </c>
      <c r="Q2000" s="10">
        <f t="shared" si="63"/>
        <v>2020</v>
      </c>
    </row>
    <row r="2001" spans="1:17" x14ac:dyDescent="0.25">
      <c r="A2001" t="s">
        <v>1263</v>
      </c>
      <c r="B2001" s="3">
        <v>44195</v>
      </c>
      <c r="C2001" t="s">
        <v>1264</v>
      </c>
      <c r="D2001" t="s">
        <v>31</v>
      </c>
      <c r="E2001" t="s">
        <v>37</v>
      </c>
      <c r="F2001" t="s">
        <v>38</v>
      </c>
      <c r="G2001" t="s">
        <v>87</v>
      </c>
      <c r="H2001" t="s">
        <v>21</v>
      </c>
      <c r="I2001">
        <v>16</v>
      </c>
      <c r="J2001" t="s">
        <v>2316</v>
      </c>
      <c r="K2001">
        <v>136000</v>
      </c>
      <c r="L2001">
        <v>121600</v>
      </c>
      <c r="M2001">
        <f>Table1[[#This Row],[Price]]*Table1[[#This Row],[Qty]]</f>
        <v>2176000</v>
      </c>
      <c r="N2001">
        <f>Table1[[#This Row],[Cost]]*Table1[[#This Row],[Qty]]</f>
        <v>1945600</v>
      </c>
      <c r="O2001">
        <f>Table1[[#This Row],[Total Sales]]-Table1[[#This Row],[COGS]]</f>
        <v>230400</v>
      </c>
      <c r="P2001" s="7">
        <f t="shared" si="62"/>
        <v>4</v>
      </c>
      <c r="Q2001" s="10">
        <f t="shared" si="63"/>
        <v>2020</v>
      </c>
    </row>
    <row r="2002" spans="1:17" x14ac:dyDescent="0.25">
      <c r="A2002" t="s">
        <v>1265</v>
      </c>
      <c r="B2002" s="3">
        <v>44185</v>
      </c>
      <c r="C2002" t="s">
        <v>1266</v>
      </c>
      <c r="D2002" t="s">
        <v>31</v>
      </c>
      <c r="E2002" t="s">
        <v>18</v>
      </c>
      <c r="F2002" t="s">
        <v>19</v>
      </c>
      <c r="G2002" t="s">
        <v>20</v>
      </c>
      <c r="H2002" t="s">
        <v>21</v>
      </c>
      <c r="I2002">
        <v>32</v>
      </c>
      <c r="J2002" t="s">
        <v>2316</v>
      </c>
      <c r="K2002">
        <v>136000</v>
      </c>
      <c r="L2002">
        <v>121600</v>
      </c>
      <c r="M2002">
        <f>Table1[[#This Row],[Price]]*Table1[[#This Row],[Qty]]</f>
        <v>4352000</v>
      </c>
      <c r="N2002">
        <f>Table1[[#This Row],[Cost]]*Table1[[#This Row],[Qty]]</f>
        <v>3891200</v>
      </c>
      <c r="O2002">
        <f>Table1[[#This Row],[Total Sales]]-Table1[[#This Row],[COGS]]</f>
        <v>460800</v>
      </c>
      <c r="P2002" s="7">
        <f t="shared" si="62"/>
        <v>1</v>
      </c>
      <c r="Q2002" s="10">
        <f t="shared" si="63"/>
        <v>2020</v>
      </c>
    </row>
    <row r="2003" spans="1:17" x14ac:dyDescent="0.25">
      <c r="A2003" t="s">
        <v>1267</v>
      </c>
      <c r="B2003" s="3">
        <v>44186</v>
      </c>
      <c r="C2003" t="s">
        <v>1268</v>
      </c>
      <c r="D2003" t="s">
        <v>31</v>
      </c>
      <c r="E2003" t="s">
        <v>18</v>
      </c>
      <c r="F2003" t="s">
        <v>19</v>
      </c>
      <c r="G2003" t="s">
        <v>27</v>
      </c>
      <c r="H2003" t="s">
        <v>21</v>
      </c>
      <c r="I2003">
        <v>48</v>
      </c>
      <c r="J2003" t="s">
        <v>2316</v>
      </c>
      <c r="K2003">
        <v>211200.00000000003</v>
      </c>
      <c r="L2003">
        <v>192000</v>
      </c>
      <c r="M2003">
        <f>Table1[[#This Row],[Price]]*Table1[[#This Row],[Qty]]</f>
        <v>10137600.000000002</v>
      </c>
      <c r="N2003">
        <f>Table1[[#This Row],[Cost]]*Table1[[#This Row],[Qty]]</f>
        <v>9216000</v>
      </c>
      <c r="O2003">
        <f>Table1[[#This Row],[Total Sales]]-Table1[[#This Row],[COGS]]</f>
        <v>921600.00000000186</v>
      </c>
      <c r="P2003" s="7">
        <f t="shared" si="62"/>
        <v>2</v>
      </c>
      <c r="Q2003" s="10">
        <f t="shared" si="63"/>
        <v>2020</v>
      </c>
    </row>
    <row r="2004" spans="1:17" x14ac:dyDescent="0.25">
      <c r="A2004" t="s">
        <v>1269</v>
      </c>
      <c r="B2004" s="3">
        <v>44187</v>
      </c>
      <c r="C2004" t="s">
        <v>1270</v>
      </c>
      <c r="D2004" t="s">
        <v>31</v>
      </c>
      <c r="E2004" t="s">
        <v>25</v>
      </c>
      <c r="F2004" t="s">
        <v>26</v>
      </c>
      <c r="G2004" t="s">
        <v>34</v>
      </c>
      <c r="H2004" t="s">
        <v>21</v>
      </c>
      <c r="I2004">
        <v>32</v>
      </c>
      <c r="J2004" t="s">
        <v>2316</v>
      </c>
      <c r="K2004">
        <v>352000</v>
      </c>
      <c r="L2004">
        <v>320000</v>
      </c>
      <c r="M2004">
        <f>Table1[[#This Row],[Price]]*Table1[[#This Row],[Qty]]</f>
        <v>11264000</v>
      </c>
      <c r="N2004">
        <f>Table1[[#This Row],[Cost]]*Table1[[#This Row],[Qty]]</f>
        <v>10240000</v>
      </c>
      <c r="O2004">
        <f>Table1[[#This Row],[Total Sales]]-Table1[[#This Row],[COGS]]</f>
        <v>1024000</v>
      </c>
      <c r="P2004" s="7">
        <f t="shared" si="62"/>
        <v>3</v>
      </c>
      <c r="Q2004" s="10">
        <f t="shared" si="63"/>
        <v>2020</v>
      </c>
    </row>
    <row r="2005" spans="1:17" x14ac:dyDescent="0.25">
      <c r="A2005" t="s">
        <v>1271</v>
      </c>
      <c r="B2005" s="3">
        <v>44188</v>
      </c>
      <c r="C2005" t="s">
        <v>1272</v>
      </c>
      <c r="D2005" t="s">
        <v>31</v>
      </c>
      <c r="E2005" t="s">
        <v>32</v>
      </c>
      <c r="F2005" t="s">
        <v>33</v>
      </c>
      <c r="G2005" t="s">
        <v>39</v>
      </c>
      <c r="H2005" t="s">
        <v>40</v>
      </c>
      <c r="I2005">
        <v>32</v>
      </c>
      <c r="J2005" t="s">
        <v>2316</v>
      </c>
      <c r="K2005">
        <v>123200</v>
      </c>
      <c r="L2005">
        <v>112000</v>
      </c>
      <c r="M2005">
        <f>Table1[[#This Row],[Price]]*Table1[[#This Row],[Qty]]</f>
        <v>3942400</v>
      </c>
      <c r="N2005">
        <f>Table1[[#This Row],[Cost]]*Table1[[#This Row],[Qty]]</f>
        <v>3584000</v>
      </c>
      <c r="O2005">
        <f>Table1[[#This Row],[Total Sales]]-Table1[[#This Row],[COGS]]</f>
        <v>358400</v>
      </c>
      <c r="P2005" s="7">
        <f t="shared" si="62"/>
        <v>4</v>
      </c>
      <c r="Q2005" s="10">
        <f t="shared" si="63"/>
        <v>2020</v>
      </c>
    </row>
    <row r="2006" spans="1:17" x14ac:dyDescent="0.25">
      <c r="A2006" t="s">
        <v>1273</v>
      </c>
      <c r="B2006" s="3">
        <v>44189</v>
      </c>
      <c r="C2006" t="s">
        <v>1274</v>
      </c>
      <c r="D2006" t="s">
        <v>31</v>
      </c>
      <c r="E2006" t="s">
        <v>37</v>
      </c>
      <c r="F2006" t="s">
        <v>38</v>
      </c>
      <c r="G2006" t="s">
        <v>43</v>
      </c>
      <c r="H2006" t="s">
        <v>21</v>
      </c>
      <c r="I2006">
        <v>48</v>
      </c>
      <c r="J2006" t="s">
        <v>2316</v>
      </c>
      <c r="K2006">
        <v>352000</v>
      </c>
      <c r="L2006">
        <v>320000</v>
      </c>
      <c r="M2006">
        <f>Table1[[#This Row],[Price]]*Table1[[#This Row],[Qty]]</f>
        <v>16896000</v>
      </c>
      <c r="N2006">
        <f>Table1[[#This Row],[Cost]]*Table1[[#This Row],[Qty]]</f>
        <v>15360000</v>
      </c>
      <c r="O2006">
        <f>Table1[[#This Row],[Total Sales]]-Table1[[#This Row],[COGS]]</f>
        <v>1536000</v>
      </c>
      <c r="P2006" s="7">
        <f t="shared" si="62"/>
        <v>5</v>
      </c>
      <c r="Q2006" s="10">
        <f t="shared" si="63"/>
        <v>2020</v>
      </c>
    </row>
    <row r="2007" spans="1:17" x14ac:dyDescent="0.25">
      <c r="A2007" t="s">
        <v>1275</v>
      </c>
      <c r="B2007" s="3">
        <v>44190</v>
      </c>
      <c r="C2007" t="s">
        <v>1276</v>
      </c>
      <c r="D2007" t="s">
        <v>17</v>
      </c>
      <c r="E2007" t="s">
        <v>18</v>
      </c>
      <c r="F2007" t="s">
        <v>19</v>
      </c>
      <c r="G2007" t="s">
        <v>46</v>
      </c>
      <c r="H2007" t="s">
        <v>47</v>
      </c>
      <c r="I2007">
        <v>16</v>
      </c>
      <c r="J2007" t="s">
        <v>2316</v>
      </c>
      <c r="K2007">
        <v>10100</v>
      </c>
      <c r="L2007">
        <v>640000</v>
      </c>
      <c r="M2007">
        <f>Table1[[#This Row],[Price]]*Table1[[#This Row],[Qty]]</f>
        <v>161600</v>
      </c>
      <c r="N2007">
        <f>Table1[[#This Row],[Cost]]*Table1[[#This Row],[Qty]]</f>
        <v>10240000</v>
      </c>
      <c r="O2007">
        <f>Table1[[#This Row],[Total Sales]]-Table1[[#This Row],[COGS]]</f>
        <v>-10078400</v>
      </c>
      <c r="P2007" s="7">
        <f t="shared" si="62"/>
        <v>6</v>
      </c>
      <c r="Q2007" s="10">
        <f t="shared" si="63"/>
        <v>2020</v>
      </c>
    </row>
    <row r="2008" spans="1:17" x14ac:dyDescent="0.25">
      <c r="A2008" t="s">
        <v>1277</v>
      </c>
      <c r="B2008" s="3">
        <v>44191</v>
      </c>
      <c r="C2008" t="s">
        <v>1278</v>
      </c>
      <c r="D2008" t="s">
        <v>17</v>
      </c>
      <c r="E2008" t="s">
        <v>18</v>
      </c>
      <c r="F2008" t="s">
        <v>19</v>
      </c>
      <c r="G2008" t="s">
        <v>50</v>
      </c>
      <c r="H2008" t="s">
        <v>21</v>
      </c>
      <c r="I2008">
        <v>32</v>
      </c>
      <c r="J2008" t="s">
        <v>2316</v>
      </c>
      <c r="K2008">
        <v>316800</v>
      </c>
      <c r="L2008">
        <v>288000</v>
      </c>
      <c r="M2008">
        <f>Table1[[#This Row],[Price]]*Table1[[#This Row],[Qty]]</f>
        <v>10137600</v>
      </c>
      <c r="N2008">
        <f>Table1[[#This Row],[Cost]]*Table1[[#This Row],[Qty]]</f>
        <v>9216000</v>
      </c>
      <c r="O2008">
        <f>Table1[[#This Row],[Total Sales]]-Table1[[#This Row],[COGS]]</f>
        <v>921600</v>
      </c>
      <c r="P2008" s="7">
        <f t="shared" si="62"/>
        <v>7</v>
      </c>
      <c r="Q2008" s="10">
        <f t="shared" si="63"/>
        <v>2020</v>
      </c>
    </row>
    <row r="2009" spans="1:17" x14ac:dyDescent="0.25">
      <c r="A2009" t="s">
        <v>1279</v>
      </c>
      <c r="B2009" s="3">
        <v>44192</v>
      </c>
      <c r="C2009" t="s">
        <v>1280</v>
      </c>
      <c r="D2009" t="s">
        <v>17</v>
      </c>
      <c r="E2009" t="s">
        <v>25</v>
      </c>
      <c r="F2009" t="s">
        <v>26</v>
      </c>
      <c r="G2009" t="s">
        <v>53</v>
      </c>
      <c r="H2009" t="s">
        <v>40</v>
      </c>
      <c r="I2009">
        <v>32</v>
      </c>
      <c r="J2009" t="s">
        <v>2316</v>
      </c>
      <c r="K2009">
        <v>159200</v>
      </c>
      <c r="L2009">
        <v>144000</v>
      </c>
      <c r="M2009">
        <f>Table1[[#This Row],[Price]]*Table1[[#This Row],[Qty]]</f>
        <v>5094400</v>
      </c>
      <c r="N2009">
        <f>Table1[[#This Row],[Cost]]*Table1[[#This Row],[Qty]]</f>
        <v>4608000</v>
      </c>
      <c r="O2009">
        <f>Table1[[#This Row],[Total Sales]]-Table1[[#This Row],[COGS]]</f>
        <v>486400</v>
      </c>
      <c r="P2009" s="7">
        <f t="shared" si="62"/>
        <v>1</v>
      </c>
      <c r="Q2009" s="10">
        <f t="shared" si="63"/>
        <v>2020</v>
      </c>
    </row>
    <row r="2010" spans="1:17" x14ac:dyDescent="0.25">
      <c r="A2010" t="s">
        <v>1281</v>
      </c>
      <c r="B2010" s="3">
        <v>44195</v>
      </c>
      <c r="D2010" t="s">
        <v>31</v>
      </c>
      <c r="E2010" t="s">
        <v>32</v>
      </c>
      <c r="F2010" t="s">
        <v>33</v>
      </c>
      <c r="G2010" t="s">
        <v>56</v>
      </c>
      <c r="H2010" t="s">
        <v>40</v>
      </c>
      <c r="I2010">
        <v>32</v>
      </c>
      <c r="J2010" t="s">
        <v>2316</v>
      </c>
      <c r="K2010">
        <v>123200</v>
      </c>
      <c r="L2010">
        <v>112000</v>
      </c>
      <c r="M2010">
        <f>Table1[[#This Row],[Price]]*Table1[[#This Row],[Qty]]</f>
        <v>3942400</v>
      </c>
      <c r="N2010">
        <f>Table1[[#This Row],[Cost]]*Table1[[#This Row],[Qty]]</f>
        <v>3584000</v>
      </c>
      <c r="O2010">
        <f>Table1[[#This Row],[Total Sales]]-Table1[[#This Row],[COGS]]</f>
        <v>358400</v>
      </c>
      <c r="P2010" s="7">
        <f t="shared" si="62"/>
        <v>4</v>
      </c>
      <c r="Q2010" s="10">
        <f t="shared" si="63"/>
        <v>2020</v>
      </c>
    </row>
    <row r="2011" spans="1:17" x14ac:dyDescent="0.25">
      <c r="A2011" t="s">
        <v>1282</v>
      </c>
      <c r="B2011" s="3">
        <v>44195</v>
      </c>
      <c r="C2011" t="s">
        <v>1283</v>
      </c>
      <c r="D2011" t="s">
        <v>31</v>
      </c>
      <c r="E2011" t="s">
        <v>37</v>
      </c>
      <c r="F2011" t="s">
        <v>38</v>
      </c>
      <c r="G2011" t="s">
        <v>59</v>
      </c>
      <c r="H2011" t="s">
        <v>60</v>
      </c>
      <c r="I2011">
        <v>64</v>
      </c>
      <c r="J2011" t="s">
        <v>2316</v>
      </c>
      <c r="K2011">
        <v>176000</v>
      </c>
      <c r="L2011">
        <v>160000</v>
      </c>
      <c r="M2011">
        <f>Table1[[#This Row],[Price]]*Table1[[#This Row],[Qty]]</f>
        <v>11264000</v>
      </c>
      <c r="N2011">
        <f>Table1[[#This Row],[Cost]]*Table1[[#This Row],[Qty]]</f>
        <v>10240000</v>
      </c>
      <c r="O2011">
        <f>Table1[[#This Row],[Total Sales]]-Table1[[#This Row],[COGS]]</f>
        <v>1024000</v>
      </c>
      <c r="P2011" s="7">
        <f t="shared" si="62"/>
        <v>4</v>
      </c>
      <c r="Q2011" s="10">
        <f t="shared" si="63"/>
        <v>2020</v>
      </c>
    </row>
    <row r="2012" spans="1:17" x14ac:dyDescent="0.25">
      <c r="A2012" t="s">
        <v>1284</v>
      </c>
      <c r="B2012" s="3">
        <v>44195</v>
      </c>
      <c r="C2012" t="s">
        <v>1285</v>
      </c>
      <c r="D2012" t="s">
        <v>31</v>
      </c>
      <c r="E2012" t="s">
        <v>18</v>
      </c>
      <c r="F2012" t="s">
        <v>19</v>
      </c>
      <c r="G2012" t="s">
        <v>63</v>
      </c>
      <c r="H2012" t="s">
        <v>47</v>
      </c>
      <c r="I2012">
        <v>16</v>
      </c>
      <c r="J2012" t="s">
        <v>2316</v>
      </c>
      <c r="K2012">
        <v>211200.00000000003</v>
      </c>
      <c r="L2012">
        <v>192000</v>
      </c>
      <c r="M2012">
        <f>Table1[[#This Row],[Price]]*Table1[[#This Row],[Qty]]</f>
        <v>3379200.0000000005</v>
      </c>
      <c r="N2012">
        <f>Table1[[#This Row],[Cost]]*Table1[[#This Row],[Qty]]</f>
        <v>3072000</v>
      </c>
      <c r="O2012">
        <f>Table1[[#This Row],[Total Sales]]-Table1[[#This Row],[COGS]]</f>
        <v>307200.00000000047</v>
      </c>
      <c r="P2012" s="7">
        <f t="shared" si="62"/>
        <v>4</v>
      </c>
      <c r="Q2012" s="10">
        <f t="shared" si="63"/>
        <v>2020</v>
      </c>
    </row>
    <row r="2013" spans="1:17" x14ac:dyDescent="0.25">
      <c r="A2013" t="s">
        <v>1288</v>
      </c>
      <c r="B2013" s="3">
        <v>44166</v>
      </c>
      <c r="C2013" t="s">
        <v>1289</v>
      </c>
      <c r="D2013" t="s">
        <v>17</v>
      </c>
      <c r="E2013" t="s">
        <v>25</v>
      </c>
      <c r="F2013" t="s">
        <v>26</v>
      </c>
      <c r="G2013" t="s">
        <v>69</v>
      </c>
      <c r="H2013" t="s">
        <v>21</v>
      </c>
      <c r="I2013">
        <v>32</v>
      </c>
      <c r="J2013" t="s">
        <v>2316</v>
      </c>
      <c r="K2013">
        <v>123200</v>
      </c>
      <c r="L2013">
        <v>112000</v>
      </c>
      <c r="M2013">
        <f>Table1[[#This Row],[Price]]*Table1[[#This Row],[Qty]]</f>
        <v>3942400</v>
      </c>
      <c r="N2013">
        <f>Table1[[#This Row],[Cost]]*Table1[[#This Row],[Qty]]</f>
        <v>3584000</v>
      </c>
      <c r="O2013">
        <f>Table1[[#This Row],[Total Sales]]-Table1[[#This Row],[COGS]]</f>
        <v>358400</v>
      </c>
      <c r="P2013" s="7">
        <f t="shared" si="62"/>
        <v>3</v>
      </c>
      <c r="Q2013" s="10">
        <f t="shared" si="63"/>
        <v>2020</v>
      </c>
    </row>
    <row r="2014" spans="1:17" x14ac:dyDescent="0.25">
      <c r="A2014" t="s">
        <v>1290</v>
      </c>
      <c r="B2014" s="3">
        <v>44167</v>
      </c>
      <c r="C2014" t="s">
        <v>1291</v>
      </c>
      <c r="D2014" t="s">
        <v>31</v>
      </c>
      <c r="E2014" t="s">
        <v>32</v>
      </c>
      <c r="F2014" t="s">
        <v>33</v>
      </c>
      <c r="G2014" t="s">
        <v>72</v>
      </c>
      <c r="H2014" t="s">
        <v>21</v>
      </c>
      <c r="I2014">
        <v>64</v>
      </c>
      <c r="J2014" t="s">
        <v>2316</v>
      </c>
      <c r="K2014">
        <v>176000</v>
      </c>
      <c r="L2014">
        <v>160000</v>
      </c>
      <c r="M2014">
        <f>Table1[[#This Row],[Price]]*Table1[[#This Row],[Qty]]</f>
        <v>11264000</v>
      </c>
      <c r="N2014">
        <f>Table1[[#This Row],[Cost]]*Table1[[#This Row],[Qty]]</f>
        <v>10240000</v>
      </c>
      <c r="O2014">
        <f>Table1[[#This Row],[Total Sales]]-Table1[[#This Row],[COGS]]</f>
        <v>1024000</v>
      </c>
      <c r="P2014" s="7">
        <f t="shared" si="62"/>
        <v>4</v>
      </c>
      <c r="Q2014" s="10">
        <f t="shared" si="63"/>
        <v>2020</v>
      </c>
    </row>
    <row r="2015" spans="1:17" x14ac:dyDescent="0.25">
      <c r="A2015" t="s">
        <v>1292</v>
      </c>
      <c r="B2015" s="3">
        <v>44168</v>
      </c>
      <c r="C2015" t="s">
        <v>1293</v>
      </c>
      <c r="D2015" t="s">
        <v>31</v>
      </c>
      <c r="E2015" t="s">
        <v>37</v>
      </c>
      <c r="F2015" t="s">
        <v>38</v>
      </c>
      <c r="G2015" t="s">
        <v>75</v>
      </c>
      <c r="H2015" t="s">
        <v>40</v>
      </c>
      <c r="I2015">
        <v>16</v>
      </c>
      <c r="J2015" t="s">
        <v>2316</v>
      </c>
      <c r="K2015">
        <v>211200.00000000003</v>
      </c>
      <c r="L2015">
        <v>192000</v>
      </c>
      <c r="M2015">
        <f>Table1[[#This Row],[Price]]*Table1[[#This Row],[Qty]]</f>
        <v>3379200.0000000005</v>
      </c>
      <c r="N2015">
        <f>Table1[[#This Row],[Cost]]*Table1[[#This Row],[Qty]]</f>
        <v>3072000</v>
      </c>
      <c r="O2015">
        <f>Table1[[#This Row],[Total Sales]]-Table1[[#This Row],[COGS]]</f>
        <v>307200.00000000047</v>
      </c>
      <c r="P2015" s="7">
        <f t="shared" si="62"/>
        <v>5</v>
      </c>
      <c r="Q2015" s="10">
        <f t="shared" si="63"/>
        <v>2020</v>
      </c>
    </row>
    <row r="2016" spans="1:17" x14ac:dyDescent="0.25">
      <c r="A2016" t="s">
        <v>1294</v>
      </c>
      <c r="B2016" s="3">
        <v>44169</v>
      </c>
      <c r="C2016" t="s">
        <v>1295</v>
      </c>
      <c r="D2016" t="s">
        <v>31</v>
      </c>
      <c r="E2016" t="s">
        <v>18</v>
      </c>
      <c r="F2016" t="s">
        <v>19</v>
      </c>
      <c r="G2016" t="s">
        <v>46</v>
      </c>
      <c r="H2016" t="s">
        <v>47</v>
      </c>
      <c r="I2016">
        <v>32</v>
      </c>
      <c r="J2016" t="s">
        <v>2316</v>
      </c>
      <c r="K2016">
        <v>159200</v>
      </c>
      <c r="L2016">
        <v>144000</v>
      </c>
      <c r="M2016">
        <f>Table1[[#This Row],[Price]]*Table1[[#This Row],[Qty]]</f>
        <v>5094400</v>
      </c>
      <c r="N2016">
        <f>Table1[[#This Row],[Cost]]*Table1[[#This Row],[Qty]]</f>
        <v>4608000</v>
      </c>
      <c r="O2016">
        <f>Table1[[#This Row],[Total Sales]]-Table1[[#This Row],[COGS]]</f>
        <v>486400</v>
      </c>
      <c r="P2016" s="7">
        <f t="shared" si="62"/>
        <v>6</v>
      </c>
      <c r="Q2016" s="10">
        <f t="shared" si="63"/>
        <v>2020</v>
      </c>
    </row>
    <row r="2017" spans="1:17" x14ac:dyDescent="0.25">
      <c r="A2017" t="s">
        <v>1296</v>
      </c>
      <c r="B2017" s="3">
        <v>44170</v>
      </c>
      <c r="C2017" t="s">
        <v>1297</v>
      </c>
      <c r="D2017" t="s">
        <v>31</v>
      </c>
      <c r="E2017" t="s">
        <v>18</v>
      </c>
      <c r="F2017" t="s">
        <v>19</v>
      </c>
      <c r="G2017" t="s">
        <v>50</v>
      </c>
      <c r="H2017" t="s">
        <v>21</v>
      </c>
      <c r="I2017">
        <v>32</v>
      </c>
      <c r="J2017" t="s">
        <v>2316</v>
      </c>
      <c r="K2017">
        <v>123200</v>
      </c>
      <c r="L2017">
        <v>112000</v>
      </c>
      <c r="M2017">
        <f>Table1[[#This Row],[Price]]*Table1[[#This Row],[Qty]]</f>
        <v>3942400</v>
      </c>
      <c r="N2017">
        <f>Table1[[#This Row],[Cost]]*Table1[[#This Row],[Qty]]</f>
        <v>3584000</v>
      </c>
      <c r="O2017">
        <f>Table1[[#This Row],[Total Sales]]-Table1[[#This Row],[COGS]]</f>
        <v>358400</v>
      </c>
      <c r="P2017" s="7">
        <f t="shared" si="62"/>
        <v>7</v>
      </c>
      <c r="Q2017" s="10">
        <f t="shared" si="63"/>
        <v>2020</v>
      </c>
    </row>
    <row r="2018" spans="1:17" x14ac:dyDescent="0.25">
      <c r="A2018" t="s">
        <v>1298</v>
      </c>
      <c r="B2018" s="3">
        <v>44171</v>
      </c>
      <c r="C2018" t="s">
        <v>1299</v>
      </c>
      <c r="D2018" t="s">
        <v>31</v>
      </c>
      <c r="E2018" t="s">
        <v>25</v>
      </c>
      <c r="F2018" t="s">
        <v>26</v>
      </c>
      <c r="G2018" t="s">
        <v>53</v>
      </c>
      <c r="H2018" t="s">
        <v>40</v>
      </c>
      <c r="I2018">
        <v>16</v>
      </c>
      <c r="J2018" t="s">
        <v>2316</v>
      </c>
      <c r="K2018">
        <v>176000</v>
      </c>
      <c r="L2018">
        <v>160000</v>
      </c>
      <c r="M2018">
        <f>Table1[[#This Row],[Price]]*Table1[[#This Row],[Qty]]</f>
        <v>2816000</v>
      </c>
      <c r="N2018">
        <f>Table1[[#This Row],[Cost]]*Table1[[#This Row],[Qty]]</f>
        <v>2560000</v>
      </c>
      <c r="O2018">
        <f>Table1[[#This Row],[Total Sales]]-Table1[[#This Row],[COGS]]</f>
        <v>256000</v>
      </c>
      <c r="P2018" s="7">
        <f t="shared" si="62"/>
        <v>1</v>
      </c>
      <c r="Q2018" s="10">
        <f t="shared" si="63"/>
        <v>2020</v>
      </c>
    </row>
    <row r="2019" spans="1:17" x14ac:dyDescent="0.25">
      <c r="A2019" t="s">
        <v>1300</v>
      </c>
      <c r="B2019" s="3">
        <v>44172</v>
      </c>
      <c r="C2019" t="s">
        <v>1301</v>
      </c>
      <c r="D2019" t="s">
        <v>31</v>
      </c>
      <c r="E2019" t="s">
        <v>32</v>
      </c>
      <c r="F2019" t="s">
        <v>33</v>
      </c>
      <c r="G2019" t="s">
        <v>56</v>
      </c>
      <c r="H2019" t="s">
        <v>40</v>
      </c>
      <c r="I2019">
        <v>16</v>
      </c>
      <c r="J2019" t="s">
        <v>2316</v>
      </c>
      <c r="K2019">
        <v>123200.00000000001</v>
      </c>
      <c r="L2019">
        <v>112000</v>
      </c>
      <c r="M2019">
        <f>Table1[[#This Row],[Price]]*Table1[[#This Row],[Qty]]</f>
        <v>1971200.0000000002</v>
      </c>
      <c r="N2019">
        <f>Table1[[#This Row],[Cost]]*Table1[[#This Row],[Qty]]</f>
        <v>1792000</v>
      </c>
      <c r="O2019">
        <f>Table1[[#This Row],[Total Sales]]-Table1[[#This Row],[COGS]]</f>
        <v>179200.00000000023</v>
      </c>
      <c r="P2019" s="7">
        <f t="shared" si="62"/>
        <v>2</v>
      </c>
      <c r="Q2019" s="10">
        <f t="shared" si="63"/>
        <v>2020</v>
      </c>
    </row>
    <row r="2020" spans="1:17" x14ac:dyDescent="0.25">
      <c r="A2020" t="s">
        <v>1302</v>
      </c>
      <c r="B2020" s="3">
        <v>44177</v>
      </c>
      <c r="C2020" t="s">
        <v>1303</v>
      </c>
      <c r="D2020" t="s">
        <v>31</v>
      </c>
      <c r="E2020" t="s">
        <v>37</v>
      </c>
      <c r="F2020" t="s">
        <v>38</v>
      </c>
      <c r="G2020" t="s">
        <v>20</v>
      </c>
      <c r="H2020" t="s">
        <v>21</v>
      </c>
      <c r="I2020">
        <v>32</v>
      </c>
      <c r="J2020" t="s">
        <v>2316</v>
      </c>
      <c r="K2020">
        <v>159200</v>
      </c>
      <c r="L2020">
        <v>144000</v>
      </c>
      <c r="M2020">
        <f>Table1[[#This Row],[Price]]*Table1[[#This Row],[Qty]]</f>
        <v>5094400</v>
      </c>
      <c r="N2020">
        <f>Table1[[#This Row],[Cost]]*Table1[[#This Row],[Qty]]</f>
        <v>4608000</v>
      </c>
      <c r="O2020">
        <f>Table1[[#This Row],[Total Sales]]-Table1[[#This Row],[COGS]]</f>
        <v>486400</v>
      </c>
      <c r="P2020" s="7">
        <f t="shared" si="62"/>
        <v>7</v>
      </c>
      <c r="Q2020" s="10">
        <f t="shared" si="63"/>
        <v>2020</v>
      </c>
    </row>
    <row r="2021" spans="1:17" x14ac:dyDescent="0.25">
      <c r="A2021" t="s">
        <v>1304</v>
      </c>
      <c r="B2021" s="3">
        <v>44177</v>
      </c>
      <c r="C2021" t="s">
        <v>1305</v>
      </c>
      <c r="D2021" t="s">
        <v>31</v>
      </c>
      <c r="E2021" t="s">
        <v>18</v>
      </c>
      <c r="F2021" t="s">
        <v>19</v>
      </c>
      <c r="G2021" t="s">
        <v>27</v>
      </c>
      <c r="H2021" t="s">
        <v>21</v>
      </c>
      <c r="I2021">
        <v>32</v>
      </c>
      <c r="J2021" t="s">
        <v>2316</v>
      </c>
      <c r="K2021">
        <v>316800</v>
      </c>
      <c r="L2021">
        <v>288000</v>
      </c>
      <c r="M2021">
        <f>Table1[[#This Row],[Price]]*Table1[[#This Row],[Qty]]</f>
        <v>10137600</v>
      </c>
      <c r="N2021">
        <f>Table1[[#This Row],[Cost]]*Table1[[#This Row],[Qty]]</f>
        <v>9216000</v>
      </c>
      <c r="O2021">
        <f>Table1[[#This Row],[Total Sales]]-Table1[[#This Row],[COGS]]</f>
        <v>921600</v>
      </c>
      <c r="P2021" s="7">
        <f t="shared" si="62"/>
        <v>7</v>
      </c>
      <c r="Q2021" s="10">
        <f t="shared" si="63"/>
        <v>2020</v>
      </c>
    </row>
    <row r="2022" spans="1:17" x14ac:dyDescent="0.25">
      <c r="A2022" t="s">
        <v>1306</v>
      </c>
      <c r="B2022" s="3">
        <v>44177</v>
      </c>
      <c r="C2022" t="s">
        <v>1307</v>
      </c>
      <c r="D2022" t="s">
        <v>31</v>
      </c>
      <c r="E2022" t="s">
        <v>18</v>
      </c>
      <c r="F2022" t="s">
        <v>19</v>
      </c>
      <c r="G2022" t="s">
        <v>34</v>
      </c>
      <c r="H2022" t="s">
        <v>21</v>
      </c>
      <c r="I2022">
        <v>16</v>
      </c>
      <c r="J2022" t="s">
        <v>2316</v>
      </c>
      <c r="K2022">
        <v>10100</v>
      </c>
      <c r="L2022">
        <v>640000</v>
      </c>
      <c r="M2022">
        <f>Table1[[#This Row],[Price]]*Table1[[#This Row],[Qty]]</f>
        <v>161600</v>
      </c>
      <c r="N2022">
        <f>Table1[[#This Row],[Cost]]*Table1[[#This Row],[Qty]]</f>
        <v>10240000</v>
      </c>
      <c r="O2022">
        <f>Table1[[#This Row],[Total Sales]]-Table1[[#This Row],[COGS]]</f>
        <v>-10078400</v>
      </c>
      <c r="P2022" s="7">
        <f t="shared" si="62"/>
        <v>7</v>
      </c>
      <c r="Q2022" s="10">
        <f t="shared" si="63"/>
        <v>2020</v>
      </c>
    </row>
    <row r="2023" spans="1:17" x14ac:dyDescent="0.25">
      <c r="A2023" t="s">
        <v>1308</v>
      </c>
      <c r="B2023" s="3">
        <v>44177</v>
      </c>
      <c r="C2023" t="s">
        <v>1309</v>
      </c>
      <c r="D2023" t="s">
        <v>31</v>
      </c>
      <c r="E2023" t="s">
        <v>25</v>
      </c>
      <c r="F2023" t="s">
        <v>26</v>
      </c>
      <c r="G2023" t="s">
        <v>39</v>
      </c>
      <c r="H2023" t="s">
        <v>40</v>
      </c>
      <c r="I2023">
        <v>16</v>
      </c>
      <c r="J2023" t="s">
        <v>2316</v>
      </c>
      <c r="K2023">
        <v>352000</v>
      </c>
      <c r="L2023">
        <v>320000</v>
      </c>
      <c r="M2023">
        <f>Table1[[#This Row],[Price]]*Table1[[#This Row],[Qty]]</f>
        <v>5632000</v>
      </c>
      <c r="N2023">
        <f>Table1[[#This Row],[Cost]]*Table1[[#This Row],[Qty]]</f>
        <v>5120000</v>
      </c>
      <c r="O2023">
        <f>Table1[[#This Row],[Total Sales]]-Table1[[#This Row],[COGS]]</f>
        <v>512000</v>
      </c>
      <c r="P2023" s="7">
        <f t="shared" si="62"/>
        <v>7</v>
      </c>
      <c r="Q2023" s="10">
        <f t="shared" si="63"/>
        <v>2020</v>
      </c>
    </row>
    <row r="2024" spans="1:17" x14ac:dyDescent="0.25">
      <c r="A2024" t="s">
        <v>1310</v>
      </c>
      <c r="B2024" s="3">
        <v>44177</v>
      </c>
      <c r="C2024" t="s">
        <v>1311</v>
      </c>
      <c r="D2024" t="s">
        <v>31</v>
      </c>
      <c r="E2024" t="s">
        <v>32</v>
      </c>
      <c r="F2024" t="s">
        <v>33</v>
      </c>
      <c r="G2024" t="s">
        <v>43</v>
      </c>
      <c r="H2024" t="s">
        <v>21</v>
      </c>
      <c r="I2024">
        <v>32</v>
      </c>
      <c r="J2024" t="s">
        <v>2316</v>
      </c>
      <c r="K2024">
        <v>208000</v>
      </c>
      <c r="L2024">
        <v>192000</v>
      </c>
      <c r="M2024">
        <f>Table1[[#This Row],[Price]]*Table1[[#This Row],[Qty]]</f>
        <v>6656000</v>
      </c>
      <c r="N2024">
        <f>Table1[[#This Row],[Cost]]*Table1[[#This Row],[Qty]]</f>
        <v>6144000</v>
      </c>
      <c r="O2024">
        <f>Table1[[#This Row],[Total Sales]]-Table1[[#This Row],[COGS]]</f>
        <v>512000</v>
      </c>
      <c r="P2024" s="7">
        <f t="shared" si="62"/>
        <v>7</v>
      </c>
      <c r="Q2024" s="10">
        <f t="shared" si="63"/>
        <v>2020</v>
      </c>
    </row>
    <row r="2025" spans="1:17" x14ac:dyDescent="0.25">
      <c r="A2025" t="s">
        <v>1312</v>
      </c>
      <c r="B2025" s="3">
        <v>44178</v>
      </c>
      <c r="C2025" t="s">
        <v>1313</v>
      </c>
      <c r="D2025" t="s">
        <v>31</v>
      </c>
      <c r="E2025" t="s">
        <v>37</v>
      </c>
      <c r="F2025" t="s">
        <v>38</v>
      </c>
      <c r="G2025" t="s">
        <v>46</v>
      </c>
      <c r="H2025" t="s">
        <v>47</v>
      </c>
      <c r="I2025">
        <v>32</v>
      </c>
      <c r="J2025" t="s">
        <v>2316</v>
      </c>
      <c r="K2025">
        <v>107200</v>
      </c>
      <c r="L2025">
        <v>80000</v>
      </c>
      <c r="M2025">
        <f>Table1[[#This Row],[Price]]*Table1[[#This Row],[Qty]]</f>
        <v>3430400</v>
      </c>
      <c r="N2025">
        <f>Table1[[#This Row],[Cost]]*Table1[[#This Row],[Qty]]</f>
        <v>2560000</v>
      </c>
      <c r="O2025">
        <f>Table1[[#This Row],[Total Sales]]-Table1[[#This Row],[COGS]]</f>
        <v>870400</v>
      </c>
      <c r="P2025" s="7">
        <f t="shared" si="62"/>
        <v>1</v>
      </c>
      <c r="Q2025" s="10">
        <f t="shared" si="63"/>
        <v>2020</v>
      </c>
    </row>
    <row r="2026" spans="1:17" x14ac:dyDescent="0.25">
      <c r="A2026" t="s">
        <v>1314</v>
      </c>
      <c r="B2026" s="3">
        <v>44179</v>
      </c>
      <c r="C2026" t="s">
        <v>1315</v>
      </c>
      <c r="D2026" t="s">
        <v>31</v>
      </c>
      <c r="E2026" t="s">
        <v>18</v>
      </c>
      <c r="F2026" t="s">
        <v>19</v>
      </c>
      <c r="G2026" t="s">
        <v>50</v>
      </c>
      <c r="H2026" t="s">
        <v>21</v>
      </c>
      <c r="I2026">
        <v>16</v>
      </c>
      <c r="J2026" t="s">
        <v>2316</v>
      </c>
      <c r="K2026">
        <v>107200</v>
      </c>
      <c r="L2026">
        <v>80016</v>
      </c>
      <c r="M2026">
        <f>Table1[[#This Row],[Price]]*Table1[[#This Row],[Qty]]</f>
        <v>1715200</v>
      </c>
      <c r="N2026">
        <f>Table1[[#This Row],[Cost]]*Table1[[#This Row],[Qty]]</f>
        <v>1280256</v>
      </c>
      <c r="O2026">
        <f>Table1[[#This Row],[Total Sales]]-Table1[[#This Row],[COGS]]</f>
        <v>434944</v>
      </c>
      <c r="P2026" s="7">
        <f t="shared" si="62"/>
        <v>2</v>
      </c>
      <c r="Q2026" s="10">
        <f t="shared" si="63"/>
        <v>2020</v>
      </c>
    </row>
    <row r="2027" spans="1:17" x14ac:dyDescent="0.25">
      <c r="A2027" t="s">
        <v>1316</v>
      </c>
      <c r="B2027" s="3">
        <v>44180</v>
      </c>
      <c r="C2027" t="s">
        <v>1317</v>
      </c>
      <c r="D2027" t="s">
        <v>17</v>
      </c>
      <c r="E2027" t="s">
        <v>18</v>
      </c>
      <c r="F2027" t="s">
        <v>19</v>
      </c>
      <c r="G2027" t="s">
        <v>53</v>
      </c>
      <c r="H2027" t="s">
        <v>40</v>
      </c>
      <c r="I2027">
        <v>16</v>
      </c>
      <c r="J2027" t="s">
        <v>2316</v>
      </c>
      <c r="K2027">
        <v>107200</v>
      </c>
      <c r="L2027">
        <v>80032</v>
      </c>
      <c r="M2027">
        <f>Table1[[#This Row],[Price]]*Table1[[#This Row],[Qty]]</f>
        <v>1715200</v>
      </c>
      <c r="N2027">
        <f>Table1[[#This Row],[Cost]]*Table1[[#This Row],[Qty]]</f>
        <v>1280512</v>
      </c>
      <c r="O2027">
        <f>Table1[[#This Row],[Total Sales]]-Table1[[#This Row],[COGS]]</f>
        <v>434688</v>
      </c>
      <c r="P2027" s="7">
        <f t="shared" si="62"/>
        <v>3</v>
      </c>
      <c r="Q2027" s="10">
        <f t="shared" si="63"/>
        <v>2020</v>
      </c>
    </row>
    <row r="2028" spans="1:17" x14ac:dyDescent="0.25">
      <c r="A2028" t="s">
        <v>1318</v>
      </c>
      <c r="B2028" s="3">
        <v>44181</v>
      </c>
      <c r="C2028" t="s">
        <v>1319</v>
      </c>
      <c r="D2028" t="s">
        <v>17</v>
      </c>
      <c r="E2028" t="s">
        <v>25</v>
      </c>
      <c r="F2028" t="s">
        <v>26</v>
      </c>
      <c r="G2028" t="s">
        <v>56</v>
      </c>
      <c r="H2028" t="s">
        <v>40</v>
      </c>
      <c r="I2028">
        <v>32</v>
      </c>
      <c r="J2028" t="s">
        <v>2316</v>
      </c>
      <c r="K2028">
        <v>107200</v>
      </c>
      <c r="L2028">
        <v>80000</v>
      </c>
      <c r="M2028">
        <f>Table1[[#This Row],[Price]]*Table1[[#This Row],[Qty]]</f>
        <v>3430400</v>
      </c>
      <c r="N2028">
        <f>Table1[[#This Row],[Cost]]*Table1[[#This Row],[Qty]]</f>
        <v>2560000</v>
      </c>
      <c r="O2028">
        <f>Table1[[#This Row],[Total Sales]]-Table1[[#This Row],[COGS]]</f>
        <v>870400</v>
      </c>
      <c r="P2028" s="7">
        <f t="shared" si="62"/>
        <v>4</v>
      </c>
      <c r="Q2028" s="10">
        <f t="shared" si="63"/>
        <v>2020</v>
      </c>
    </row>
    <row r="2029" spans="1:17" x14ac:dyDescent="0.25">
      <c r="A2029" t="s">
        <v>1320</v>
      </c>
      <c r="B2029" s="3">
        <v>44182</v>
      </c>
      <c r="C2029" t="s">
        <v>1321</v>
      </c>
      <c r="D2029" t="s">
        <v>17</v>
      </c>
      <c r="E2029" t="s">
        <v>32</v>
      </c>
      <c r="F2029" t="s">
        <v>33</v>
      </c>
      <c r="G2029" t="s">
        <v>46</v>
      </c>
      <c r="H2029" t="s">
        <v>47</v>
      </c>
      <c r="I2029">
        <v>32</v>
      </c>
      <c r="J2029" t="s">
        <v>2316</v>
      </c>
      <c r="K2029">
        <v>107200</v>
      </c>
      <c r="L2029">
        <v>80016</v>
      </c>
      <c r="M2029">
        <f>Table1[[#This Row],[Price]]*Table1[[#This Row],[Qty]]</f>
        <v>3430400</v>
      </c>
      <c r="N2029">
        <f>Table1[[#This Row],[Cost]]*Table1[[#This Row],[Qty]]</f>
        <v>2560512</v>
      </c>
      <c r="O2029">
        <f>Table1[[#This Row],[Total Sales]]-Table1[[#This Row],[COGS]]</f>
        <v>869888</v>
      </c>
      <c r="P2029" s="7">
        <f t="shared" si="62"/>
        <v>5</v>
      </c>
      <c r="Q2029" s="10">
        <f t="shared" si="63"/>
        <v>2020</v>
      </c>
    </row>
    <row r="2030" spans="1:17" x14ac:dyDescent="0.25">
      <c r="A2030" t="s">
        <v>1322</v>
      </c>
      <c r="B2030" s="3">
        <v>44195</v>
      </c>
      <c r="C2030" t="s">
        <v>1323</v>
      </c>
      <c r="D2030" t="s">
        <v>31</v>
      </c>
      <c r="E2030" t="s">
        <v>37</v>
      </c>
      <c r="F2030" t="s">
        <v>38</v>
      </c>
      <c r="G2030" t="s">
        <v>50</v>
      </c>
      <c r="H2030" t="s">
        <v>21</v>
      </c>
      <c r="I2030">
        <v>16</v>
      </c>
      <c r="J2030" t="s">
        <v>2316</v>
      </c>
      <c r="K2030">
        <v>107200</v>
      </c>
      <c r="L2030">
        <v>80032</v>
      </c>
      <c r="M2030">
        <f>Table1[[#This Row],[Price]]*Table1[[#This Row],[Qty]]</f>
        <v>1715200</v>
      </c>
      <c r="N2030">
        <f>Table1[[#This Row],[Cost]]*Table1[[#This Row],[Qty]]</f>
        <v>1280512</v>
      </c>
      <c r="O2030">
        <f>Table1[[#This Row],[Total Sales]]-Table1[[#This Row],[COGS]]</f>
        <v>434688</v>
      </c>
      <c r="P2030" s="7">
        <f t="shared" si="62"/>
        <v>4</v>
      </c>
      <c r="Q2030" s="10">
        <f t="shared" si="63"/>
        <v>2020</v>
      </c>
    </row>
    <row r="2031" spans="1:17" x14ac:dyDescent="0.25">
      <c r="A2031" t="s">
        <v>1324</v>
      </c>
      <c r="B2031" s="3">
        <v>44195</v>
      </c>
      <c r="C2031" t="s">
        <v>1325</v>
      </c>
      <c r="D2031" t="s">
        <v>31</v>
      </c>
      <c r="E2031" t="s">
        <v>18</v>
      </c>
      <c r="F2031" t="s">
        <v>19</v>
      </c>
      <c r="G2031" t="s">
        <v>53</v>
      </c>
      <c r="H2031" t="s">
        <v>40</v>
      </c>
      <c r="I2031">
        <v>16</v>
      </c>
      <c r="J2031" t="s">
        <v>2316</v>
      </c>
      <c r="K2031">
        <v>107200</v>
      </c>
      <c r="L2031">
        <v>80000</v>
      </c>
      <c r="M2031">
        <f>Table1[[#This Row],[Price]]*Table1[[#This Row],[Qty]]</f>
        <v>1715200</v>
      </c>
      <c r="N2031">
        <f>Table1[[#This Row],[Cost]]*Table1[[#This Row],[Qty]]</f>
        <v>1280000</v>
      </c>
      <c r="O2031">
        <f>Table1[[#This Row],[Total Sales]]-Table1[[#This Row],[COGS]]</f>
        <v>435200</v>
      </c>
      <c r="P2031" s="7">
        <f t="shared" si="62"/>
        <v>4</v>
      </c>
      <c r="Q2031" s="10">
        <f t="shared" si="63"/>
        <v>2020</v>
      </c>
    </row>
    <row r="2032" spans="1:17" x14ac:dyDescent="0.25">
      <c r="A2032" t="s">
        <v>1326</v>
      </c>
      <c r="B2032" s="3">
        <v>44185</v>
      </c>
      <c r="D2032" t="s">
        <v>31</v>
      </c>
      <c r="E2032" t="s">
        <v>18</v>
      </c>
      <c r="F2032" t="s">
        <v>19</v>
      </c>
      <c r="G2032" t="s">
        <v>56</v>
      </c>
      <c r="H2032" t="s">
        <v>40</v>
      </c>
      <c r="I2032">
        <v>32</v>
      </c>
      <c r="J2032" t="s">
        <v>2316</v>
      </c>
      <c r="K2032">
        <v>107200</v>
      </c>
      <c r="L2032">
        <v>80016</v>
      </c>
      <c r="M2032">
        <f>Table1[[#This Row],[Price]]*Table1[[#This Row],[Qty]]</f>
        <v>3430400</v>
      </c>
      <c r="N2032">
        <f>Table1[[#This Row],[Cost]]*Table1[[#This Row],[Qty]]</f>
        <v>2560512</v>
      </c>
      <c r="O2032">
        <f>Table1[[#This Row],[Total Sales]]-Table1[[#This Row],[COGS]]</f>
        <v>869888</v>
      </c>
      <c r="P2032" s="7">
        <f t="shared" si="62"/>
        <v>1</v>
      </c>
      <c r="Q2032" s="10">
        <f t="shared" si="63"/>
        <v>2020</v>
      </c>
    </row>
    <row r="2033" spans="1:17" x14ac:dyDescent="0.25">
      <c r="A2033" t="s">
        <v>1327</v>
      </c>
      <c r="B2033" s="3">
        <v>44186</v>
      </c>
      <c r="C2033" t="s">
        <v>1328</v>
      </c>
      <c r="D2033" t="s">
        <v>31</v>
      </c>
      <c r="E2033" t="s">
        <v>25</v>
      </c>
      <c r="F2033" t="s">
        <v>26</v>
      </c>
      <c r="G2033" t="s">
        <v>72</v>
      </c>
      <c r="H2033" t="s">
        <v>21</v>
      </c>
      <c r="I2033">
        <v>32</v>
      </c>
      <c r="J2033" t="s">
        <v>2316</v>
      </c>
      <c r="K2033">
        <v>107200</v>
      </c>
      <c r="L2033">
        <v>80032</v>
      </c>
      <c r="M2033">
        <f>Table1[[#This Row],[Price]]*Table1[[#This Row],[Qty]]</f>
        <v>3430400</v>
      </c>
      <c r="N2033">
        <f>Table1[[#This Row],[Cost]]*Table1[[#This Row],[Qty]]</f>
        <v>2561024</v>
      </c>
      <c r="O2033">
        <f>Table1[[#This Row],[Total Sales]]-Table1[[#This Row],[COGS]]</f>
        <v>869376</v>
      </c>
      <c r="P2033" s="7">
        <f t="shared" si="62"/>
        <v>2</v>
      </c>
      <c r="Q2033" s="10">
        <f t="shared" si="63"/>
        <v>2020</v>
      </c>
    </row>
    <row r="2034" spans="1:17" x14ac:dyDescent="0.25">
      <c r="A2034" t="s">
        <v>1329</v>
      </c>
      <c r="B2034" s="3">
        <v>44187</v>
      </c>
      <c r="C2034" t="s">
        <v>1330</v>
      </c>
      <c r="D2034" t="s">
        <v>17</v>
      </c>
      <c r="E2034" t="s">
        <v>32</v>
      </c>
      <c r="F2034" t="s">
        <v>33</v>
      </c>
      <c r="G2034" t="s">
        <v>75</v>
      </c>
      <c r="H2034" t="s">
        <v>40</v>
      </c>
      <c r="I2034">
        <v>16</v>
      </c>
      <c r="J2034" t="s">
        <v>2316</v>
      </c>
      <c r="K2034">
        <v>352000</v>
      </c>
      <c r="L2034">
        <v>320000</v>
      </c>
      <c r="M2034">
        <f>Table1[[#This Row],[Price]]*Table1[[#This Row],[Qty]]</f>
        <v>5632000</v>
      </c>
      <c r="N2034">
        <f>Table1[[#This Row],[Cost]]*Table1[[#This Row],[Qty]]</f>
        <v>5120000</v>
      </c>
      <c r="O2034">
        <f>Table1[[#This Row],[Total Sales]]-Table1[[#This Row],[COGS]]</f>
        <v>512000</v>
      </c>
      <c r="P2034" s="7">
        <f t="shared" si="62"/>
        <v>3</v>
      </c>
      <c r="Q2034" s="10">
        <f t="shared" si="63"/>
        <v>2020</v>
      </c>
    </row>
    <row r="2035" spans="1:17" x14ac:dyDescent="0.25">
      <c r="A2035" t="s">
        <v>1331</v>
      </c>
      <c r="B2035" s="3">
        <v>44188</v>
      </c>
      <c r="C2035" t="s">
        <v>1332</v>
      </c>
      <c r="D2035" t="s">
        <v>31</v>
      </c>
      <c r="E2035" t="s">
        <v>37</v>
      </c>
      <c r="F2035" t="s">
        <v>38</v>
      </c>
      <c r="G2035" t="s">
        <v>78</v>
      </c>
      <c r="H2035" t="s">
        <v>21</v>
      </c>
      <c r="I2035">
        <v>16</v>
      </c>
      <c r="J2035" t="s">
        <v>2316</v>
      </c>
      <c r="K2035">
        <v>160000</v>
      </c>
      <c r="L2035">
        <v>144000</v>
      </c>
      <c r="M2035">
        <f>Table1[[#This Row],[Price]]*Table1[[#This Row],[Qty]]</f>
        <v>2560000</v>
      </c>
      <c r="N2035">
        <f>Table1[[#This Row],[Cost]]*Table1[[#This Row],[Qty]]</f>
        <v>2304000</v>
      </c>
      <c r="O2035">
        <f>Table1[[#This Row],[Total Sales]]-Table1[[#This Row],[COGS]]</f>
        <v>256000</v>
      </c>
      <c r="P2035" s="7">
        <f t="shared" si="62"/>
        <v>4</v>
      </c>
      <c r="Q2035" s="10">
        <f t="shared" si="63"/>
        <v>2020</v>
      </c>
    </row>
    <row r="2036" spans="1:17" x14ac:dyDescent="0.25">
      <c r="A2036" t="s">
        <v>1333</v>
      </c>
      <c r="B2036" s="3">
        <v>44189</v>
      </c>
      <c r="C2036" t="s">
        <v>1334</v>
      </c>
      <c r="D2036" t="s">
        <v>31</v>
      </c>
      <c r="E2036" t="s">
        <v>18</v>
      </c>
      <c r="F2036" t="s">
        <v>19</v>
      </c>
      <c r="G2036" t="s">
        <v>81</v>
      </c>
      <c r="H2036" t="s">
        <v>21</v>
      </c>
      <c r="I2036">
        <v>16</v>
      </c>
      <c r="J2036" t="s">
        <v>2316</v>
      </c>
      <c r="K2036">
        <v>136000</v>
      </c>
      <c r="L2036">
        <v>121600</v>
      </c>
      <c r="M2036">
        <f>Table1[[#This Row],[Price]]*Table1[[#This Row],[Qty]]</f>
        <v>2176000</v>
      </c>
      <c r="N2036">
        <f>Table1[[#This Row],[Cost]]*Table1[[#This Row],[Qty]]</f>
        <v>1945600</v>
      </c>
      <c r="O2036">
        <f>Table1[[#This Row],[Total Sales]]-Table1[[#This Row],[COGS]]</f>
        <v>230400</v>
      </c>
      <c r="P2036" s="7">
        <f t="shared" si="62"/>
        <v>5</v>
      </c>
      <c r="Q2036" s="10">
        <f t="shared" si="63"/>
        <v>2020</v>
      </c>
    </row>
    <row r="2037" spans="1:17" x14ac:dyDescent="0.25">
      <c r="A2037" t="s">
        <v>1335</v>
      </c>
      <c r="B2037" s="3">
        <v>44190</v>
      </c>
      <c r="C2037" t="s">
        <v>1336</v>
      </c>
      <c r="D2037" t="s">
        <v>31</v>
      </c>
      <c r="E2037" t="s">
        <v>18</v>
      </c>
      <c r="F2037" t="s">
        <v>19</v>
      </c>
      <c r="G2037" t="s">
        <v>84</v>
      </c>
      <c r="H2037" t="s">
        <v>47</v>
      </c>
      <c r="I2037">
        <v>32</v>
      </c>
      <c r="J2037" t="s">
        <v>2316</v>
      </c>
      <c r="K2037">
        <v>136000</v>
      </c>
      <c r="L2037">
        <v>121600</v>
      </c>
      <c r="M2037">
        <f>Table1[[#This Row],[Price]]*Table1[[#This Row],[Qty]]</f>
        <v>4352000</v>
      </c>
      <c r="N2037">
        <f>Table1[[#This Row],[Cost]]*Table1[[#This Row],[Qty]]</f>
        <v>3891200</v>
      </c>
      <c r="O2037">
        <f>Table1[[#This Row],[Total Sales]]-Table1[[#This Row],[COGS]]</f>
        <v>460800</v>
      </c>
      <c r="P2037" s="7">
        <f t="shared" si="62"/>
        <v>6</v>
      </c>
      <c r="Q2037" s="10">
        <f t="shared" si="63"/>
        <v>2020</v>
      </c>
    </row>
    <row r="2038" spans="1:17" x14ac:dyDescent="0.25">
      <c r="A2038" t="s">
        <v>1337</v>
      </c>
      <c r="B2038" s="3">
        <v>44191</v>
      </c>
      <c r="C2038" t="s">
        <v>1338</v>
      </c>
      <c r="D2038" t="s">
        <v>31</v>
      </c>
      <c r="E2038" t="s">
        <v>25</v>
      </c>
      <c r="F2038" t="s">
        <v>26</v>
      </c>
      <c r="G2038" t="s">
        <v>87</v>
      </c>
      <c r="H2038" t="s">
        <v>21</v>
      </c>
      <c r="I2038">
        <v>48</v>
      </c>
      <c r="J2038" t="s">
        <v>2316</v>
      </c>
      <c r="K2038">
        <v>211200.00000000003</v>
      </c>
      <c r="L2038">
        <v>192000</v>
      </c>
      <c r="M2038">
        <f>Table1[[#This Row],[Price]]*Table1[[#This Row],[Qty]]</f>
        <v>10137600.000000002</v>
      </c>
      <c r="N2038">
        <f>Table1[[#This Row],[Cost]]*Table1[[#This Row],[Qty]]</f>
        <v>9216000</v>
      </c>
      <c r="O2038">
        <f>Table1[[#This Row],[Total Sales]]-Table1[[#This Row],[COGS]]</f>
        <v>921600.00000000186</v>
      </c>
      <c r="P2038" s="7">
        <f t="shared" si="62"/>
        <v>7</v>
      </c>
      <c r="Q2038" s="10">
        <f t="shared" si="63"/>
        <v>2020</v>
      </c>
    </row>
    <row r="2039" spans="1:17" x14ac:dyDescent="0.25">
      <c r="A2039" t="s">
        <v>1339</v>
      </c>
      <c r="B2039" s="3">
        <v>44192</v>
      </c>
      <c r="C2039" t="s">
        <v>1340</v>
      </c>
      <c r="D2039" t="s">
        <v>31</v>
      </c>
      <c r="E2039" t="s">
        <v>32</v>
      </c>
      <c r="F2039" t="s">
        <v>33</v>
      </c>
      <c r="G2039" t="s">
        <v>20</v>
      </c>
      <c r="H2039" t="s">
        <v>21</v>
      </c>
      <c r="I2039">
        <v>32</v>
      </c>
      <c r="J2039" t="s">
        <v>2316</v>
      </c>
      <c r="K2039">
        <v>352000</v>
      </c>
      <c r="L2039">
        <v>320000</v>
      </c>
      <c r="M2039">
        <f>Table1[[#This Row],[Price]]*Table1[[#This Row],[Qty]]</f>
        <v>11264000</v>
      </c>
      <c r="N2039">
        <f>Table1[[#This Row],[Cost]]*Table1[[#This Row],[Qty]]</f>
        <v>10240000</v>
      </c>
      <c r="O2039">
        <f>Table1[[#This Row],[Total Sales]]-Table1[[#This Row],[COGS]]</f>
        <v>1024000</v>
      </c>
      <c r="P2039" s="7">
        <f t="shared" si="62"/>
        <v>1</v>
      </c>
      <c r="Q2039" s="10">
        <f t="shared" si="63"/>
        <v>2020</v>
      </c>
    </row>
    <row r="2040" spans="1:17" x14ac:dyDescent="0.25">
      <c r="A2040" t="s">
        <v>1341</v>
      </c>
      <c r="B2040" s="3">
        <v>44195</v>
      </c>
      <c r="C2040" t="s">
        <v>1342</v>
      </c>
      <c r="D2040" t="s">
        <v>31</v>
      </c>
      <c r="E2040" t="s">
        <v>37</v>
      </c>
      <c r="F2040" t="s">
        <v>38</v>
      </c>
      <c r="G2040" t="s">
        <v>27</v>
      </c>
      <c r="H2040" t="s">
        <v>21</v>
      </c>
      <c r="I2040">
        <v>32</v>
      </c>
      <c r="J2040" t="s">
        <v>2316</v>
      </c>
      <c r="K2040">
        <v>123200</v>
      </c>
      <c r="L2040">
        <v>112000</v>
      </c>
      <c r="M2040">
        <f>Table1[[#This Row],[Price]]*Table1[[#This Row],[Qty]]</f>
        <v>3942400</v>
      </c>
      <c r="N2040">
        <f>Table1[[#This Row],[Cost]]*Table1[[#This Row],[Qty]]</f>
        <v>3584000</v>
      </c>
      <c r="O2040">
        <f>Table1[[#This Row],[Total Sales]]-Table1[[#This Row],[COGS]]</f>
        <v>358400</v>
      </c>
      <c r="P2040" s="7">
        <f t="shared" si="62"/>
        <v>4</v>
      </c>
      <c r="Q2040" s="10">
        <f t="shared" si="63"/>
        <v>2020</v>
      </c>
    </row>
    <row r="2041" spans="1:17" x14ac:dyDescent="0.25">
      <c r="A2041" t="s">
        <v>1343</v>
      </c>
      <c r="B2041" s="3">
        <v>44195</v>
      </c>
      <c r="C2041" t="s">
        <v>1344</v>
      </c>
      <c r="D2041" t="s">
        <v>31</v>
      </c>
      <c r="E2041" t="s">
        <v>18</v>
      </c>
      <c r="F2041" t="s">
        <v>19</v>
      </c>
      <c r="G2041" t="s">
        <v>46</v>
      </c>
      <c r="H2041" t="s">
        <v>47</v>
      </c>
      <c r="I2041">
        <v>48</v>
      </c>
      <c r="J2041" t="s">
        <v>2316</v>
      </c>
      <c r="K2041">
        <v>352000</v>
      </c>
      <c r="L2041">
        <v>320000</v>
      </c>
      <c r="M2041">
        <f>Table1[[#This Row],[Price]]*Table1[[#This Row],[Qty]]</f>
        <v>16896000</v>
      </c>
      <c r="N2041">
        <f>Table1[[#This Row],[Cost]]*Table1[[#This Row],[Qty]]</f>
        <v>15360000</v>
      </c>
      <c r="O2041">
        <f>Table1[[#This Row],[Total Sales]]-Table1[[#This Row],[COGS]]</f>
        <v>1536000</v>
      </c>
      <c r="P2041" s="7">
        <f t="shared" si="62"/>
        <v>4</v>
      </c>
      <c r="Q2041" s="10">
        <f t="shared" si="63"/>
        <v>2020</v>
      </c>
    </row>
    <row r="2042" spans="1:17" x14ac:dyDescent="0.25">
      <c r="A2042" t="s">
        <v>1345</v>
      </c>
      <c r="B2042" s="3">
        <v>44195</v>
      </c>
      <c r="C2042" t="s">
        <v>1346</v>
      </c>
      <c r="D2042" t="s">
        <v>31</v>
      </c>
      <c r="E2042" t="s">
        <v>18</v>
      </c>
      <c r="F2042" t="s">
        <v>19</v>
      </c>
      <c r="G2042" t="s">
        <v>50</v>
      </c>
      <c r="H2042" t="s">
        <v>21</v>
      </c>
      <c r="I2042">
        <v>16</v>
      </c>
      <c r="J2042" t="s">
        <v>2316</v>
      </c>
      <c r="K2042">
        <v>10100</v>
      </c>
      <c r="L2042">
        <v>640000</v>
      </c>
      <c r="M2042">
        <f>Table1[[#This Row],[Price]]*Table1[[#This Row],[Qty]]</f>
        <v>161600</v>
      </c>
      <c r="N2042">
        <f>Table1[[#This Row],[Cost]]*Table1[[#This Row],[Qty]]</f>
        <v>10240000</v>
      </c>
      <c r="O2042">
        <f>Table1[[#This Row],[Total Sales]]-Table1[[#This Row],[COGS]]</f>
        <v>-10078400</v>
      </c>
      <c r="P2042" s="7">
        <f t="shared" si="62"/>
        <v>4</v>
      </c>
      <c r="Q2042" s="10">
        <f t="shared" si="63"/>
        <v>2020</v>
      </c>
    </row>
    <row r="2043" spans="1:17" x14ac:dyDescent="0.25">
      <c r="A2043" t="s">
        <v>1349</v>
      </c>
      <c r="B2043" s="3">
        <v>44166</v>
      </c>
      <c r="C2043" t="s">
        <v>1350</v>
      </c>
      <c r="D2043" t="s">
        <v>31</v>
      </c>
      <c r="E2043" t="s">
        <v>32</v>
      </c>
      <c r="F2043" t="s">
        <v>33</v>
      </c>
      <c r="G2043" t="s">
        <v>56</v>
      </c>
      <c r="H2043" t="s">
        <v>40</v>
      </c>
      <c r="I2043">
        <v>32</v>
      </c>
      <c r="J2043" t="s">
        <v>2316</v>
      </c>
      <c r="K2043">
        <v>159200</v>
      </c>
      <c r="L2043">
        <v>144000</v>
      </c>
      <c r="M2043">
        <f>Table1[[#This Row],[Price]]*Table1[[#This Row],[Qty]]</f>
        <v>5094400</v>
      </c>
      <c r="N2043">
        <f>Table1[[#This Row],[Cost]]*Table1[[#This Row],[Qty]]</f>
        <v>4608000</v>
      </c>
      <c r="O2043">
        <f>Table1[[#This Row],[Total Sales]]-Table1[[#This Row],[COGS]]</f>
        <v>486400</v>
      </c>
      <c r="P2043" s="7">
        <f t="shared" si="62"/>
        <v>3</v>
      </c>
      <c r="Q2043" s="10">
        <f t="shared" si="63"/>
        <v>2020</v>
      </c>
    </row>
    <row r="2044" spans="1:17" x14ac:dyDescent="0.25">
      <c r="A2044" t="s">
        <v>1351</v>
      </c>
      <c r="B2044" s="3">
        <v>44167</v>
      </c>
      <c r="C2044" t="s">
        <v>1352</v>
      </c>
      <c r="D2044" t="s">
        <v>31</v>
      </c>
      <c r="E2044" t="s">
        <v>37</v>
      </c>
      <c r="F2044" t="s">
        <v>38</v>
      </c>
      <c r="G2044" t="s">
        <v>50</v>
      </c>
      <c r="H2044" t="s">
        <v>21</v>
      </c>
      <c r="I2044">
        <v>32</v>
      </c>
      <c r="J2044" t="s">
        <v>2316</v>
      </c>
      <c r="K2044">
        <v>123200</v>
      </c>
      <c r="L2044">
        <v>112000</v>
      </c>
      <c r="M2044">
        <f>Table1[[#This Row],[Price]]*Table1[[#This Row],[Qty]]</f>
        <v>3942400</v>
      </c>
      <c r="N2044">
        <f>Table1[[#This Row],[Cost]]*Table1[[#This Row],[Qty]]</f>
        <v>3584000</v>
      </c>
      <c r="O2044">
        <f>Table1[[#This Row],[Total Sales]]-Table1[[#This Row],[COGS]]</f>
        <v>358400</v>
      </c>
      <c r="P2044" s="7">
        <f t="shared" si="62"/>
        <v>4</v>
      </c>
      <c r="Q2044" s="10">
        <f t="shared" si="63"/>
        <v>2020</v>
      </c>
    </row>
    <row r="2045" spans="1:17" x14ac:dyDescent="0.25">
      <c r="A2045" t="s">
        <v>1353</v>
      </c>
      <c r="B2045" s="3">
        <v>44168</v>
      </c>
      <c r="C2045" t="s">
        <v>1354</v>
      </c>
      <c r="D2045" t="s">
        <v>31</v>
      </c>
      <c r="E2045" t="s">
        <v>18</v>
      </c>
      <c r="F2045" t="s">
        <v>19</v>
      </c>
      <c r="G2045" t="s">
        <v>53</v>
      </c>
      <c r="H2045" t="s">
        <v>40</v>
      </c>
      <c r="I2045">
        <v>64</v>
      </c>
      <c r="J2045" t="s">
        <v>2316</v>
      </c>
      <c r="K2045">
        <v>176000</v>
      </c>
      <c r="L2045">
        <v>160000</v>
      </c>
      <c r="M2045">
        <f>Table1[[#This Row],[Price]]*Table1[[#This Row],[Qty]]</f>
        <v>11264000</v>
      </c>
      <c r="N2045">
        <f>Table1[[#This Row],[Cost]]*Table1[[#This Row],[Qty]]</f>
        <v>10240000</v>
      </c>
      <c r="O2045">
        <f>Table1[[#This Row],[Total Sales]]-Table1[[#This Row],[COGS]]</f>
        <v>1024000</v>
      </c>
      <c r="P2045" s="7">
        <f t="shared" si="62"/>
        <v>5</v>
      </c>
      <c r="Q2045" s="10">
        <f t="shared" si="63"/>
        <v>2020</v>
      </c>
    </row>
    <row r="2046" spans="1:17" x14ac:dyDescent="0.25">
      <c r="A2046" t="s">
        <v>1355</v>
      </c>
      <c r="B2046" s="3">
        <v>44169</v>
      </c>
      <c r="C2046" t="s">
        <v>1356</v>
      </c>
      <c r="D2046" t="s">
        <v>31</v>
      </c>
      <c r="E2046" t="s">
        <v>18</v>
      </c>
      <c r="F2046" t="s">
        <v>19</v>
      </c>
      <c r="G2046" t="s">
        <v>56</v>
      </c>
      <c r="H2046" t="s">
        <v>40</v>
      </c>
      <c r="I2046">
        <v>16</v>
      </c>
      <c r="J2046" t="s">
        <v>2316</v>
      </c>
      <c r="K2046">
        <v>211200.00000000003</v>
      </c>
      <c r="L2046">
        <v>192000</v>
      </c>
      <c r="M2046">
        <f>Table1[[#This Row],[Price]]*Table1[[#This Row],[Qty]]</f>
        <v>3379200.0000000005</v>
      </c>
      <c r="N2046">
        <f>Table1[[#This Row],[Cost]]*Table1[[#This Row],[Qty]]</f>
        <v>3072000</v>
      </c>
      <c r="O2046">
        <f>Table1[[#This Row],[Total Sales]]-Table1[[#This Row],[COGS]]</f>
        <v>307200.00000000047</v>
      </c>
      <c r="P2046" s="7">
        <f t="shared" si="62"/>
        <v>6</v>
      </c>
      <c r="Q2046" s="10">
        <f t="shared" si="63"/>
        <v>2020</v>
      </c>
    </row>
    <row r="2047" spans="1:17" x14ac:dyDescent="0.25">
      <c r="A2047" t="s">
        <v>1357</v>
      </c>
      <c r="B2047" s="3">
        <v>44170</v>
      </c>
      <c r="C2047" t="s">
        <v>1358</v>
      </c>
      <c r="D2047" t="s">
        <v>17</v>
      </c>
      <c r="E2047" t="s">
        <v>25</v>
      </c>
      <c r="F2047" t="s">
        <v>26</v>
      </c>
      <c r="G2047" t="s">
        <v>59</v>
      </c>
      <c r="H2047" t="s">
        <v>60</v>
      </c>
      <c r="I2047">
        <v>32</v>
      </c>
      <c r="J2047" t="s">
        <v>2316</v>
      </c>
      <c r="K2047">
        <v>159200</v>
      </c>
      <c r="L2047">
        <v>144000</v>
      </c>
      <c r="M2047">
        <f>Table1[[#This Row],[Price]]*Table1[[#This Row],[Qty]]</f>
        <v>5094400</v>
      </c>
      <c r="N2047">
        <f>Table1[[#This Row],[Cost]]*Table1[[#This Row],[Qty]]</f>
        <v>4608000</v>
      </c>
      <c r="O2047">
        <f>Table1[[#This Row],[Total Sales]]-Table1[[#This Row],[COGS]]</f>
        <v>486400</v>
      </c>
      <c r="P2047" s="7">
        <f t="shared" si="62"/>
        <v>7</v>
      </c>
      <c r="Q2047" s="10">
        <f t="shared" si="63"/>
        <v>2020</v>
      </c>
    </row>
    <row r="2048" spans="1:17" x14ac:dyDescent="0.25">
      <c r="A2048" t="s">
        <v>1359</v>
      </c>
      <c r="B2048" s="3">
        <v>44171</v>
      </c>
      <c r="C2048" t="s">
        <v>1360</v>
      </c>
      <c r="D2048" t="s">
        <v>17</v>
      </c>
      <c r="E2048" t="s">
        <v>32</v>
      </c>
      <c r="F2048" t="s">
        <v>33</v>
      </c>
      <c r="G2048" t="s">
        <v>63</v>
      </c>
      <c r="H2048" t="s">
        <v>47</v>
      </c>
      <c r="I2048">
        <v>32</v>
      </c>
      <c r="J2048" t="s">
        <v>2316</v>
      </c>
      <c r="K2048">
        <v>123200</v>
      </c>
      <c r="L2048">
        <v>112000</v>
      </c>
      <c r="M2048">
        <f>Table1[[#This Row],[Price]]*Table1[[#This Row],[Qty]]</f>
        <v>3942400</v>
      </c>
      <c r="N2048">
        <f>Table1[[#This Row],[Cost]]*Table1[[#This Row],[Qty]]</f>
        <v>3584000</v>
      </c>
      <c r="O2048">
        <f>Table1[[#This Row],[Total Sales]]-Table1[[#This Row],[COGS]]</f>
        <v>358400</v>
      </c>
      <c r="P2048" s="7">
        <f t="shared" si="62"/>
        <v>1</v>
      </c>
      <c r="Q2048" s="10">
        <f t="shared" si="63"/>
        <v>2020</v>
      </c>
    </row>
    <row r="2049" spans="1:17" x14ac:dyDescent="0.25">
      <c r="A2049" t="s">
        <v>1361</v>
      </c>
      <c r="B2049" s="3">
        <v>44172</v>
      </c>
      <c r="C2049" t="s">
        <v>1362</v>
      </c>
      <c r="D2049" t="s">
        <v>17</v>
      </c>
      <c r="E2049" t="s">
        <v>37</v>
      </c>
      <c r="F2049" t="s">
        <v>38</v>
      </c>
      <c r="G2049" t="s">
        <v>66</v>
      </c>
      <c r="H2049" t="s">
        <v>47</v>
      </c>
      <c r="I2049">
        <v>64</v>
      </c>
      <c r="J2049" t="s">
        <v>2316</v>
      </c>
      <c r="K2049">
        <v>176000</v>
      </c>
      <c r="L2049">
        <v>160000</v>
      </c>
      <c r="M2049">
        <f>Table1[[#This Row],[Price]]*Table1[[#This Row],[Qty]]</f>
        <v>11264000</v>
      </c>
      <c r="N2049">
        <f>Table1[[#This Row],[Cost]]*Table1[[#This Row],[Qty]]</f>
        <v>10240000</v>
      </c>
      <c r="O2049">
        <f>Table1[[#This Row],[Total Sales]]-Table1[[#This Row],[COGS]]</f>
        <v>1024000</v>
      </c>
      <c r="P2049" s="7">
        <f t="shared" si="62"/>
        <v>2</v>
      </c>
      <c r="Q2049" s="10">
        <f t="shared" si="63"/>
        <v>2020</v>
      </c>
    </row>
    <row r="2050" spans="1:17" x14ac:dyDescent="0.25">
      <c r="A2050" t="s">
        <v>1363</v>
      </c>
      <c r="B2050" s="3">
        <v>44177</v>
      </c>
      <c r="C2050" t="s">
        <v>1364</v>
      </c>
      <c r="D2050" t="s">
        <v>31</v>
      </c>
      <c r="E2050" t="s">
        <v>18</v>
      </c>
      <c r="F2050" t="s">
        <v>19</v>
      </c>
      <c r="G2050" t="s">
        <v>69</v>
      </c>
      <c r="H2050" t="s">
        <v>21</v>
      </c>
      <c r="I2050">
        <v>16</v>
      </c>
      <c r="J2050" t="s">
        <v>2316</v>
      </c>
      <c r="K2050">
        <v>211200.00000000003</v>
      </c>
      <c r="L2050">
        <v>192000</v>
      </c>
      <c r="M2050">
        <f>Table1[[#This Row],[Price]]*Table1[[#This Row],[Qty]]</f>
        <v>3379200.0000000005</v>
      </c>
      <c r="N2050">
        <f>Table1[[#This Row],[Cost]]*Table1[[#This Row],[Qty]]</f>
        <v>3072000</v>
      </c>
      <c r="O2050">
        <f>Table1[[#This Row],[Total Sales]]-Table1[[#This Row],[COGS]]</f>
        <v>307200.00000000047</v>
      </c>
      <c r="P2050" s="7">
        <f t="shared" ref="P2050:P2113" si="64">WEEKDAY(B:B)</f>
        <v>7</v>
      </c>
      <c r="Q2050" s="10">
        <f t="shared" ref="Q2050:Q2113" si="65">YEAR(B:B)</f>
        <v>2020</v>
      </c>
    </row>
    <row r="2051" spans="1:17" x14ac:dyDescent="0.25">
      <c r="A2051" t="s">
        <v>1365</v>
      </c>
      <c r="B2051" s="3">
        <v>44177</v>
      </c>
      <c r="C2051" t="s">
        <v>1366</v>
      </c>
      <c r="D2051" t="s">
        <v>31</v>
      </c>
      <c r="E2051" t="s">
        <v>18</v>
      </c>
      <c r="F2051" t="s">
        <v>19</v>
      </c>
      <c r="G2051" t="s">
        <v>72</v>
      </c>
      <c r="H2051" t="s">
        <v>21</v>
      </c>
      <c r="I2051">
        <v>32</v>
      </c>
      <c r="J2051" t="s">
        <v>2316</v>
      </c>
      <c r="K2051">
        <v>30400</v>
      </c>
      <c r="L2051">
        <v>28800</v>
      </c>
      <c r="M2051">
        <f>Table1[[#This Row],[Price]]*Table1[[#This Row],[Qty]]</f>
        <v>972800</v>
      </c>
      <c r="N2051">
        <f>Table1[[#This Row],[Cost]]*Table1[[#This Row],[Qty]]</f>
        <v>921600</v>
      </c>
      <c r="O2051">
        <f>Table1[[#This Row],[Total Sales]]-Table1[[#This Row],[COGS]]</f>
        <v>51200</v>
      </c>
      <c r="P2051" s="7">
        <f t="shared" si="64"/>
        <v>7</v>
      </c>
      <c r="Q2051" s="10">
        <f t="shared" si="65"/>
        <v>2020</v>
      </c>
    </row>
    <row r="2052" spans="1:17" x14ac:dyDescent="0.25">
      <c r="A2052" t="s">
        <v>1367</v>
      </c>
      <c r="B2052" s="3">
        <v>44177</v>
      </c>
      <c r="C2052" t="s">
        <v>1368</v>
      </c>
      <c r="D2052" t="s">
        <v>31</v>
      </c>
      <c r="E2052" t="s">
        <v>25</v>
      </c>
      <c r="F2052" t="s">
        <v>26</v>
      </c>
      <c r="G2052" t="s">
        <v>75</v>
      </c>
      <c r="H2052" t="s">
        <v>40</v>
      </c>
      <c r="I2052">
        <v>32</v>
      </c>
      <c r="J2052" t="s">
        <v>2316</v>
      </c>
      <c r="K2052">
        <v>3200</v>
      </c>
      <c r="L2052">
        <v>3040</v>
      </c>
      <c r="M2052">
        <f>Table1[[#This Row],[Price]]*Table1[[#This Row],[Qty]]</f>
        <v>102400</v>
      </c>
      <c r="N2052">
        <f>Table1[[#This Row],[Cost]]*Table1[[#This Row],[Qty]]</f>
        <v>97280</v>
      </c>
      <c r="O2052">
        <f>Table1[[#This Row],[Total Sales]]-Table1[[#This Row],[COGS]]</f>
        <v>5120</v>
      </c>
      <c r="P2052" s="7">
        <f t="shared" si="64"/>
        <v>7</v>
      </c>
      <c r="Q2052" s="10">
        <f t="shared" si="65"/>
        <v>2020</v>
      </c>
    </row>
    <row r="2053" spans="1:17" x14ac:dyDescent="0.25">
      <c r="A2053" t="s">
        <v>1369</v>
      </c>
      <c r="B2053" s="3">
        <v>44177</v>
      </c>
      <c r="C2053" t="s">
        <v>1370</v>
      </c>
      <c r="D2053" t="s">
        <v>31</v>
      </c>
      <c r="E2053" t="s">
        <v>32</v>
      </c>
      <c r="F2053" t="s">
        <v>33</v>
      </c>
      <c r="G2053" t="s">
        <v>78</v>
      </c>
      <c r="H2053" t="s">
        <v>21</v>
      </c>
      <c r="I2053">
        <v>16</v>
      </c>
      <c r="J2053" t="s">
        <v>2316</v>
      </c>
      <c r="K2053">
        <v>36000</v>
      </c>
      <c r="L2053">
        <v>35200</v>
      </c>
      <c r="M2053">
        <f>Table1[[#This Row],[Price]]*Table1[[#This Row],[Qty]]</f>
        <v>576000</v>
      </c>
      <c r="N2053">
        <f>Table1[[#This Row],[Cost]]*Table1[[#This Row],[Qty]]</f>
        <v>563200</v>
      </c>
      <c r="O2053">
        <f>Table1[[#This Row],[Total Sales]]-Table1[[#This Row],[COGS]]</f>
        <v>12800</v>
      </c>
      <c r="P2053" s="7">
        <f t="shared" si="64"/>
        <v>7</v>
      </c>
      <c r="Q2053" s="10">
        <f t="shared" si="65"/>
        <v>2020</v>
      </c>
    </row>
    <row r="2054" spans="1:17" x14ac:dyDescent="0.25">
      <c r="A2054" t="s">
        <v>1371</v>
      </c>
      <c r="B2054" s="3">
        <v>44177</v>
      </c>
      <c r="C2054" t="s">
        <v>1372</v>
      </c>
      <c r="D2054" t="s">
        <v>17</v>
      </c>
      <c r="E2054" t="s">
        <v>37</v>
      </c>
      <c r="F2054" t="s">
        <v>38</v>
      </c>
      <c r="G2054" t="s">
        <v>81</v>
      </c>
      <c r="H2054" t="s">
        <v>21</v>
      </c>
      <c r="I2054">
        <v>16</v>
      </c>
      <c r="J2054" t="s">
        <v>2316</v>
      </c>
      <c r="K2054">
        <v>1600</v>
      </c>
      <c r="L2054">
        <v>1440</v>
      </c>
      <c r="M2054">
        <f>Table1[[#This Row],[Price]]*Table1[[#This Row],[Qty]]</f>
        <v>25600</v>
      </c>
      <c r="N2054">
        <f>Table1[[#This Row],[Cost]]*Table1[[#This Row],[Qty]]</f>
        <v>23040</v>
      </c>
      <c r="O2054">
        <f>Table1[[#This Row],[Total Sales]]-Table1[[#This Row],[COGS]]</f>
        <v>2560</v>
      </c>
      <c r="P2054" s="7">
        <f t="shared" si="64"/>
        <v>7</v>
      </c>
      <c r="Q2054" s="10">
        <f t="shared" si="65"/>
        <v>2020</v>
      </c>
    </row>
    <row r="2055" spans="1:17" x14ac:dyDescent="0.25">
      <c r="A2055" t="s">
        <v>1373</v>
      </c>
      <c r="B2055" s="3">
        <v>44178</v>
      </c>
      <c r="C2055" t="s">
        <v>1374</v>
      </c>
      <c r="D2055" t="s">
        <v>31</v>
      </c>
      <c r="E2055" t="s">
        <v>18</v>
      </c>
      <c r="F2055" t="s">
        <v>19</v>
      </c>
      <c r="G2055" t="s">
        <v>84</v>
      </c>
      <c r="H2055" t="s">
        <v>47</v>
      </c>
      <c r="I2055">
        <v>32</v>
      </c>
      <c r="J2055" t="s">
        <v>2316</v>
      </c>
      <c r="K2055">
        <v>1600</v>
      </c>
      <c r="L2055">
        <v>1280</v>
      </c>
      <c r="M2055">
        <f>Table1[[#This Row],[Price]]*Table1[[#This Row],[Qty]]</f>
        <v>51200</v>
      </c>
      <c r="N2055">
        <f>Table1[[#This Row],[Cost]]*Table1[[#This Row],[Qty]]</f>
        <v>40960</v>
      </c>
      <c r="O2055">
        <f>Table1[[#This Row],[Total Sales]]-Table1[[#This Row],[COGS]]</f>
        <v>10240</v>
      </c>
      <c r="P2055" s="7">
        <f t="shared" si="64"/>
        <v>1</v>
      </c>
      <c r="Q2055" s="10">
        <f t="shared" si="65"/>
        <v>2020</v>
      </c>
    </row>
    <row r="2056" spans="1:17" x14ac:dyDescent="0.25">
      <c r="A2056" t="s">
        <v>1375</v>
      </c>
      <c r="B2056" s="3">
        <v>44179</v>
      </c>
      <c r="C2056" t="s">
        <v>1376</v>
      </c>
      <c r="D2056" t="s">
        <v>31</v>
      </c>
      <c r="E2056" t="s">
        <v>18</v>
      </c>
      <c r="F2056" t="s">
        <v>19</v>
      </c>
      <c r="G2056" t="s">
        <v>87</v>
      </c>
      <c r="H2056" t="s">
        <v>21</v>
      </c>
      <c r="I2056">
        <v>32</v>
      </c>
      <c r="J2056" t="s">
        <v>2316</v>
      </c>
      <c r="K2056">
        <v>32000</v>
      </c>
      <c r="L2056">
        <v>29600</v>
      </c>
      <c r="M2056">
        <f>Table1[[#This Row],[Price]]*Table1[[#This Row],[Qty]]</f>
        <v>1024000</v>
      </c>
      <c r="N2056">
        <f>Table1[[#This Row],[Cost]]*Table1[[#This Row],[Qty]]</f>
        <v>947200</v>
      </c>
      <c r="O2056">
        <f>Table1[[#This Row],[Total Sales]]-Table1[[#This Row],[COGS]]</f>
        <v>76800</v>
      </c>
      <c r="P2056" s="7">
        <f t="shared" si="64"/>
        <v>2</v>
      </c>
      <c r="Q2056" s="10">
        <f t="shared" si="65"/>
        <v>2020</v>
      </c>
    </row>
    <row r="2057" spans="1:17" x14ac:dyDescent="0.25">
      <c r="A2057" t="s">
        <v>1377</v>
      </c>
      <c r="B2057" s="3">
        <v>44180</v>
      </c>
      <c r="C2057" t="s">
        <v>1378</v>
      </c>
      <c r="D2057" t="s">
        <v>31</v>
      </c>
      <c r="E2057" t="s">
        <v>25</v>
      </c>
      <c r="F2057" t="s">
        <v>26</v>
      </c>
      <c r="G2057" t="s">
        <v>20</v>
      </c>
      <c r="H2057" t="s">
        <v>21</v>
      </c>
      <c r="I2057">
        <v>16</v>
      </c>
      <c r="J2057" t="s">
        <v>2316</v>
      </c>
      <c r="K2057">
        <v>152000</v>
      </c>
      <c r="L2057">
        <v>128000</v>
      </c>
      <c r="M2057">
        <f>Table1[[#This Row],[Price]]*Table1[[#This Row],[Qty]]</f>
        <v>2432000</v>
      </c>
      <c r="N2057">
        <f>Table1[[#This Row],[Cost]]*Table1[[#This Row],[Qty]]</f>
        <v>2048000</v>
      </c>
      <c r="O2057">
        <f>Table1[[#This Row],[Total Sales]]-Table1[[#This Row],[COGS]]</f>
        <v>384000</v>
      </c>
      <c r="P2057" s="7">
        <f t="shared" si="64"/>
        <v>3</v>
      </c>
      <c r="Q2057" s="10">
        <f t="shared" si="65"/>
        <v>2020</v>
      </c>
    </row>
    <row r="2058" spans="1:17" x14ac:dyDescent="0.25">
      <c r="A2058" t="s">
        <v>1379</v>
      </c>
      <c r="B2058" s="3">
        <v>44181</v>
      </c>
      <c r="C2058" t="s">
        <v>1380</v>
      </c>
      <c r="D2058" t="s">
        <v>31</v>
      </c>
      <c r="E2058" t="s">
        <v>32</v>
      </c>
      <c r="F2058" t="s">
        <v>33</v>
      </c>
      <c r="G2058" t="s">
        <v>27</v>
      </c>
      <c r="H2058" t="s">
        <v>21</v>
      </c>
      <c r="I2058">
        <v>16</v>
      </c>
      <c r="J2058" t="s">
        <v>2316</v>
      </c>
      <c r="K2058">
        <v>75200</v>
      </c>
      <c r="L2058">
        <v>64000</v>
      </c>
      <c r="M2058">
        <f>Table1[[#This Row],[Price]]*Table1[[#This Row],[Qty]]</f>
        <v>1203200</v>
      </c>
      <c r="N2058">
        <f>Table1[[#This Row],[Cost]]*Table1[[#This Row],[Qty]]</f>
        <v>1024000</v>
      </c>
      <c r="O2058">
        <f>Table1[[#This Row],[Total Sales]]-Table1[[#This Row],[COGS]]</f>
        <v>179200</v>
      </c>
      <c r="P2058" s="7">
        <f t="shared" si="64"/>
        <v>4</v>
      </c>
      <c r="Q2058" s="10">
        <f t="shared" si="65"/>
        <v>2020</v>
      </c>
    </row>
    <row r="2059" spans="1:17" x14ac:dyDescent="0.25">
      <c r="A2059" t="s">
        <v>1381</v>
      </c>
      <c r="B2059" s="3">
        <v>44182</v>
      </c>
      <c r="C2059" t="s">
        <v>1382</v>
      </c>
      <c r="D2059" t="s">
        <v>31</v>
      </c>
      <c r="E2059" t="s">
        <v>37</v>
      </c>
      <c r="F2059" t="s">
        <v>38</v>
      </c>
      <c r="G2059" t="s">
        <v>34</v>
      </c>
      <c r="H2059" t="s">
        <v>21</v>
      </c>
      <c r="I2059">
        <v>32</v>
      </c>
      <c r="J2059" t="s">
        <v>2316</v>
      </c>
      <c r="K2059">
        <v>6400</v>
      </c>
      <c r="L2059">
        <v>5760</v>
      </c>
      <c r="M2059">
        <f>Table1[[#This Row],[Price]]*Table1[[#This Row],[Qty]]</f>
        <v>204800</v>
      </c>
      <c r="N2059">
        <f>Table1[[#This Row],[Cost]]*Table1[[#This Row],[Qty]]</f>
        <v>184320</v>
      </c>
      <c r="O2059">
        <f>Table1[[#This Row],[Total Sales]]-Table1[[#This Row],[COGS]]</f>
        <v>20480</v>
      </c>
      <c r="P2059" s="7">
        <f t="shared" si="64"/>
        <v>5</v>
      </c>
      <c r="Q2059" s="10">
        <f t="shared" si="65"/>
        <v>2020</v>
      </c>
    </row>
    <row r="2060" spans="1:17" x14ac:dyDescent="0.25">
      <c r="A2060" t="s">
        <v>1383</v>
      </c>
      <c r="B2060" s="3">
        <v>44195</v>
      </c>
      <c r="C2060" t="s">
        <v>1384</v>
      </c>
      <c r="D2060" t="s">
        <v>31</v>
      </c>
      <c r="E2060" t="s">
        <v>18</v>
      </c>
      <c r="F2060" t="s">
        <v>19</v>
      </c>
      <c r="G2060" t="s">
        <v>39</v>
      </c>
      <c r="H2060" t="s">
        <v>40</v>
      </c>
      <c r="I2060">
        <v>32</v>
      </c>
      <c r="J2060" t="s">
        <v>2316</v>
      </c>
      <c r="K2060">
        <v>1600</v>
      </c>
      <c r="L2060">
        <v>1440</v>
      </c>
      <c r="M2060">
        <f>Table1[[#This Row],[Price]]*Table1[[#This Row],[Qty]]</f>
        <v>51200</v>
      </c>
      <c r="N2060">
        <f>Table1[[#This Row],[Cost]]*Table1[[#This Row],[Qty]]</f>
        <v>46080</v>
      </c>
      <c r="O2060">
        <f>Table1[[#This Row],[Total Sales]]-Table1[[#This Row],[COGS]]</f>
        <v>5120</v>
      </c>
      <c r="P2060" s="7">
        <f t="shared" si="64"/>
        <v>4</v>
      </c>
      <c r="Q2060" s="10">
        <f t="shared" si="65"/>
        <v>2020</v>
      </c>
    </row>
    <row r="2061" spans="1:17" x14ac:dyDescent="0.25">
      <c r="A2061" t="s">
        <v>1385</v>
      </c>
      <c r="B2061" s="3">
        <v>44195</v>
      </c>
      <c r="C2061" t="s">
        <v>1386</v>
      </c>
      <c r="D2061" t="s">
        <v>31</v>
      </c>
      <c r="E2061" t="s">
        <v>18</v>
      </c>
      <c r="F2061" t="s">
        <v>19</v>
      </c>
      <c r="G2061" t="s">
        <v>43</v>
      </c>
      <c r="H2061" t="s">
        <v>21</v>
      </c>
      <c r="I2061">
        <v>16</v>
      </c>
      <c r="J2061" t="s">
        <v>2316</v>
      </c>
      <c r="K2061">
        <v>25600</v>
      </c>
      <c r="L2061">
        <v>25440</v>
      </c>
      <c r="M2061">
        <f>Table1[[#This Row],[Price]]*Table1[[#This Row],[Qty]]</f>
        <v>409600</v>
      </c>
      <c r="N2061">
        <f>Table1[[#This Row],[Cost]]*Table1[[#This Row],[Qty]]</f>
        <v>407040</v>
      </c>
      <c r="O2061">
        <f>Table1[[#This Row],[Total Sales]]-Table1[[#This Row],[COGS]]</f>
        <v>2560</v>
      </c>
      <c r="P2061" s="7">
        <f t="shared" si="64"/>
        <v>4</v>
      </c>
      <c r="Q2061" s="10">
        <f t="shared" si="65"/>
        <v>2020</v>
      </c>
    </row>
    <row r="2062" spans="1:17" x14ac:dyDescent="0.25">
      <c r="A2062" t="s">
        <v>1387</v>
      </c>
      <c r="B2062" s="3">
        <v>44185</v>
      </c>
      <c r="C2062" t="s">
        <v>1388</v>
      </c>
      <c r="D2062" t="s">
        <v>31</v>
      </c>
      <c r="E2062" t="s">
        <v>25</v>
      </c>
      <c r="F2062" t="s">
        <v>26</v>
      </c>
      <c r="G2062" t="s">
        <v>46</v>
      </c>
      <c r="H2062" t="s">
        <v>47</v>
      </c>
      <c r="I2062">
        <v>16</v>
      </c>
      <c r="J2062" t="s">
        <v>2316</v>
      </c>
      <c r="K2062">
        <v>800</v>
      </c>
      <c r="L2062">
        <v>720</v>
      </c>
      <c r="M2062">
        <f>Table1[[#This Row],[Price]]*Table1[[#This Row],[Qty]]</f>
        <v>12800</v>
      </c>
      <c r="N2062">
        <f>Table1[[#This Row],[Cost]]*Table1[[#This Row],[Qty]]</f>
        <v>11520</v>
      </c>
      <c r="O2062">
        <f>Table1[[#This Row],[Total Sales]]-Table1[[#This Row],[COGS]]</f>
        <v>1280</v>
      </c>
      <c r="P2062" s="7">
        <f t="shared" si="64"/>
        <v>1</v>
      </c>
      <c r="Q2062" s="10">
        <f t="shared" si="65"/>
        <v>2020</v>
      </c>
    </row>
    <row r="2063" spans="1:17" x14ac:dyDescent="0.25">
      <c r="A2063" t="s">
        <v>1389</v>
      </c>
      <c r="B2063" s="3">
        <v>44186</v>
      </c>
      <c r="C2063" t="s">
        <v>1390</v>
      </c>
      <c r="D2063" t="s">
        <v>31</v>
      </c>
      <c r="E2063" t="s">
        <v>32</v>
      </c>
      <c r="F2063" t="s">
        <v>33</v>
      </c>
      <c r="G2063" t="s">
        <v>50</v>
      </c>
      <c r="H2063" t="s">
        <v>21</v>
      </c>
      <c r="I2063">
        <v>32</v>
      </c>
      <c r="J2063" t="s">
        <v>2316</v>
      </c>
      <c r="K2063">
        <v>9600</v>
      </c>
      <c r="L2063">
        <v>7200</v>
      </c>
      <c r="M2063">
        <f>Table1[[#This Row],[Price]]*Table1[[#This Row],[Qty]]</f>
        <v>307200</v>
      </c>
      <c r="N2063">
        <f>Table1[[#This Row],[Cost]]*Table1[[#This Row],[Qty]]</f>
        <v>230400</v>
      </c>
      <c r="O2063">
        <f>Table1[[#This Row],[Total Sales]]-Table1[[#This Row],[COGS]]</f>
        <v>76800</v>
      </c>
      <c r="P2063" s="7">
        <f t="shared" si="64"/>
        <v>2</v>
      </c>
      <c r="Q2063" s="10">
        <f t="shared" si="65"/>
        <v>2020</v>
      </c>
    </row>
    <row r="2064" spans="1:17" x14ac:dyDescent="0.25">
      <c r="A2064" t="s">
        <v>1391</v>
      </c>
      <c r="B2064" s="3">
        <v>44187</v>
      </c>
      <c r="C2064" t="s">
        <v>1392</v>
      </c>
      <c r="D2064" t="s">
        <v>31</v>
      </c>
      <c r="E2064" t="s">
        <v>37</v>
      </c>
      <c r="F2064" t="s">
        <v>38</v>
      </c>
      <c r="G2064" t="s">
        <v>53</v>
      </c>
      <c r="H2064" t="s">
        <v>40</v>
      </c>
      <c r="I2064">
        <v>32</v>
      </c>
      <c r="J2064" t="s">
        <v>2316</v>
      </c>
      <c r="K2064">
        <v>2720</v>
      </c>
      <c r="L2064">
        <v>2400</v>
      </c>
      <c r="M2064">
        <f>Table1[[#This Row],[Price]]*Table1[[#This Row],[Qty]]</f>
        <v>87040</v>
      </c>
      <c r="N2064">
        <f>Table1[[#This Row],[Cost]]*Table1[[#This Row],[Qty]]</f>
        <v>76800</v>
      </c>
      <c r="O2064">
        <f>Table1[[#This Row],[Total Sales]]-Table1[[#This Row],[COGS]]</f>
        <v>10240</v>
      </c>
      <c r="P2064" s="7">
        <f t="shared" si="64"/>
        <v>3</v>
      </c>
      <c r="Q2064" s="10">
        <f t="shared" si="65"/>
        <v>2020</v>
      </c>
    </row>
    <row r="2065" spans="1:17" x14ac:dyDescent="0.25">
      <c r="A2065" t="s">
        <v>1393</v>
      </c>
      <c r="B2065" s="3">
        <v>44188</v>
      </c>
      <c r="C2065" t="s">
        <v>1394</v>
      </c>
      <c r="D2065" t="s">
        <v>31</v>
      </c>
      <c r="E2065" t="s">
        <v>18</v>
      </c>
      <c r="F2065" t="s">
        <v>19</v>
      </c>
      <c r="G2065" t="s">
        <v>56</v>
      </c>
      <c r="H2065" t="s">
        <v>40</v>
      </c>
      <c r="I2065">
        <v>16</v>
      </c>
      <c r="J2065" t="s">
        <v>2316</v>
      </c>
      <c r="K2065">
        <v>400</v>
      </c>
      <c r="L2065">
        <v>320</v>
      </c>
      <c r="M2065">
        <f>Table1[[#This Row],[Price]]*Table1[[#This Row],[Qty]]</f>
        <v>6400</v>
      </c>
      <c r="N2065">
        <f>Table1[[#This Row],[Cost]]*Table1[[#This Row],[Qty]]</f>
        <v>5120</v>
      </c>
      <c r="O2065">
        <f>Table1[[#This Row],[Total Sales]]-Table1[[#This Row],[COGS]]</f>
        <v>1280</v>
      </c>
      <c r="P2065" s="7">
        <f t="shared" si="64"/>
        <v>4</v>
      </c>
      <c r="Q2065" s="10">
        <f t="shared" si="65"/>
        <v>2020</v>
      </c>
    </row>
    <row r="2066" spans="1:17" x14ac:dyDescent="0.25">
      <c r="A2066" t="s">
        <v>1395</v>
      </c>
      <c r="B2066" s="3">
        <v>44189</v>
      </c>
      <c r="C2066" t="s">
        <v>1396</v>
      </c>
      <c r="D2066" t="s">
        <v>31</v>
      </c>
      <c r="E2066" t="s">
        <v>18</v>
      </c>
      <c r="F2066" t="s">
        <v>19</v>
      </c>
      <c r="G2066" t="s">
        <v>59</v>
      </c>
      <c r="H2066" t="s">
        <v>60</v>
      </c>
      <c r="I2066">
        <v>16</v>
      </c>
      <c r="J2066" t="s">
        <v>2316</v>
      </c>
      <c r="K2066">
        <v>107200</v>
      </c>
      <c r="L2066">
        <v>80000</v>
      </c>
      <c r="M2066">
        <f>Table1[[#This Row],[Price]]*Table1[[#This Row],[Qty]]</f>
        <v>1715200</v>
      </c>
      <c r="N2066">
        <f>Table1[[#This Row],[Cost]]*Table1[[#This Row],[Qty]]</f>
        <v>1280000</v>
      </c>
      <c r="O2066">
        <f>Table1[[#This Row],[Total Sales]]-Table1[[#This Row],[COGS]]</f>
        <v>435200</v>
      </c>
      <c r="P2066" s="7">
        <f t="shared" si="64"/>
        <v>5</v>
      </c>
      <c r="Q2066" s="10">
        <f t="shared" si="65"/>
        <v>2020</v>
      </c>
    </row>
    <row r="2067" spans="1:17" x14ac:dyDescent="0.25">
      <c r="A2067" t="s">
        <v>1397</v>
      </c>
      <c r="B2067" s="3">
        <v>44190</v>
      </c>
      <c r="C2067" t="s">
        <v>1398</v>
      </c>
      <c r="D2067" t="s">
        <v>31</v>
      </c>
      <c r="E2067" t="s">
        <v>25</v>
      </c>
      <c r="F2067" t="s">
        <v>26</v>
      </c>
      <c r="G2067" t="s">
        <v>63</v>
      </c>
      <c r="H2067" t="s">
        <v>47</v>
      </c>
      <c r="I2067">
        <v>32</v>
      </c>
      <c r="J2067" t="s">
        <v>2316</v>
      </c>
      <c r="K2067">
        <v>107200</v>
      </c>
      <c r="L2067">
        <v>80016</v>
      </c>
      <c r="M2067">
        <f>Table1[[#This Row],[Price]]*Table1[[#This Row],[Qty]]</f>
        <v>3430400</v>
      </c>
      <c r="N2067">
        <f>Table1[[#This Row],[Cost]]*Table1[[#This Row],[Qty]]</f>
        <v>2560512</v>
      </c>
      <c r="O2067">
        <f>Table1[[#This Row],[Total Sales]]-Table1[[#This Row],[COGS]]</f>
        <v>869888</v>
      </c>
      <c r="P2067" s="7">
        <f t="shared" si="64"/>
        <v>6</v>
      </c>
      <c r="Q2067" s="10">
        <f t="shared" si="65"/>
        <v>2020</v>
      </c>
    </row>
    <row r="2068" spans="1:17" x14ac:dyDescent="0.25">
      <c r="A2068" t="s">
        <v>1399</v>
      </c>
      <c r="B2068" s="3">
        <v>44191</v>
      </c>
      <c r="C2068" t="s">
        <v>1400</v>
      </c>
      <c r="D2068" t="s">
        <v>17</v>
      </c>
      <c r="E2068" t="s">
        <v>32</v>
      </c>
      <c r="F2068" t="s">
        <v>33</v>
      </c>
      <c r="G2068" t="s">
        <v>66</v>
      </c>
      <c r="H2068" t="s">
        <v>47</v>
      </c>
      <c r="I2068">
        <v>32</v>
      </c>
      <c r="J2068" t="s">
        <v>2316</v>
      </c>
      <c r="K2068">
        <v>107200</v>
      </c>
      <c r="L2068">
        <v>80032</v>
      </c>
      <c r="M2068">
        <f>Table1[[#This Row],[Price]]*Table1[[#This Row],[Qty]]</f>
        <v>3430400</v>
      </c>
      <c r="N2068">
        <f>Table1[[#This Row],[Cost]]*Table1[[#This Row],[Qty]]</f>
        <v>2561024</v>
      </c>
      <c r="O2068">
        <f>Table1[[#This Row],[Total Sales]]-Table1[[#This Row],[COGS]]</f>
        <v>869376</v>
      </c>
      <c r="P2068" s="7">
        <f t="shared" si="64"/>
        <v>7</v>
      </c>
      <c r="Q2068" s="10">
        <f t="shared" si="65"/>
        <v>2020</v>
      </c>
    </row>
    <row r="2069" spans="1:17" x14ac:dyDescent="0.25">
      <c r="A2069" t="s">
        <v>1401</v>
      </c>
      <c r="B2069" s="3">
        <v>44192</v>
      </c>
      <c r="C2069" t="s">
        <v>1402</v>
      </c>
      <c r="D2069" t="s">
        <v>17</v>
      </c>
      <c r="E2069" t="s">
        <v>37</v>
      </c>
      <c r="F2069" t="s">
        <v>38</v>
      </c>
      <c r="G2069" t="s">
        <v>69</v>
      </c>
      <c r="H2069" t="s">
        <v>21</v>
      </c>
      <c r="I2069">
        <v>16</v>
      </c>
      <c r="J2069" t="s">
        <v>2316</v>
      </c>
      <c r="K2069">
        <v>352000</v>
      </c>
      <c r="L2069">
        <v>320000</v>
      </c>
      <c r="M2069">
        <f>Table1[[#This Row],[Price]]*Table1[[#This Row],[Qty]]</f>
        <v>5632000</v>
      </c>
      <c r="N2069">
        <f>Table1[[#This Row],[Cost]]*Table1[[#This Row],[Qty]]</f>
        <v>5120000</v>
      </c>
      <c r="O2069">
        <f>Table1[[#This Row],[Total Sales]]-Table1[[#This Row],[COGS]]</f>
        <v>512000</v>
      </c>
      <c r="P2069" s="7">
        <f t="shared" si="64"/>
        <v>1</v>
      </c>
      <c r="Q2069" s="10">
        <f t="shared" si="65"/>
        <v>2020</v>
      </c>
    </row>
    <row r="2070" spans="1:17" x14ac:dyDescent="0.25">
      <c r="A2070" t="s">
        <v>1403</v>
      </c>
      <c r="B2070" s="3">
        <v>44195</v>
      </c>
      <c r="C2070" t="s">
        <v>1404</v>
      </c>
      <c r="D2070" t="s">
        <v>17</v>
      </c>
      <c r="E2070" t="s">
        <v>18</v>
      </c>
      <c r="F2070" t="s">
        <v>19</v>
      </c>
      <c r="G2070" t="s">
        <v>72</v>
      </c>
      <c r="H2070" t="s">
        <v>21</v>
      </c>
      <c r="I2070">
        <v>16</v>
      </c>
      <c r="J2070" t="s">
        <v>2316</v>
      </c>
      <c r="K2070">
        <v>176000</v>
      </c>
      <c r="L2070">
        <v>160000</v>
      </c>
      <c r="M2070">
        <f>Table1[[#This Row],[Price]]*Table1[[#This Row],[Qty]]</f>
        <v>2816000</v>
      </c>
      <c r="N2070">
        <f>Table1[[#This Row],[Cost]]*Table1[[#This Row],[Qty]]</f>
        <v>2560000</v>
      </c>
      <c r="O2070">
        <f>Table1[[#This Row],[Total Sales]]-Table1[[#This Row],[COGS]]</f>
        <v>256000</v>
      </c>
      <c r="P2070" s="7">
        <f t="shared" si="64"/>
        <v>4</v>
      </c>
      <c r="Q2070" s="10">
        <f t="shared" si="65"/>
        <v>2020</v>
      </c>
    </row>
    <row r="2071" spans="1:17" x14ac:dyDescent="0.25">
      <c r="A2071" t="s">
        <v>1405</v>
      </c>
      <c r="B2071" s="3">
        <v>44195</v>
      </c>
      <c r="C2071" t="s">
        <v>1406</v>
      </c>
      <c r="D2071" t="s">
        <v>31</v>
      </c>
      <c r="E2071" t="s">
        <v>18</v>
      </c>
      <c r="F2071" t="s">
        <v>19</v>
      </c>
      <c r="G2071" t="s">
        <v>75</v>
      </c>
      <c r="H2071" t="s">
        <v>40</v>
      </c>
      <c r="I2071">
        <v>16</v>
      </c>
      <c r="J2071" t="s">
        <v>2316</v>
      </c>
      <c r="K2071">
        <v>136000</v>
      </c>
      <c r="L2071">
        <v>121600</v>
      </c>
      <c r="M2071">
        <f>Table1[[#This Row],[Price]]*Table1[[#This Row],[Qty]]</f>
        <v>2176000</v>
      </c>
      <c r="N2071">
        <f>Table1[[#This Row],[Cost]]*Table1[[#This Row],[Qty]]</f>
        <v>1945600</v>
      </c>
      <c r="O2071">
        <f>Table1[[#This Row],[Total Sales]]-Table1[[#This Row],[COGS]]</f>
        <v>230400</v>
      </c>
      <c r="P2071" s="7">
        <f t="shared" si="64"/>
        <v>4</v>
      </c>
      <c r="Q2071" s="10">
        <f t="shared" si="65"/>
        <v>2020</v>
      </c>
    </row>
    <row r="2072" spans="1:17" x14ac:dyDescent="0.25">
      <c r="A2072" t="s">
        <v>1407</v>
      </c>
      <c r="B2072" s="3">
        <v>44195</v>
      </c>
      <c r="C2072" t="s">
        <v>1408</v>
      </c>
      <c r="D2072" t="s">
        <v>31</v>
      </c>
      <c r="E2072" t="s">
        <v>25</v>
      </c>
      <c r="F2072" t="s">
        <v>26</v>
      </c>
      <c r="G2072" t="s">
        <v>46</v>
      </c>
      <c r="H2072" t="s">
        <v>47</v>
      </c>
      <c r="I2072">
        <v>32</v>
      </c>
      <c r="J2072" t="s">
        <v>2316</v>
      </c>
      <c r="K2072">
        <v>136000</v>
      </c>
      <c r="L2072">
        <v>121600</v>
      </c>
      <c r="M2072">
        <f>Table1[[#This Row],[Price]]*Table1[[#This Row],[Qty]]</f>
        <v>4352000</v>
      </c>
      <c r="N2072">
        <f>Table1[[#This Row],[Cost]]*Table1[[#This Row],[Qty]]</f>
        <v>3891200</v>
      </c>
      <c r="O2072">
        <f>Table1[[#This Row],[Total Sales]]-Table1[[#This Row],[COGS]]</f>
        <v>460800</v>
      </c>
      <c r="P2072" s="7">
        <f t="shared" si="64"/>
        <v>4</v>
      </c>
      <c r="Q2072" s="10">
        <f t="shared" si="65"/>
        <v>2020</v>
      </c>
    </row>
    <row r="2073" spans="1:17" x14ac:dyDescent="0.25">
      <c r="A2073" t="s">
        <v>1411</v>
      </c>
      <c r="B2073" s="3">
        <v>44166</v>
      </c>
      <c r="C2073" t="s">
        <v>1412</v>
      </c>
      <c r="D2073" t="s">
        <v>31</v>
      </c>
      <c r="E2073" t="s">
        <v>37</v>
      </c>
      <c r="F2073" t="s">
        <v>38</v>
      </c>
      <c r="G2073" t="s">
        <v>53</v>
      </c>
      <c r="H2073" t="s">
        <v>40</v>
      </c>
      <c r="I2073">
        <v>32</v>
      </c>
      <c r="J2073" t="s">
        <v>2316</v>
      </c>
      <c r="K2073">
        <v>352000</v>
      </c>
      <c r="L2073">
        <v>320000</v>
      </c>
      <c r="M2073">
        <f>Table1[[#This Row],[Price]]*Table1[[#This Row],[Qty]]</f>
        <v>11264000</v>
      </c>
      <c r="N2073">
        <f>Table1[[#This Row],[Cost]]*Table1[[#This Row],[Qty]]</f>
        <v>10240000</v>
      </c>
      <c r="O2073">
        <f>Table1[[#This Row],[Total Sales]]-Table1[[#This Row],[COGS]]</f>
        <v>1024000</v>
      </c>
      <c r="P2073" s="7">
        <f t="shared" si="64"/>
        <v>3</v>
      </c>
      <c r="Q2073" s="10">
        <f t="shared" si="65"/>
        <v>2020</v>
      </c>
    </row>
    <row r="2074" spans="1:17" x14ac:dyDescent="0.25">
      <c r="A2074" t="s">
        <v>1413</v>
      </c>
      <c r="B2074" s="3">
        <v>44167</v>
      </c>
      <c r="C2074" t="s">
        <v>1414</v>
      </c>
      <c r="D2074" t="s">
        <v>17</v>
      </c>
      <c r="E2074" t="s">
        <v>18</v>
      </c>
      <c r="F2074" t="s">
        <v>19</v>
      </c>
      <c r="G2074" t="s">
        <v>56</v>
      </c>
      <c r="H2074" t="s">
        <v>40</v>
      </c>
      <c r="I2074">
        <v>32</v>
      </c>
      <c r="J2074" t="s">
        <v>2316</v>
      </c>
      <c r="K2074">
        <v>123200</v>
      </c>
      <c r="L2074">
        <v>112000</v>
      </c>
      <c r="M2074">
        <f>Table1[[#This Row],[Price]]*Table1[[#This Row],[Qty]]</f>
        <v>3942400</v>
      </c>
      <c r="N2074">
        <f>Table1[[#This Row],[Cost]]*Table1[[#This Row],[Qty]]</f>
        <v>3584000</v>
      </c>
      <c r="O2074">
        <f>Table1[[#This Row],[Total Sales]]-Table1[[#This Row],[COGS]]</f>
        <v>358400</v>
      </c>
      <c r="P2074" s="7">
        <f t="shared" si="64"/>
        <v>4</v>
      </c>
      <c r="Q2074" s="10">
        <f t="shared" si="65"/>
        <v>2020</v>
      </c>
    </row>
    <row r="2075" spans="1:17" x14ac:dyDescent="0.25">
      <c r="A2075" t="s">
        <v>1415</v>
      </c>
      <c r="B2075" s="3">
        <v>44168</v>
      </c>
      <c r="C2075" t="s">
        <v>1416</v>
      </c>
      <c r="D2075" t="s">
        <v>31</v>
      </c>
      <c r="E2075" t="s">
        <v>18</v>
      </c>
      <c r="F2075" t="s">
        <v>19</v>
      </c>
      <c r="G2075" t="s">
        <v>20</v>
      </c>
      <c r="H2075" t="s">
        <v>21</v>
      </c>
      <c r="I2075">
        <v>48</v>
      </c>
      <c r="J2075" t="s">
        <v>2316</v>
      </c>
      <c r="K2075">
        <v>352000</v>
      </c>
      <c r="L2075">
        <v>320000</v>
      </c>
      <c r="M2075">
        <f>Table1[[#This Row],[Price]]*Table1[[#This Row],[Qty]]</f>
        <v>16896000</v>
      </c>
      <c r="N2075">
        <f>Table1[[#This Row],[Cost]]*Table1[[#This Row],[Qty]]</f>
        <v>15360000</v>
      </c>
      <c r="O2075">
        <f>Table1[[#This Row],[Total Sales]]-Table1[[#This Row],[COGS]]</f>
        <v>1536000</v>
      </c>
      <c r="P2075" s="7">
        <f t="shared" si="64"/>
        <v>5</v>
      </c>
      <c r="Q2075" s="10">
        <f t="shared" si="65"/>
        <v>2020</v>
      </c>
    </row>
    <row r="2076" spans="1:17" x14ac:dyDescent="0.25">
      <c r="A2076" t="s">
        <v>1417</v>
      </c>
      <c r="B2076" s="3">
        <v>44169</v>
      </c>
      <c r="C2076" t="s">
        <v>1418</v>
      </c>
      <c r="D2076" t="s">
        <v>31</v>
      </c>
      <c r="E2076" t="s">
        <v>25</v>
      </c>
      <c r="F2076" t="s">
        <v>26</v>
      </c>
      <c r="G2076" t="s">
        <v>27</v>
      </c>
      <c r="H2076" t="s">
        <v>21</v>
      </c>
      <c r="I2076">
        <v>16</v>
      </c>
      <c r="J2076" t="s">
        <v>2316</v>
      </c>
      <c r="K2076">
        <v>10100</v>
      </c>
      <c r="L2076">
        <v>640000</v>
      </c>
      <c r="M2076">
        <f>Table1[[#This Row],[Price]]*Table1[[#This Row],[Qty]]</f>
        <v>161600</v>
      </c>
      <c r="N2076">
        <f>Table1[[#This Row],[Cost]]*Table1[[#This Row],[Qty]]</f>
        <v>10240000</v>
      </c>
      <c r="O2076">
        <f>Table1[[#This Row],[Total Sales]]-Table1[[#This Row],[COGS]]</f>
        <v>-10078400</v>
      </c>
      <c r="P2076" s="7">
        <f t="shared" si="64"/>
        <v>6</v>
      </c>
      <c r="Q2076" s="10">
        <f t="shared" si="65"/>
        <v>2020</v>
      </c>
    </row>
    <row r="2077" spans="1:17" x14ac:dyDescent="0.25">
      <c r="A2077" t="s">
        <v>1419</v>
      </c>
      <c r="B2077" s="3">
        <v>44170</v>
      </c>
      <c r="C2077" t="s">
        <v>1420</v>
      </c>
      <c r="D2077" t="s">
        <v>31</v>
      </c>
      <c r="E2077" t="s">
        <v>32</v>
      </c>
      <c r="F2077" t="s">
        <v>33</v>
      </c>
      <c r="G2077" t="s">
        <v>34</v>
      </c>
      <c r="H2077" t="s">
        <v>21</v>
      </c>
      <c r="I2077">
        <v>32</v>
      </c>
      <c r="J2077" t="s">
        <v>2316</v>
      </c>
      <c r="K2077">
        <v>316800</v>
      </c>
      <c r="L2077">
        <v>288000</v>
      </c>
      <c r="M2077">
        <f>Table1[[#This Row],[Price]]*Table1[[#This Row],[Qty]]</f>
        <v>10137600</v>
      </c>
      <c r="N2077">
        <f>Table1[[#This Row],[Cost]]*Table1[[#This Row],[Qty]]</f>
        <v>9216000</v>
      </c>
      <c r="O2077">
        <f>Table1[[#This Row],[Total Sales]]-Table1[[#This Row],[COGS]]</f>
        <v>921600</v>
      </c>
      <c r="P2077" s="7">
        <f t="shared" si="64"/>
        <v>7</v>
      </c>
      <c r="Q2077" s="10">
        <f t="shared" si="65"/>
        <v>2020</v>
      </c>
    </row>
    <row r="2078" spans="1:17" x14ac:dyDescent="0.25">
      <c r="A2078" t="s">
        <v>1421</v>
      </c>
      <c r="B2078" s="3">
        <v>44171</v>
      </c>
      <c r="C2078" t="s">
        <v>1422</v>
      </c>
      <c r="D2078" t="s">
        <v>31</v>
      </c>
      <c r="E2078" t="s">
        <v>37</v>
      </c>
      <c r="F2078" t="s">
        <v>38</v>
      </c>
      <c r="G2078" t="s">
        <v>39</v>
      </c>
      <c r="H2078" t="s">
        <v>40</v>
      </c>
      <c r="I2078">
        <v>32</v>
      </c>
      <c r="J2078" t="s">
        <v>2316</v>
      </c>
      <c r="K2078">
        <v>159200</v>
      </c>
      <c r="L2078">
        <v>144000</v>
      </c>
      <c r="M2078">
        <f>Table1[[#This Row],[Price]]*Table1[[#This Row],[Qty]]</f>
        <v>5094400</v>
      </c>
      <c r="N2078">
        <f>Table1[[#This Row],[Cost]]*Table1[[#This Row],[Qty]]</f>
        <v>4608000</v>
      </c>
      <c r="O2078">
        <f>Table1[[#This Row],[Total Sales]]-Table1[[#This Row],[COGS]]</f>
        <v>486400</v>
      </c>
      <c r="P2078" s="7">
        <f t="shared" si="64"/>
        <v>1</v>
      </c>
      <c r="Q2078" s="10">
        <f t="shared" si="65"/>
        <v>2020</v>
      </c>
    </row>
    <row r="2079" spans="1:17" x14ac:dyDescent="0.25">
      <c r="A2079" t="s">
        <v>1423</v>
      </c>
      <c r="B2079" s="3">
        <v>44172</v>
      </c>
      <c r="C2079" t="s">
        <v>1424</v>
      </c>
      <c r="D2079" t="s">
        <v>31</v>
      </c>
      <c r="E2079" t="s">
        <v>18</v>
      </c>
      <c r="F2079" t="s">
        <v>19</v>
      </c>
      <c r="G2079" t="s">
        <v>43</v>
      </c>
      <c r="H2079" t="s">
        <v>21</v>
      </c>
      <c r="I2079">
        <v>32</v>
      </c>
      <c r="J2079" t="s">
        <v>2316</v>
      </c>
      <c r="K2079">
        <v>123200</v>
      </c>
      <c r="L2079">
        <v>112000</v>
      </c>
      <c r="M2079">
        <f>Table1[[#This Row],[Price]]*Table1[[#This Row],[Qty]]</f>
        <v>3942400</v>
      </c>
      <c r="N2079">
        <f>Table1[[#This Row],[Cost]]*Table1[[#This Row],[Qty]]</f>
        <v>3584000</v>
      </c>
      <c r="O2079">
        <f>Table1[[#This Row],[Total Sales]]-Table1[[#This Row],[COGS]]</f>
        <v>358400</v>
      </c>
      <c r="P2079" s="7">
        <f t="shared" si="64"/>
        <v>2</v>
      </c>
      <c r="Q2079" s="10">
        <f t="shared" si="65"/>
        <v>2020</v>
      </c>
    </row>
    <row r="2080" spans="1:17" x14ac:dyDescent="0.25">
      <c r="A2080" t="s">
        <v>1425</v>
      </c>
      <c r="B2080" s="3">
        <v>44177</v>
      </c>
      <c r="C2080" t="s">
        <v>1426</v>
      </c>
      <c r="D2080" t="s">
        <v>31</v>
      </c>
      <c r="E2080" t="s">
        <v>18</v>
      </c>
      <c r="F2080" t="s">
        <v>19</v>
      </c>
      <c r="G2080" t="s">
        <v>46</v>
      </c>
      <c r="H2080" t="s">
        <v>47</v>
      </c>
      <c r="I2080">
        <v>64</v>
      </c>
      <c r="J2080" t="s">
        <v>2316</v>
      </c>
      <c r="K2080">
        <v>176000</v>
      </c>
      <c r="L2080">
        <v>160000</v>
      </c>
      <c r="M2080">
        <f>Table1[[#This Row],[Price]]*Table1[[#This Row],[Qty]]</f>
        <v>11264000</v>
      </c>
      <c r="N2080">
        <f>Table1[[#This Row],[Cost]]*Table1[[#This Row],[Qty]]</f>
        <v>10240000</v>
      </c>
      <c r="O2080">
        <f>Table1[[#This Row],[Total Sales]]-Table1[[#This Row],[COGS]]</f>
        <v>1024000</v>
      </c>
      <c r="P2080" s="7">
        <f t="shared" si="64"/>
        <v>7</v>
      </c>
      <c r="Q2080" s="10">
        <f t="shared" si="65"/>
        <v>2020</v>
      </c>
    </row>
    <row r="2081" spans="1:17" x14ac:dyDescent="0.25">
      <c r="A2081" t="s">
        <v>1427</v>
      </c>
      <c r="B2081" s="3">
        <v>44177</v>
      </c>
      <c r="C2081" t="s">
        <v>1428</v>
      </c>
      <c r="D2081" t="s">
        <v>31</v>
      </c>
      <c r="E2081" t="s">
        <v>25</v>
      </c>
      <c r="F2081" t="s">
        <v>26</v>
      </c>
      <c r="G2081" t="s">
        <v>50</v>
      </c>
      <c r="H2081" t="s">
        <v>21</v>
      </c>
      <c r="I2081">
        <v>16</v>
      </c>
      <c r="J2081" t="s">
        <v>2316</v>
      </c>
      <c r="K2081">
        <v>211200.00000000003</v>
      </c>
      <c r="L2081">
        <v>192000</v>
      </c>
      <c r="M2081">
        <f>Table1[[#This Row],[Price]]*Table1[[#This Row],[Qty]]</f>
        <v>3379200.0000000005</v>
      </c>
      <c r="N2081">
        <f>Table1[[#This Row],[Cost]]*Table1[[#This Row],[Qty]]</f>
        <v>3072000</v>
      </c>
      <c r="O2081">
        <f>Table1[[#This Row],[Total Sales]]-Table1[[#This Row],[COGS]]</f>
        <v>307200.00000000047</v>
      </c>
      <c r="P2081" s="7">
        <f t="shared" si="64"/>
        <v>7</v>
      </c>
      <c r="Q2081" s="10">
        <f t="shared" si="65"/>
        <v>2020</v>
      </c>
    </row>
    <row r="2082" spans="1:17" x14ac:dyDescent="0.25">
      <c r="A2082" t="s">
        <v>1429</v>
      </c>
      <c r="B2082" s="3">
        <v>44177</v>
      </c>
      <c r="C2082" t="s">
        <v>1430</v>
      </c>
      <c r="D2082" t="s">
        <v>31</v>
      </c>
      <c r="E2082" t="s">
        <v>32</v>
      </c>
      <c r="F2082" t="s">
        <v>33</v>
      </c>
      <c r="G2082" t="s">
        <v>53</v>
      </c>
      <c r="H2082" t="s">
        <v>40</v>
      </c>
      <c r="I2082">
        <v>32</v>
      </c>
      <c r="J2082" t="s">
        <v>2316</v>
      </c>
      <c r="K2082">
        <v>30400</v>
      </c>
      <c r="L2082">
        <v>28800</v>
      </c>
      <c r="M2082">
        <f>Table1[[#This Row],[Price]]*Table1[[#This Row],[Qty]]</f>
        <v>972800</v>
      </c>
      <c r="N2082">
        <f>Table1[[#This Row],[Cost]]*Table1[[#This Row],[Qty]]</f>
        <v>921600</v>
      </c>
      <c r="O2082">
        <f>Table1[[#This Row],[Total Sales]]-Table1[[#This Row],[COGS]]</f>
        <v>51200</v>
      </c>
      <c r="P2082" s="7">
        <f t="shared" si="64"/>
        <v>7</v>
      </c>
      <c r="Q2082" s="10">
        <f t="shared" si="65"/>
        <v>2020</v>
      </c>
    </row>
    <row r="2083" spans="1:17" x14ac:dyDescent="0.25">
      <c r="A2083" t="s">
        <v>1431</v>
      </c>
      <c r="B2083" s="3">
        <v>44177</v>
      </c>
      <c r="C2083" t="s">
        <v>1432</v>
      </c>
      <c r="D2083" t="s">
        <v>31</v>
      </c>
      <c r="E2083" t="s">
        <v>37</v>
      </c>
      <c r="F2083" t="s">
        <v>38</v>
      </c>
      <c r="G2083" t="s">
        <v>56</v>
      </c>
      <c r="H2083" t="s">
        <v>40</v>
      </c>
      <c r="I2083">
        <v>32</v>
      </c>
      <c r="J2083" t="s">
        <v>2316</v>
      </c>
      <c r="K2083">
        <v>3200</v>
      </c>
      <c r="L2083">
        <v>3040</v>
      </c>
      <c r="M2083">
        <f>Table1[[#This Row],[Price]]*Table1[[#This Row],[Qty]]</f>
        <v>102400</v>
      </c>
      <c r="N2083">
        <f>Table1[[#This Row],[Cost]]*Table1[[#This Row],[Qty]]</f>
        <v>97280</v>
      </c>
      <c r="O2083">
        <f>Table1[[#This Row],[Total Sales]]-Table1[[#This Row],[COGS]]</f>
        <v>5120</v>
      </c>
      <c r="P2083" s="7">
        <f t="shared" si="64"/>
        <v>7</v>
      </c>
      <c r="Q2083" s="10">
        <f t="shared" si="65"/>
        <v>2020</v>
      </c>
    </row>
    <row r="2084" spans="1:17" x14ac:dyDescent="0.25">
      <c r="A2084" t="s">
        <v>1433</v>
      </c>
      <c r="B2084" s="3">
        <v>44177</v>
      </c>
      <c r="C2084" t="s">
        <v>1434</v>
      </c>
      <c r="D2084" t="s">
        <v>31</v>
      </c>
      <c r="E2084" t="s">
        <v>18</v>
      </c>
      <c r="F2084" t="s">
        <v>19</v>
      </c>
      <c r="G2084" t="s">
        <v>46</v>
      </c>
      <c r="H2084" t="s">
        <v>47</v>
      </c>
      <c r="I2084">
        <v>64</v>
      </c>
      <c r="J2084" t="s">
        <v>2316</v>
      </c>
      <c r="K2084">
        <v>36000</v>
      </c>
      <c r="L2084">
        <v>35200</v>
      </c>
      <c r="M2084">
        <f>Table1[[#This Row],[Price]]*Table1[[#This Row],[Qty]]</f>
        <v>2304000</v>
      </c>
      <c r="N2084">
        <f>Table1[[#This Row],[Cost]]*Table1[[#This Row],[Qty]]</f>
        <v>2252800</v>
      </c>
      <c r="O2084">
        <f>Table1[[#This Row],[Total Sales]]-Table1[[#This Row],[COGS]]</f>
        <v>51200</v>
      </c>
      <c r="P2084" s="7">
        <f t="shared" si="64"/>
        <v>7</v>
      </c>
      <c r="Q2084" s="10">
        <f t="shared" si="65"/>
        <v>2020</v>
      </c>
    </row>
    <row r="2085" spans="1:17" x14ac:dyDescent="0.25">
      <c r="A2085" t="s">
        <v>1435</v>
      </c>
      <c r="B2085" s="3">
        <v>44178</v>
      </c>
      <c r="C2085" t="s">
        <v>1436</v>
      </c>
      <c r="D2085" t="s">
        <v>31</v>
      </c>
      <c r="E2085" t="s">
        <v>18</v>
      </c>
      <c r="F2085" t="s">
        <v>19</v>
      </c>
      <c r="G2085" t="s">
        <v>50</v>
      </c>
      <c r="H2085" t="s">
        <v>21</v>
      </c>
      <c r="I2085">
        <v>16</v>
      </c>
      <c r="J2085" t="s">
        <v>2316</v>
      </c>
      <c r="K2085">
        <v>1600</v>
      </c>
      <c r="L2085">
        <v>1440</v>
      </c>
      <c r="M2085">
        <f>Table1[[#This Row],[Price]]*Table1[[#This Row],[Qty]]</f>
        <v>25600</v>
      </c>
      <c r="N2085">
        <f>Table1[[#This Row],[Cost]]*Table1[[#This Row],[Qty]]</f>
        <v>23040</v>
      </c>
      <c r="O2085">
        <f>Table1[[#This Row],[Total Sales]]-Table1[[#This Row],[COGS]]</f>
        <v>2560</v>
      </c>
      <c r="P2085" s="7">
        <f t="shared" si="64"/>
        <v>1</v>
      </c>
      <c r="Q2085" s="10">
        <f t="shared" si="65"/>
        <v>2020</v>
      </c>
    </row>
    <row r="2086" spans="1:17" x14ac:dyDescent="0.25">
      <c r="A2086" t="s">
        <v>1437</v>
      </c>
      <c r="B2086" s="3">
        <v>44179</v>
      </c>
      <c r="C2086" t="s">
        <v>1438</v>
      </c>
      <c r="D2086" t="s">
        <v>31</v>
      </c>
      <c r="E2086" t="s">
        <v>25</v>
      </c>
      <c r="F2086" t="s">
        <v>26</v>
      </c>
      <c r="G2086" t="s">
        <v>53</v>
      </c>
      <c r="H2086" t="s">
        <v>40</v>
      </c>
      <c r="I2086">
        <v>32</v>
      </c>
      <c r="J2086" t="s">
        <v>2316</v>
      </c>
      <c r="K2086">
        <v>1600</v>
      </c>
      <c r="L2086">
        <v>1280</v>
      </c>
      <c r="M2086">
        <f>Table1[[#This Row],[Price]]*Table1[[#This Row],[Qty]]</f>
        <v>51200</v>
      </c>
      <c r="N2086">
        <f>Table1[[#This Row],[Cost]]*Table1[[#This Row],[Qty]]</f>
        <v>40960</v>
      </c>
      <c r="O2086">
        <f>Table1[[#This Row],[Total Sales]]-Table1[[#This Row],[COGS]]</f>
        <v>10240</v>
      </c>
      <c r="P2086" s="7">
        <f t="shared" si="64"/>
        <v>2</v>
      </c>
      <c r="Q2086" s="10">
        <f t="shared" si="65"/>
        <v>2020</v>
      </c>
    </row>
    <row r="2087" spans="1:17" x14ac:dyDescent="0.25">
      <c r="A2087" t="s">
        <v>1439</v>
      </c>
      <c r="B2087" s="3">
        <v>44180</v>
      </c>
      <c r="C2087" t="s">
        <v>1440</v>
      </c>
      <c r="D2087" t="s">
        <v>31</v>
      </c>
      <c r="E2087" t="s">
        <v>32</v>
      </c>
      <c r="F2087" t="s">
        <v>33</v>
      </c>
      <c r="G2087" t="s">
        <v>56</v>
      </c>
      <c r="H2087" t="s">
        <v>40</v>
      </c>
      <c r="I2087">
        <v>32</v>
      </c>
      <c r="J2087" t="s">
        <v>2316</v>
      </c>
      <c r="K2087">
        <v>32000</v>
      </c>
      <c r="L2087">
        <v>29600</v>
      </c>
      <c r="M2087">
        <f>Table1[[#This Row],[Price]]*Table1[[#This Row],[Qty]]</f>
        <v>1024000</v>
      </c>
      <c r="N2087">
        <f>Table1[[#This Row],[Cost]]*Table1[[#This Row],[Qty]]</f>
        <v>947200</v>
      </c>
      <c r="O2087">
        <f>Table1[[#This Row],[Total Sales]]-Table1[[#This Row],[COGS]]</f>
        <v>76800</v>
      </c>
      <c r="P2087" s="7">
        <f t="shared" si="64"/>
        <v>3</v>
      </c>
      <c r="Q2087" s="10">
        <f t="shared" si="65"/>
        <v>2020</v>
      </c>
    </row>
    <row r="2088" spans="1:17" x14ac:dyDescent="0.25">
      <c r="A2088" t="s">
        <v>1441</v>
      </c>
      <c r="B2088" s="3">
        <v>44181</v>
      </c>
      <c r="C2088" t="s">
        <v>1442</v>
      </c>
      <c r="D2088" t="s">
        <v>17</v>
      </c>
      <c r="E2088" t="s">
        <v>37</v>
      </c>
      <c r="F2088" t="s">
        <v>38</v>
      </c>
      <c r="G2088" t="s">
        <v>72</v>
      </c>
      <c r="H2088" t="s">
        <v>21</v>
      </c>
      <c r="I2088">
        <v>16</v>
      </c>
      <c r="J2088" t="s">
        <v>2316</v>
      </c>
      <c r="K2088">
        <v>152000</v>
      </c>
      <c r="L2088">
        <v>128000</v>
      </c>
      <c r="M2088">
        <f>Table1[[#This Row],[Price]]*Table1[[#This Row],[Qty]]</f>
        <v>2432000</v>
      </c>
      <c r="N2088">
        <f>Table1[[#This Row],[Cost]]*Table1[[#This Row],[Qty]]</f>
        <v>2048000</v>
      </c>
      <c r="O2088">
        <f>Table1[[#This Row],[Total Sales]]-Table1[[#This Row],[COGS]]</f>
        <v>384000</v>
      </c>
      <c r="P2088" s="7">
        <f t="shared" si="64"/>
        <v>4</v>
      </c>
      <c r="Q2088" s="10">
        <f t="shared" si="65"/>
        <v>2020</v>
      </c>
    </row>
    <row r="2089" spans="1:17" x14ac:dyDescent="0.25">
      <c r="A2089" t="s">
        <v>1443</v>
      </c>
      <c r="B2089" s="3">
        <v>44182</v>
      </c>
      <c r="C2089" t="s">
        <v>1444</v>
      </c>
      <c r="D2089" t="s">
        <v>17</v>
      </c>
      <c r="E2089" t="s">
        <v>18</v>
      </c>
      <c r="F2089" t="s">
        <v>19</v>
      </c>
      <c r="G2089" t="s">
        <v>75</v>
      </c>
      <c r="H2089" t="s">
        <v>40</v>
      </c>
      <c r="I2089">
        <v>16</v>
      </c>
      <c r="J2089" t="s">
        <v>2316</v>
      </c>
      <c r="K2089">
        <v>75200</v>
      </c>
      <c r="L2089">
        <v>64000</v>
      </c>
      <c r="M2089">
        <f>Table1[[#This Row],[Price]]*Table1[[#This Row],[Qty]]</f>
        <v>1203200</v>
      </c>
      <c r="N2089">
        <f>Table1[[#This Row],[Cost]]*Table1[[#This Row],[Qty]]</f>
        <v>1024000</v>
      </c>
      <c r="O2089">
        <f>Table1[[#This Row],[Total Sales]]-Table1[[#This Row],[COGS]]</f>
        <v>179200</v>
      </c>
      <c r="P2089" s="7">
        <f t="shared" si="64"/>
        <v>5</v>
      </c>
      <c r="Q2089" s="10">
        <f t="shared" si="65"/>
        <v>2020</v>
      </c>
    </row>
    <row r="2090" spans="1:17" x14ac:dyDescent="0.25">
      <c r="A2090" t="s">
        <v>1445</v>
      </c>
      <c r="B2090" s="3">
        <v>44195</v>
      </c>
      <c r="C2090" t="s">
        <v>1446</v>
      </c>
      <c r="D2090" t="s">
        <v>17</v>
      </c>
      <c r="E2090" t="s">
        <v>18</v>
      </c>
      <c r="F2090" t="s">
        <v>19</v>
      </c>
      <c r="G2090" t="s">
        <v>78</v>
      </c>
      <c r="H2090" t="s">
        <v>21</v>
      </c>
      <c r="I2090">
        <v>32</v>
      </c>
      <c r="J2090" t="s">
        <v>2316</v>
      </c>
      <c r="K2090">
        <v>6400</v>
      </c>
      <c r="L2090">
        <v>5760</v>
      </c>
      <c r="M2090">
        <f>Table1[[#This Row],[Price]]*Table1[[#This Row],[Qty]]</f>
        <v>204800</v>
      </c>
      <c r="N2090">
        <f>Table1[[#This Row],[Cost]]*Table1[[#This Row],[Qty]]</f>
        <v>184320</v>
      </c>
      <c r="O2090">
        <f>Table1[[#This Row],[Total Sales]]-Table1[[#This Row],[COGS]]</f>
        <v>20480</v>
      </c>
      <c r="P2090" s="7">
        <f t="shared" si="64"/>
        <v>4</v>
      </c>
      <c r="Q2090" s="10">
        <f t="shared" si="65"/>
        <v>2020</v>
      </c>
    </row>
    <row r="2091" spans="1:17" x14ac:dyDescent="0.25">
      <c r="A2091" t="s">
        <v>1447</v>
      </c>
      <c r="B2091" s="3">
        <v>44195</v>
      </c>
      <c r="D2091" t="s">
        <v>31</v>
      </c>
      <c r="E2091" t="s">
        <v>25</v>
      </c>
      <c r="F2091" t="s">
        <v>26</v>
      </c>
      <c r="G2091" t="s">
        <v>81</v>
      </c>
      <c r="H2091" t="s">
        <v>21</v>
      </c>
      <c r="I2091">
        <v>32</v>
      </c>
      <c r="J2091" t="s">
        <v>2316</v>
      </c>
      <c r="K2091">
        <v>1600</v>
      </c>
      <c r="L2091">
        <v>1440</v>
      </c>
      <c r="M2091">
        <f>Table1[[#This Row],[Price]]*Table1[[#This Row],[Qty]]</f>
        <v>51200</v>
      </c>
      <c r="N2091">
        <f>Table1[[#This Row],[Cost]]*Table1[[#This Row],[Qty]]</f>
        <v>46080</v>
      </c>
      <c r="O2091">
        <f>Table1[[#This Row],[Total Sales]]-Table1[[#This Row],[COGS]]</f>
        <v>5120</v>
      </c>
      <c r="P2091" s="7">
        <f t="shared" si="64"/>
        <v>4</v>
      </c>
      <c r="Q2091" s="10">
        <f t="shared" si="65"/>
        <v>2020</v>
      </c>
    </row>
    <row r="2092" spans="1:17" x14ac:dyDescent="0.25">
      <c r="A2092" t="s">
        <v>1448</v>
      </c>
      <c r="B2092" s="3">
        <v>44185</v>
      </c>
      <c r="C2092" t="s">
        <v>1449</v>
      </c>
      <c r="D2092" t="s">
        <v>31</v>
      </c>
      <c r="E2092" t="s">
        <v>32</v>
      </c>
      <c r="F2092" t="s">
        <v>33</v>
      </c>
      <c r="G2092" t="s">
        <v>84</v>
      </c>
      <c r="H2092" t="s">
        <v>47</v>
      </c>
      <c r="I2092">
        <v>16</v>
      </c>
      <c r="J2092" t="s">
        <v>2316</v>
      </c>
      <c r="K2092">
        <v>25600</v>
      </c>
      <c r="L2092">
        <v>25440</v>
      </c>
      <c r="M2092">
        <f>Table1[[#This Row],[Price]]*Table1[[#This Row],[Qty]]</f>
        <v>409600</v>
      </c>
      <c r="N2092">
        <f>Table1[[#This Row],[Cost]]*Table1[[#This Row],[Qty]]</f>
        <v>407040</v>
      </c>
      <c r="O2092">
        <f>Table1[[#This Row],[Total Sales]]-Table1[[#This Row],[COGS]]</f>
        <v>2560</v>
      </c>
      <c r="P2092" s="7">
        <f t="shared" si="64"/>
        <v>1</v>
      </c>
      <c r="Q2092" s="10">
        <f t="shared" si="65"/>
        <v>2020</v>
      </c>
    </row>
    <row r="2093" spans="1:17" x14ac:dyDescent="0.25">
      <c r="A2093" t="s">
        <v>1450</v>
      </c>
      <c r="B2093" s="3">
        <v>44186</v>
      </c>
      <c r="C2093" t="s">
        <v>1451</v>
      </c>
      <c r="D2093" t="s">
        <v>31</v>
      </c>
      <c r="E2093" t="s">
        <v>37</v>
      </c>
      <c r="F2093" t="s">
        <v>38</v>
      </c>
      <c r="G2093" t="s">
        <v>87</v>
      </c>
      <c r="H2093" t="s">
        <v>21</v>
      </c>
      <c r="I2093">
        <v>16</v>
      </c>
      <c r="J2093" t="s">
        <v>2316</v>
      </c>
      <c r="K2093">
        <v>800</v>
      </c>
      <c r="L2093">
        <v>720</v>
      </c>
      <c r="M2093">
        <f>Table1[[#This Row],[Price]]*Table1[[#This Row],[Qty]]</f>
        <v>12800</v>
      </c>
      <c r="N2093">
        <f>Table1[[#This Row],[Cost]]*Table1[[#This Row],[Qty]]</f>
        <v>11520</v>
      </c>
      <c r="O2093">
        <f>Table1[[#This Row],[Total Sales]]-Table1[[#This Row],[COGS]]</f>
        <v>1280</v>
      </c>
      <c r="P2093" s="7">
        <f t="shared" si="64"/>
        <v>2</v>
      </c>
      <c r="Q2093" s="10">
        <f t="shared" si="65"/>
        <v>2020</v>
      </c>
    </row>
    <row r="2094" spans="1:17" x14ac:dyDescent="0.25">
      <c r="A2094" t="s">
        <v>1452</v>
      </c>
      <c r="B2094" s="3">
        <v>44187</v>
      </c>
      <c r="C2094" t="s">
        <v>1453</v>
      </c>
      <c r="D2094" t="s">
        <v>31</v>
      </c>
      <c r="E2094" t="s">
        <v>18</v>
      </c>
      <c r="F2094" t="s">
        <v>19</v>
      </c>
      <c r="G2094" t="s">
        <v>20</v>
      </c>
      <c r="H2094" t="s">
        <v>21</v>
      </c>
      <c r="I2094">
        <v>32</v>
      </c>
      <c r="J2094" t="s">
        <v>2316</v>
      </c>
      <c r="K2094">
        <v>9600</v>
      </c>
      <c r="L2094">
        <v>7200</v>
      </c>
      <c r="M2094">
        <f>Table1[[#This Row],[Price]]*Table1[[#This Row],[Qty]]</f>
        <v>307200</v>
      </c>
      <c r="N2094">
        <f>Table1[[#This Row],[Cost]]*Table1[[#This Row],[Qty]]</f>
        <v>230400</v>
      </c>
      <c r="O2094">
        <f>Table1[[#This Row],[Total Sales]]-Table1[[#This Row],[COGS]]</f>
        <v>76800</v>
      </c>
      <c r="P2094" s="7">
        <f t="shared" si="64"/>
        <v>3</v>
      </c>
      <c r="Q2094" s="10">
        <f t="shared" si="65"/>
        <v>2020</v>
      </c>
    </row>
    <row r="2095" spans="1:17" x14ac:dyDescent="0.25">
      <c r="A2095" t="s">
        <v>1454</v>
      </c>
      <c r="B2095" s="3">
        <v>44188</v>
      </c>
      <c r="C2095" t="s">
        <v>1455</v>
      </c>
      <c r="D2095" t="s">
        <v>17</v>
      </c>
      <c r="E2095" t="s">
        <v>18</v>
      </c>
      <c r="F2095" t="s">
        <v>19</v>
      </c>
      <c r="G2095" t="s">
        <v>27</v>
      </c>
      <c r="H2095" t="s">
        <v>21</v>
      </c>
      <c r="I2095">
        <v>32</v>
      </c>
      <c r="J2095" t="s">
        <v>2316</v>
      </c>
      <c r="K2095">
        <v>2720</v>
      </c>
      <c r="L2095">
        <v>2400</v>
      </c>
      <c r="M2095">
        <f>Table1[[#This Row],[Price]]*Table1[[#This Row],[Qty]]</f>
        <v>87040</v>
      </c>
      <c r="N2095">
        <f>Table1[[#This Row],[Cost]]*Table1[[#This Row],[Qty]]</f>
        <v>76800</v>
      </c>
      <c r="O2095">
        <f>Table1[[#This Row],[Total Sales]]-Table1[[#This Row],[COGS]]</f>
        <v>10240</v>
      </c>
      <c r="P2095" s="7">
        <f t="shared" si="64"/>
        <v>4</v>
      </c>
      <c r="Q2095" s="10">
        <f t="shared" si="65"/>
        <v>2020</v>
      </c>
    </row>
    <row r="2096" spans="1:17" x14ac:dyDescent="0.25">
      <c r="A2096" t="s">
        <v>1456</v>
      </c>
      <c r="B2096" s="3">
        <v>44189</v>
      </c>
      <c r="C2096" t="s">
        <v>1457</v>
      </c>
      <c r="D2096" t="s">
        <v>31</v>
      </c>
      <c r="E2096" t="s">
        <v>25</v>
      </c>
      <c r="F2096" t="s">
        <v>26</v>
      </c>
      <c r="G2096" t="s">
        <v>34</v>
      </c>
      <c r="H2096" t="s">
        <v>21</v>
      </c>
      <c r="I2096">
        <v>16</v>
      </c>
      <c r="J2096" t="s">
        <v>2316</v>
      </c>
      <c r="K2096">
        <v>400</v>
      </c>
      <c r="L2096">
        <v>320</v>
      </c>
      <c r="M2096">
        <f>Table1[[#This Row],[Price]]*Table1[[#This Row],[Qty]]</f>
        <v>6400</v>
      </c>
      <c r="N2096">
        <f>Table1[[#This Row],[Cost]]*Table1[[#This Row],[Qty]]</f>
        <v>5120</v>
      </c>
      <c r="O2096">
        <f>Table1[[#This Row],[Total Sales]]-Table1[[#This Row],[COGS]]</f>
        <v>1280</v>
      </c>
      <c r="P2096" s="7">
        <f t="shared" si="64"/>
        <v>5</v>
      </c>
      <c r="Q2096" s="10">
        <f t="shared" si="65"/>
        <v>2020</v>
      </c>
    </row>
    <row r="2097" spans="1:17" x14ac:dyDescent="0.25">
      <c r="A2097" t="s">
        <v>1458</v>
      </c>
      <c r="B2097" s="3">
        <v>44190</v>
      </c>
      <c r="D2097" t="s">
        <v>31</v>
      </c>
      <c r="E2097" t="s">
        <v>32</v>
      </c>
      <c r="F2097" t="s">
        <v>33</v>
      </c>
      <c r="G2097" t="s">
        <v>39</v>
      </c>
      <c r="H2097" t="s">
        <v>40</v>
      </c>
      <c r="I2097">
        <v>16</v>
      </c>
      <c r="J2097" t="s">
        <v>2316</v>
      </c>
      <c r="K2097">
        <v>107200</v>
      </c>
      <c r="L2097">
        <v>80032</v>
      </c>
      <c r="M2097">
        <f>Table1[[#This Row],[Price]]*Table1[[#This Row],[Qty]]</f>
        <v>1715200</v>
      </c>
      <c r="N2097">
        <f>Table1[[#This Row],[Cost]]*Table1[[#This Row],[Qty]]</f>
        <v>1280512</v>
      </c>
      <c r="O2097">
        <f>Table1[[#This Row],[Total Sales]]-Table1[[#This Row],[COGS]]</f>
        <v>434688</v>
      </c>
      <c r="P2097" s="7">
        <f t="shared" si="64"/>
        <v>6</v>
      </c>
      <c r="Q2097" s="10">
        <f t="shared" si="65"/>
        <v>2020</v>
      </c>
    </row>
    <row r="2098" spans="1:17" x14ac:dyDescent="0.25">
      <c r="A2098" t="s">
        <v>1459</v>
      </c>
      <c r="B2098" s="3">
        <v>44191</v>
      </c>
      <c r="C2098" t="s">
        <v>1460</v>
      </c>
      <c r="D2098" t="s">
        <v>31</v>
      </c>
      <c r="E2098" t="s">
        <v>37</v>
      </c>
      <c r="F2098" t="s">
        <v>38</v>
      </c>
      <c r="G2098" t="s">
        <v>43</v>
      </c>
      <c r="H2098" t="s">
        <v>21</v>
      </c>
      <c r="I2098">
        <v>32</v>
      </c>
      <c r="J2098" t="s">
        <v>2316</v>
      </c>
      <c r="K2098">
        <v>107200</v>
      </c>
      <c r="L2098">
        <v>80000</v>
      </c>
      <c r="M2098">
        <f>Table1[[#This Row],[Price]]*Table1[[#This Row],[Qty]]</f>
        <v>3430400</v>
      </c>
      <c r="N2098">
        <f>Table1[[#This Row],[Cost]]*Table1[[#This Row],[Qty]]</f>
        <v>2560000</v>
      </c>
      <c r="O2098">
        <f>Table1[[#This Row],[Total Sales]]-Table1[[#This Row],[COGS]]</f>
        <v>870400</v>
      </c>
      <c r="P2098" s="7">
        <f t="shared" si="64"/>
        <v>7</v>
      </c>
      <c r="Q2098" s="10">
        <f t="shared" si="65"/>
        <v>2020</v>
      </c>
    </row>
    <row r="2099" spans="1:17" x14ac:dyDescent="0.25">
      <c r="A2099" t="s">
        <v>1461</v>
      </c>
      <c r="B2099" s="3">
        <v>44192</v>
      </c>
      <c r="C2099" t="s">
        <v>1462</v>
      </c>
      <c r="D2099" t="s">
        <v>31</v>
      </c>
      <c r="E2099" t="s">
        <v>18</v>
      </c>
      <c r="F2099" t="s">
        <v>19</v>
      </c>
      <c r="G2099" t="s">
        <v>46</v>
      </c>
      <c r="H2099" t="s">
        <v>47</v>
      </c>
      <c r="I2099">
        <v>32</v>
      </c>
      <c r="J2099" t="s">
        <v>2316</v>
      </c>
      <c r="K2099">
        <v>107200</v>
      </c>
      <c r="L2099">
        <v>80016</v>
      </c>
      <c r="M2099">
        <f>Table1[[#This Row],[Price]]*Table1[[#This Row],[Qty]]</f>
        <v>3430400</v>
      </c>
      <c r="N2099">
        <f>Table1[[#This Row],[Cost]]*Table1[[#This Row],[Qty]]</f>
        <v>2560512</v>
      </c>
      <c r="O2099">
        <f>Table1[[#This Row],[Total Sales]]-Table1[[#This Row],[COGS]]</f>
        <v>869888</v>
      </c>
      <c r="P2099" s="7">
        <f t="shared" si="64"/>
        <v>1</v>
      </c>
      <c r="Q2099" s="10">
        <f t="shared" si="65"/>
        <v>2020</v>
      </c>
    </row>
    <row r="2100" spans="1:17" x14ac:dyDescent="0.25">
      <c r="A2100" t="s">
        <v>1463</v>
      </c>
      <c r="B2100" s="3">
        <v>44195</v>
      </c>
      <c r="C2100" t="s">
        <v>1464</v>
      </c>
      <c r="D2100" t="s">
        <v>31</v>
      </c>
      <c r="E2100" t="s">
        <v>18</v>
      </c>
      <c r="F2100" t="s">
        <v>19</v>
      </c>
      <c r="G2100" t="s">
        <v>50</v>
      </c>
      <c r="H2100" t="s">
        <v>21</v>
      </c>
      <c r="I2100">
        <v>16</v>
      </c>
      <c r="J2100" t="s">
        <v>2316</v>
      </c>
      <c r="K2100">
        <v>107200</v>
      </c>
      <c r="L2100">
        <v>80032</v>
      </c>
      <c r="M2100">
        <f>Table1[[#This Row],[Price]]*Table1[[#This Row],[Qty]]</f>
        <v>1715200</v>
      </c>
      <c r="N2100">
        <f>Table1[[#This Row],[Cost]]*Table1[[#This Row],[Qty]]</f>
        <v>1280512</v>
      </c>
      <c r="O2100">
        <f>Table1[[#This Row],[Total Sales]]-Table1[[#This Row],[COGS]]</f>
        <v>434688</v>
      </c>
      <c r="P2100" s="7">
        <f t="shared" si="64"/>
        <v>4</v>
      </c>
      <c r="Q2100" s="10">
        <f t="shared" si="65"/>
        <v>2020</v>
      </c>
    </row>
    <row r="2101" spans="1:17" x14ac:dyDescent="0.25">
      <c r="A2101" t="s">
        <v>1465</v>
      </c>
      <c r="B2101" s="3">
        <v>44195</v>
      </c>
      <c r="C2101" t="s">
        <v>1466</v>
      </c>
      <c r="D2101" t="s">
        <v>31</v>
      </c>
      <c r="E2101" t="s">
        <v>25</v>
      </c>
      <c r="F2101" t="s">
        <v>26</v>
      </c>
      <c r="G2101" t="s">
        <v>53</v>
      </c>
      <c r="H2101" t="s">
        <v>40</v>
      </c>
      <c r="I2101">
        <v>16</v>
      </c>
      <c r="J2101" t="s">
        <v>2316</v>
      </c>
      <c r="K2101">
        <v>107200</v>
      </c>
      <c r="L2101">
        <v>80000</v>
      </c>
      <c r="M2101">
        <f>Table1[[#This Row],[Price]]*Table1[[#This Row],[Qty]]</f>
        <v>1715200</v>
      </c>
      <c r="N2101">
        <f>Table1[[#This Row],[Cost]]*Table1[[#This Row],[Qty]]</f>
        <v>1280000</v>
      </c>
      <c r="O2101">
        <f>Table1[[#This Row],[Total Sales]]-Table1[[#This Row],[COGS]]</f>
        <v>435200</v>
      </c>
      <c r="P2101" s="7">
        <f t="shared" si="64"/>
        <v>4</v>
      </c>
      <c r="Q2101" s="10">
        <f t="shared" si="65"/>
        <v>2020</v>
      </c>
    </row>
    <row r="2102" spans="1:17" x14ac:dyDescent="0.25">
      <c r="A2102" t="s">
        <v>1467</v>
      </c>
      <c r="B2102" s="3">
        <v>44195</v>
      </c>
      <c r="C2102" t="s">
        <v>1468</v>
      </c>
      <c r="D2102" t="s">
        <v>31</v>
      </c>
      <c r="E2102" t="s">
        <v>32</v>
      </c>
      <c r="F2102" t="s">
        <v>33</v>
      </c>
      <c r="G2102" t="s">
        <v>56</v>
      </c>
      <c r="H2102" t="s">
        <v>40</v>
      </c>
      <c r="I2102">
        <v>32</v>
      </c>
      <c r="J2102" t="s">
        <v>2316</v>
      </c>
      <c r="K2102">
        <v>107200</v>
      </c>
      <c r="L2102">
        <v>80016</v>
      </c>
      <c r="M2102">
        <f>Table1[[#This Row],[Price]]*Table1[[#This Row],[Qty]]</f>
        <v>3430400</v>
      </c>
      <c r="N2102">
        <f>Table1[[#This Row],[Cost]]*Table1[[#This Row],[Qty]]</f>
        <v>2560512</v>
      </c>
      <c r="O2102">
        <f>Table1[[#This Row],[Total Sales]]-Table1[[#This Row],[COGS]]</f>
        <v>869888</v>
      </c>
      <c r="P2102" s="7">
        <f t="shared" si="64"/>
        <v>4</v>
      </c>
      <c r="Q2102" s="10">
        <f t="shared" si="65"/>
        <v>2020</v>
      </c>
    </row>
    <row r="2103" spans="1:17" x14ac:dyDescent="0.25">
      <c r="A2103" t="s">
        <v>1471</v>
      </c>
      <c r="B2103" s="3">
        <v>44166</v>
      </c>
      <c r="C2103" t="s">
        <v>1472</v>
      </c>
      <c r="D2103" t="s">
        <v>31</v>
      </c>
      <c r="E2103" t="s">
        <v>18</v>
      </c>
      <c r="F2103" t="s">
        <v>19</v>
      </c>
      <c r="G2103" t="s">
        <v>63</v>
      </c>
      <c r="H2103" t="s">
        <v>47</v>
      </c>
      <c r="I2103">
        <v>16</v>
      </c>
      <c r="J2103" t="s">
        <v>2316</v>
      </c>
      <c r="K2103">
        <v>352000</v>
      </c>
      <c r="L2103">
        <v>320000</v>
      </c>
      <c r="M2103">
        <f>Table1[[#This Row],[Price]]*Table1[[#This Row],[Qty]]</f>
        <v>5632000</v>
      </c>
      <c r="N2103">
        <f>Table1[[#This Row],[Cost]]*Table1[[#This Row],[Qty]]</f>
        <v>5120000</v>
      </c>
      <c r="O2103">
        <f>Table1[[#This Row],[Total Sales]]-Table1[[#This Row],[COGS]]</f>
        <v>512000</v>
      </c>
      <c r="P2103" s="7">
        <f t="shared" si="64"/>
        <v>3</v>
      </c>
      <c r="Q2103" s="10">
        <f t="shared" si="65"/>
        <v>2020</v>
      </c>
    </row>
    <row r="2104" spans="1:17" x14ac:dyDescent="0.25">
      <c r="A2104" t="s">
        <v>1473</v>
      </c>
      <c r="B2104" s="3">
        <v>44167</v>
      </c>
      <c r="C2104" t="s">
        <v>1474</v>
      </c>
      <c r="D2104" t="s">
        <v>31</v>
      </c>
      <c r="E2104" t="s">
        <v>18</v>
      </c>
      <c r="F2104" t="s">
        <v>19</v>
      </c>
      <c r="G2104" t="s">
        <v>66</v>
      </c>
      <c r="H2104" t="s">
        <v>47</v>
      </c>
      <c r="I2104">
        <v>16</v>
      </c>
      <c r="J2104" t="s">
        <v>2316</v>
      </c>
      <c r="K2104">
        <v>176000</v>
      </c>
      <c r="L2104">
        <v>160000</v>
      </c>
      <c r="M2104">
        <f>Table1[[#This Row],[Price]]*Table1[[#This Row],[Qty]]</f>
        <v>2816000</v>
      </c>
      <c r="N2104">
        <f>Table1[[#This Row],[Cost]]*Table1[[#This Row],[Qty]]</f>
        <v>2560000</v>
      </c>
      <c r="O2104">
        <f>Table1[[#This Row],[Total Sales]]-Table1[[#This Row],[COGS]]</f>
        <v>256000</v>
      </c>
      <c r="P2104" s="7">
        <f t="shared" si="64"/>
        <v>4</v>
      </c>
      <c r="Q2104" s="10">
        <f t="shared" si="65"/>
        <v>2020</v>
      </c>
    </row>
    <row r="2105" spans="1:17" x14ac:dyDescent="0.25">
      <c r="A2105" t="s">
        <v>1475</v>
      </c>
      <c r="B2105" s="3">
        <v>44168</v>
      </c>
      <c r="C2105" t="s">
        <v>1476</v>
      </c>
      <c r="D2105" t="s">
        <v>31</v>
      </c>
      <c r="E2105" t="s">
        <v>25</v>
      </c>
      <c r="F2105" t="s">
        <v>26</v>
      </c>
      <c r="G2105" t="s">
        <v>69</v>
      </c>
      <c r="H2105" t="s">
        <v>21</v>
      </c>
      <c r="I2105">
        <v>16</v>
      </c>
      <c r="J2105" t="s">
        <v>2316</v>
      </c>
      <c r="K2105">
        <v>136000</v>
      </c>
      <c r="L2105">
        <v>121600</v>
      </c>
      <c r="M2105">
        <f>Table1[[#This Row],[Price]]*Table1[[#This Row],[Qty]]</f>
        <v>2176000</v>
      </c>
      <c r="N2105">
        <f>Table1[[#This Row],[Cost]]*Table1[[#This Row],[Qty]]</f>
        <v>1945600</v>
      </c>
      <c r="O2105">
        <f>Table1[[#This Row],[Total Sales]]-Table1[[#This Row],[COGS]]</f>
        <v>230400</v>
      </c>
      <c r="P2105" s="7">
        <f t="shared" si="64"/>
        <v>5</v>
      </c>
      <c r="Q2105" s="10">
        <f t="shared" si="65"/>
        <v>2020</v>
      </c>
    </row>
    <row r="2106" spans="1:17" x14ac:dyDescent="0.25">
      <c r="A2106" t="s">
        <v>1477</v>
      </c>
      <c r="B2106" s="3">
        <v>44169</v>
      </c>
      <c r="C2106" t="s">
        <v>1478</v>
      </c>
      <c r="D2106" t="s">
        <v>31</v>
      </c>
      <c r="E2106" t="s">
        <v>32</v>
      </c>
      <c r="F2106" t="s">
        <v>33</v>
      </c>
      <c r="G2106" t="s">
        <v>72</v>
      </c>
      <c r="H2106" t="s">
        <v>21</v>
      </c>
      <c r="I2106">
        <v>32</v>
      </c>
      <c r="J2106" t="s">
        <v>2316</v>
      </c>
      <c r="K2106">
        <v>136000</v>
      </c>
      <c r="L2106">
        <v>121600</v>
      </c>
      <c r="M2106">
        <f>Table1[[#This Row],[Price]]*Table1[[#This Row],[Qty]]</f>
        <v>4352000</v>
      </c>
      <c r="N2106">
        <f>Table1[[#This Row],[Cost]]*Table1[[#This Row],[Qty]]</f>
        <v>3891200</v>
      </c>
      <c r="O2106">
        <f>Table1[[#This Row],[Total Sales]]-Table1[[#This Row],[COGS]]</f>
        <v>460800</v>
      </c>
      <c r="P2106" s="7">
        <f t="shared" si="64"/>
        <v>6</v>
      </c>
      <c r="Q2106" s="10">
        <f t="shared" si="65"/>
        <v>2020</v>
      </c>
    </row>
    <row r="2107" spans="1:17" x14ac:dyDescent="0.25">
      <c r="A2107" t="s">
        <v>1479</v>
      </c>
      <c r="B2107" s="3">
        <v>44170</v>
      </c>
      <c r="C2107" t="s">
        <v>1480</v>
      </c>
      <c r="D2107" t="s">
        <v>31</v>
      </c>
      <c r="E2107" t="s">
        <v>37</v>
      </c>
      <c r="F2107" t="s">
        <v>38</v>
      </c>
      <c r="G2107" t="s">
        <v>75</v>
      </c>
      <c r="H2107" t="s">
        <v>40</v>
      </c>
      <c r="I2107">
        <v>48</v>
      </c>
      <c r="J2107" t="s">
        <v>2316</v>
      </c>
      <c r="K2107">
        <v>211200.00000000003</v>
      </c>
      <c r="L2107">
        <v>192000</v>
      </c>
      <c r="M2107">
        <f>Table1[[#This Row],[Price]]*Table1[[#This Row],[Qty]]</f>
        <v>10137600.000000002</v>
      </c>
      <c r="N2107">
        <f>Table1[[#This Row],[Cost]]*Table1[[#This Row],[Qty]]</f>
        <v>9216000</v>
      </c>
      <c r="O2107">
        <f>Table1[[#This Row],[Total Sales]]-Table1[[#This Row],[COGS]]</f>
        <v>921600.00000000186</v>
      </c>
      <c r="P2107" s="7">
        <f t="shared" si="64"/>
        <v>7</v>
      </c>
      <c r="Q2107" s="10">
        <f t="shared" si="65"/>
        <v>2020</v>
      </c>
    </row>
    <row r="2108" spans="1:17" x14ac:dyDescent="0.25">
      <c r="A2108" t="s">
        <v>1481</v>
      </c>
      <c r="B2108" s="3">
        <v>44171</v>
      </c>
      <c r="C2108" t="s">
        <v>1482</v>
      </c>
      <c r="D2108" t="s">
        <v>17</v>
      </c>
      <c r="E2108" t="s">
        <v>18</v>
      </c>
      <c r="F2108" t="s">
        <v>19</v>
      </c>
      <c r="G2108" t="s">
        <v>78</v>
      </c>
      <c r="H2108" t="s">
        <v>21</v>
      </c>
      <c r="I2108">
        <v>32</v>
      </c>
      <c r="J2108" t="s">
        <v>2316</v>
      </c>
      <c r="K2108">
        <v>352000</v>
      </c>
      <c r="L2108">
        <v>320000</v>
      </c>
      <c r="M2108">
        <f>Table1[[#This Row],[Price]]*Table1[[#This Row],[Qty]]</f>
        <v>11264000</v>
      </c>
      <c r="N2108">
        <f>Table1[[#This Row],[Cost]]*Table1[[#This Row],[Qty]]</f>
        <v>10240000</v>
      </c>
      <c r="O2108">
        <f>Table1[[#This Row],[Total Sales]]-Table1[[#This Row],[COGS]]</f>
        <v>1024000</v>
      </c>
      <c r="P2108" s="7">
        <f t="shared" si="64"/>
        <v>1</v>
      </c>
      <c r="Q2108" s="10">
        <f t="shared" si="65"/>
        <v>2020</v>
      </c>
    </row>
    <row r="2109" spans="1:17" x14ac:dyDescent="0.25">
      <c r="A2109" t="s">
        <v>1483</v>
      </c>
      <c r="B2109" s="3">
        <v>44172</v>
      </c>
      <c r="C2109" t="s">
        <v>1484</v>
      </c>
      <c r="D2109" t="s">
        <v>17</v>
      </c>
      <c r="E2109" t="s">
        <v>18</v>
      </c>
      <c r="F2109" t="s">
        <v>19</v>
      </c>
      <c r="G2109" t="s">
        <v>81</v>
      </c>
      <c r="H2109" t="s">
        <v>21</v>
      </c>
      <c r="I2109">
        <v>32</v>
      </c>
      <c r="J2109" t="s">
        <v>2316</v>
      </c>
      <c r="K2109">
        <v>123200</v>
      </c>
      <c r="L2109">
        <v>112000</v>
      </c>
      <c r="M2109">
        <f>Table1[[#This Row],[Price]]*Table1[[#This Row],[Qty]]</f>
        <v>3942400</v>
      </c>
      <c r="N2109">
        <f>Table1[[#This Row],[Cost]]*Table1[[#This Row],[Qty]]</f>
        <v>3584000</v>
      </c>
      <c r="O2109">
        <f>Table1[[#This Row],[Total Sales]]-Table1[[#This Row],[COGS]]</f>
        <v>358400</v>
      </c>
      <c r="P2109" s="7">
        <f t="shared" si="64"/>
        <v>2</v>
      </c>
      <c r="Q2109" s="10">
        <f t="shared" si="65"/>
        <v>2020</v>
      </c>
    </row>
    <row r="2110" spans="1:17" x14ac:dyDescent="0.25">
      <c r="A2110" t="s">
        <v>1485</v>
      </c>
      <c r="B2110" s="3">
        <v>44177</v>
      </c>
      <c r="C2110" t="s">
        <v>1486</v>
      </c>
      <c r="D2110" t="s">
        <v>17</v>
      </c>
      <c r="E2110" t="s">
        <v>25</v>
      </c>
      <c r="F2110" t="s">
        <v>26</v>
      </c>
      <c r="G2110" t="s">
        <v>84</v>
      </c>
      <c r="H2110" t="s">
        <v>47</v>
      </c>
      <c r="I2110">
        <v>48</v>
      </c>
      <c r="J2110" t="s">
        <v>2316</v>
      </c>
      <c r="K2110">
        <v>352000</v>
      </c>
      <c r="L2110">
        <v>320000</v>
      </c>
      <c r="M2110">
        <f>Table1[[#This Row],[Price]]*Table1[[#This Row],[Qty]]</f>
        <v>16896000</v>
      </c>
      <c r="N2110">
        <f>Table1[[#This Row],[Cost]]*Table1[[#This Row],[Qty]]</f>
        <v>15360000</v>
      </c>
      <c r="O2110">
        <f>Table1[[#This Row],[Total Sales]]-Table1[[#This Row],[COGS]]</f>
        <v>1536000</v>
      </c>
      <c r="P2110" s="7">
        <f t="shared" si="64"/>
        <v>7</v>
      </c>
      <c r="Q2110" s="10">
        <f t="shared" si="65"/>
        <v>2020</v>
      </c>
    </row>
    <row r="2111" spans="1:17" x14ac:dyDescent="0.25">
      <c r="A2111" t="s">
        <v>1487</v>
      </c>
      <c r="B2111" s="3">
        <v>44177</v>
      </c>
      <c r="C2111" t="s">
        <v>1488</v>
      </c>
      <c r="D2111" t="s">
        <v>31</v>
      </c>
      <c r="E2111" t="s">
        <v>32</v>
      </c>
      <c r="F2111" t="s">
        <v>33</v>
      </c>
      <c r="G2111" t="s">
        <v>87</v>
      </c>
      <c r="H2111" t="s">
        <v>21</v>
      </c>
      <c r="I2111">
        <v>16</v>
      </c>
      <c r="J2111" t="s">
        <v>2316</v>
      </c>
      <c r="K2111">
        <v>10100</v>
      </c>
      <c r="L2111">
        <v>640000</v>
      </c>
      <c r="M2111">
        <f>Table1[[#This Row],[Price]]*Table1[[#This Row],[Qty]]</f>
        <v>161600</v>
      </c>
      <c r="N2111">
        <f>Table1[[#This Row],[Cost]]*Table1[[#This Row],[Qty]]</f>
        <v>10240000</v>
      </c>
      <c r="O2111">
        <f>Table1[[#This Row],[Total Sales]]-Table1[[#This Row],[COGS]]</f>
        <v>-10078400</v>
      </c>
      <c r="P2111" s="7">
        <f t="shared" si="64"/>
        <v>7</v>
      </c>
      <c r="Q2111" s="10">
        <f t="shared" si="65"/>
        <v>2020</v>
      </c>
    </row>
    <row r="2112" spans="1:17" x14ac:dyDescent="0.25">
      <c r="A2112" t="s">
        <v>1489</v>
      </c>
      <c r="B2112" s="3">
        <v>44177</v>
      </c>
      <c r="C2112" t="s">
        <v>1490</v>
      </c>
      <c r="D2112" t="s">
        <v>31</v>
      </c>
      <c r="E2112" t="s">
        <v>37</v>
      </c>
      <c r="F2112" t="s">
        <v>38</v>
      </c>
      <c r="G2112" t="s">
        <v>20</v>
      </c>
      <c r="H2112" t="s">
        <v>21</v>
      </c>
      <c r="I2112">
        <v>32</v>
      </c>
      <c r="J2112" t="s">
        <v>2316</v>
      </c>
      <c r="K2112">
        <v>316800</v>
      </c>
      <c r="L2112">
        <v>288000</v>
      </c>
      <c r="M2112">
        <f>Table1[[#This Row],[Price]]*Table1[[#This Row],[Qty]]</f>
        <v>10137600</v>
      </c>
      <c r="N2112">
        <f>Table1[[#This Row],[Cost]]*Table1[[#This Row],[Qty]]</f>
        <v>9216000</v>
      </c>
      <c r="O2112">
        <f>Table1[[#This Row],[Total Sales]]-Table1[[#This Row],[COGS]]</f>
        <v>921600</v>
      </c>
      <c r="P2112" s="7">
        <f t="shared" si="64"/>
        <v>7</v>
      </c>
      <c r="Q2112" s="10">
        <f t="shared" si="65"/>
        <v>2020</v>
      </c>
    </row>
    <row r="2113" spans="1:17" x14ac:dyDescent="0.25">
      <c r="A2113" t="s">
        <v>1491</v>
      </c>
      <c r="B2113" s="3">
        <v>44177</v>
      </c>
      <c r="C2113" t="s">
        <v>1492</v>
      </c>
      <c r="D2113" t="s">
        <v>31</v>
      </c>
      <c r="E2113" t="s">
        <v>18</v>
      </c>
      <c r="F2113" t="s">
        <v>19</v>
      </c>
      <c r="G2113" t="s">
        <v>27</v>
      </c>
      <c r="H2113" t="s">
        <v>21</v>
      </c>
      <c r="I2113">
        <v>32</v>
      </c>
      <c r="J2113" t="s">
        <v>2316</v>
      </c>
      <c r="K2113">
        <v>159200</v>
      </c>
      <c r="L2113">
        <v>144000</v>
      </c>
      <c r="M2113">
        <f>Table1[[#This Row],[Price]]*Table1[[#This Row],[Qty]]</f>
        <v>5094400</v>
      </c>
      <c r="N2113">
        <f>Table1[[#This Row],[Cost]]*Table1[[#This Row],[Qty]]</f>
        <v>4608000</v>
      </c>
      <c r="O2113">
        <f>Table1[[#This Row],[Total Sales]]-Table1[[#This Row],[COGS]]</f>
        <v>486400</v>
      </c>
      <c r="P2113" s="7">
        <f t="shared" si="64"/>
        <v>7</v>
      </c>
      <c r="Q2113" s="10">
        <f t="shared" si="65"/>
        <v>2020</v>
      </c>
    </row>
    <row r="2114" spans="1:17" x14ac:dyDescent="0.25">
      <c r="A2114" t="s">
        <v>1493</v>
      </c>
      <c r="B2114" s="3">
        <v>44177</v>
      </c>
      <c r="C2114" t="s">
        <v>1494</v>
      </c>
      <c r="D2114" t="s">
        <v>31</v>
      </c>
      <c r="E2114" t="s">
        <v>18</v>
      </c>
      <c r="F2114" t="s">
        <v>19</v>
      </c>
      <c r="G2114" t="s">
        <v>34</v>
      </c>
      <c r="H2114" t="s">
        <v>21</v>
      </c>
      <c r="I2114">
        <v>32</v>
      </c>
      <c r="J2114" t="s">
        <v>2316</v>
      </c>
      <c r="K2114">
        <v>123200</v>
      </c>
      <c r="L2114">
        <v>112000</v>
      </c>
      <c r="M2114">
        <f>Table1[[#This Row],[Price]]*Table1[[#This Row],[Qty]]</f>
        <v>3942400</v>
      </c>
      <c r="N2114">
        <f>Table1[[#This Row],[Cost]]*Table1[[#This Row],[Qty]]</f>
        <v>3584000</v>
      </c>
      <c r="O2114">
        <f>Table1[[#This Row],[Total Sales]]-Table1[[#This Row],[COGS]]</f>
        <v>358400</v>
      </c>
      <c r="P2114" s="7">
        <f t="shared" ref="P2114:P2177" si="66">WEEKDAY(B:B)</f>
        <v>7</v>
      </c>
      <c r="Q2114" s="10">
        <f t="shared" ref="Q2114:Q2177" si="67">YEAR(B:B)</f>
        <v>2020</v>
      </c>
    </row>
    <row r="2115" spans="1:17" x14ac:dyDescent="0.25">
      <c r="A2115" t="s">
        <v>1495</v>
      </c>
      <c r="B2115" s="3">
        <v>44178</v>
      </c>
      <c r="C2115" t="s">
        <v>1496</v>
      </c>
      <c r="D2115" t="s">
        <v>17</v>
      </c>
      <c r="E2115" t="s">
        <v>25</v>
      </c>
      <c r="F2115" t="s">
        <v>26</v>
      </c>
      <c r="G2115" t="s">
        <v>39</v>
      </c>
      <c r="H2115" t="s">
        <v>40</v>
      </c>
      <c r="I2115">
        <v>64</v>
      </c>
      <c r="J2115" t="s">
        <v>2316</v>
      </c>
      <c r="K2115">
        <v>176000</v>
      </c>
      <c r="L2115">
        <v>160000</v>
      </c>
      <c r="M2115">
        <f>Table1[[#This Row],[Price]]*Table1[[#This Row],[Qty]]</f>
        <v>11264000</v>
      </c>
      <c r="N2115">
        <f>Table1[[#This Row],[Cost]]*Table1[[#This Row],[Qty]]</f>
        <v>10240000</v>
      </c>
      <c r="O2115">
        <f>Table1[[#This Row],[Total Sales]]-Table1[[#This Row],[COGS]]</f>
        <v>1024000</v>
      </c>
      <c r="P2115" s="7">
        <f t="shared" si="66"/>
        <v>1</v>
      </c>
      <c r="Q2115" s="10">
        <f t="shared" si="67"/>
        <v>2020</v>
      </c>
    </row>
    <row r="2116" spans="1:17" x14ac:dyDescent="0.25">
      <c r="A2116" t="s">
        <v>1497</v>
      </c>
      <c r="B2116" s="3">
        <v>44179</v>
      </c>
      <c r="C2116" t="s">
        <v>1498</v>
      </c>
      <c r="D2116" t="s">
        <v>31</v>
      </c>
      <c r="E2116" t="s">
        <v>32</v>
      </c>
      <c r="F2116" t="s">
        <v>33</v>
      </c>
      <c r="G2116" t="s">
        <v>43</v>
      </c>
      <c r="H2116" t="s">
        <v>21</v>
      </c>
      <c r="I2116">
        <v>16</v>
      </c>
      <c r="J2116" t="s">
        <v>2316</v>
      </c>
      <c r="K2116">
        <v>211200.00000000003</v>
      </c>
      <c r="L2116">
        <v>192000</v>
      </c>
      <c r="M2116">
        <f>Table1[[#This Row],[Price]]*Table1[[#This Row],[Qty]]</f>
        <v>3379200.0000000005</v>
      </c>
      <c r="N2116">
        <f>Table1[[#This Row],[Cost]]*Table1[[#This Row],[Qty]]</f>
        <v>3072000</v>
      </c>
      <c r="O2116">
        <f>Table1[[#This Row],[Total Sales]]-Table1[[#This Row],[COGS]]</f>
        <v>307200.00000000047</v>
      </c>
      <c r="P2116" s="7">
        <f t="shared" si="66"/>
        <v>2</v>
      </c>
      <c r="Q2116" s="10">
        <f t="shared" si="67"/>
        <v>2020</v>
      </c>
    </row>
    <row r="2117" spans="1:17" x14ac:dyDescent="0.25">
      <c r="A2117" t="s">
        <v>1499</v>
      </c>
      <c r="B2117" s="3">
        <v>44180</v>
      </c>
      <c r="C2117" t="s">
        <v>1500</v>
      </c>
      <c r="D2117" t="s">
        <v>31</v>
      </c>
      <c r="E2117" t="s">
        <v>37</v>
      </c>
      <c r="F2117" t="s">
        <v>38</v>
      </c>
      <c r="G2117" t="s">
        <v>46</v>
      </c>
      <c r="H2117" t="s">
        <v>47</v>
      </c>
      <c r="I2117">
        <v>32</v>
      </c>
      <c r="J2117" t="s">
        <v>2316</v>
      </c>
      <c r="K2117">
        <v>159200</v>
      </c>
      <c r="L2117">
        <v>144000</v>
      </c>
      <c r="M2117">
        <f>Table1[[#This Row],[Price]]*Table1[[#This Row],[Qty]]</f>
        <v>5094400</v>
      </c>
      <c r="N2117">
        <f>Table1[[#This Row],[Cost]]*Table1[[#This Row],[Qty]]</f>
        <v>4608000</v>
      </c>
      <c r="O2117">
        <f>Table1[[#This Row],[Total Sales]]-Table1[[#This Row],[COGS]]</f>
        <v>486400</v>
      </c>
      <c r="P2117" s="7">
        <f t="shared" si="66"/>
        <v>3</v>
      </c>
      <c r="Q2117" s="10">
        <f t="shared" si="67"/>
        <v>2020</v>
      </c>
    </row>
    <row r="2118" spans="1:17" x14ac:dyDescent="0.25">
      <c r="A2118" t="s">
        <v>1501</v>
      </c>
      <c r="B2118" s="3">
        <v>44181</v>
      </c>
      <c r="C2118" t="s">
        <v>1502</v>
      </c>
      <c r="D2118" t="s">
        <v>31</v>
      </c>
      <c r="E2118" t="s">
        <v>18</v>
      </c>
      <c r="F2118" t="s">
        <v>19</v>
      </c>
      <c r="G2118" t="s">
        <v>50</v>
      </c>
      <c r="H2118" t="s">
        <v>21</v>
      </c>
      <c r="I2118">
        <v>32</v>
      </c>
      <c r="J2118" t="s">
        <v>2316</v>
      </c>
      <c r="K2118">
        <v>123200</v>
      </c>
      <c r="L2118">
        <v>112000</v>
      </c>
      <c r="M2118">
        <f>Table1[[#This Row],[Price]]*Table1[[#This Row],[Qty]]</f>
        <v>3942400</v>
      </c>
      <c r="N2118">
        <f>Table1[[#This Row],[Cost]]*Table1[[#This Row],[Qty]]</f>
        <v>3584000</v>
      </c>
      <c r="O2118">
        <f>Table1[[#This Row],[Total Sales]]-Table1[[#This Row],[COGS]]</f>
        <v>358400</v>
      </c>
      <c r="P2118" s="7">
        <f t="shared" si="66"/>
        <v>4</v>
      </c>
      <c r="Q2118" s="10">
        <f t="shared" si="67"/>
        <v>2020</v>
      </c>
    </row>
    <row r="2119" spans="1:17" x14ac:dyDescent="0.25">
      <c r="A2119" t="s">
        <v>1503</v>
      </c>
      <c r="B2119" s="3">
        <v>44182</v>
      </c>
      <c r="C2119" t="s">
        <v>1504</v>
      </c>
      <c r="D2119" t="s">
        <v>31</v>
      </c>
      <c r="E2119" t="s">
        <v>18</v>
      </c>
      <c r="F2119" t="s">
        <v>19</v>
      </c>
      <c r="G2119" t="s">
        <v>53</v>
      </c>
      <c r="H2119" t="s">
        <v>40</v>
      </c>
      <c r="I2119">
        <v>64</v>
      </c>
      <c r="J2119" t="s">
        <v>2316</v>
      </c>
      <c r="K2119">
        <v>176000</v>
      </c>
      <c r="L2119">
        <v>160000</v>
      </c>
      <c r="M2119">
        <f>Table1[[#This Row],[Price]]*Table1[[#This Row],[Qty]]</f>
        <v>11264000</v>
      </c>
      <c r="N2119">
        <f>Table1[[#This Row],[Cost]]*Table1[[#This Row],[Qty]]</f>
        <v>10240000</v>
      </c>
      <c r="O2119">
        <f>Table1[[#This Row],[Total Sales]]-Table1[[#This Row],[COGS]]</f>
        <v>1024000</v>
      </c>
      <c r="P2119" s="7">
        <f t="shared" si="66"/>
        <v>5</v>
      </c>
      <c r="Q2119" s="10">
        <f t="shared" si="67"/>
        <v>2020</v>
      </c>
    </row>
    <row r="2120" spans="1:17" x14ac:dyDescent="0.25">
      <c r="A2120" t="s">
        <v>1505</v>
      </c>
      <c r="B2120" s="3">
        <v>44195</v>
      </c>
      <c r="C2120" t="s">
        <v>1506</v>
      </c>
      <c r="D2120" t="s">
        <v>31</v>
      </c>
      <c r="E2120" t="s">
        <v>25</v>
      </c>
      <c r="F2120" t="s">
        <v>26</v>
      </c>
      <c r="G2120" t="s">
        <v>56</v>
      </c>
      <c r="H2120" t="s">
        <v>40</v>
      </c>
      <c r="I2120">
        <v>16</v>
      </c>
      <c r="J2120" t="s">
        <v>2316</v>
      </c>
      <c r="K2120">
        <v>211200.00000000003</v>
      </c>
      <c r="L2120">
        <v>192000</v>
      </c>
      <c r="M2120">
        <f>Table1[[#This Row],[Price]]*Table1[[#This Row],[Qty]]</f>
        <v>3379200.0000000005</v>
      </c>
      <c r="N2120">
        <f>Table1[[#This Row],[Cost]]*Table1[[#This Row],[Qty]]</f>
        <v>3072000</v>
      </c>
      <c r="O2120">
        <f>Table1[[#This Row],[Total Sales]]-Table1[[#This Row],[COGS]]</f>
        <v>307200.00000000047</v>
      </c>
      <c r="P2120" s="7">
        <f t="shared" si="66"/>
        <v>4</v>
      </c>
      <c r="Q2120" s="10">
        <f t="shared" si="67"/>
        <v>2020</v>
      </c>
    </row>
    <row r="2121" spans="1:17" x14ac:dyDescent="0.25">
      <c r="A2121" t="s">
        <v>1507</v>
      </c>
      <c r="B2121" s="3">
        <v>44195</v>
      </c>
      <c r="C2121" t="s">
        <v>1508</v>
      </c>
      <c r="D2121" t="s">
        <v>31</v>
      </c>
      <c r="E2121" t="s">
        <v>32</v>
      </c>
      <c r="F2121" t="s">
        <v>33</v>
      </c>
      <c r="G2121" t="s">
        <v>59</v>
      </c>
      <c r="H2121" t="s">
        <v>60</v>
      </c>
      <c r="I2121">
        <v>32</v>
      </c>
      <c r="J2121" t="s">
        <v>2316</v>
      </c>
      <c r="K2121">
        <v>159200</v>
      </c>
      <c r="L2121">
        <v>144000</v>
      </c>
      <c r="M2121">
        <f>Table1[[#This Row],[Price]]*Table1[[#This Row],[Qty]]</f>
        <v>5094400</v>
      </c>
      <c r="N2121">
        <f>Table1[[#This Row],[Cost]]*Table1[[#This Row],[Qty]]</f>
        <v>4608000</v>
      </c>
      <c r="O2121">
        <f>Table1[[#This Row],[Total Sales]]-Table1[[#This Row],[COGS]]</f>
        <v>486400</v>
      </c>
      <c r="P2121" s="7">
        <f t="shared" si="66"/>
        <v>4</v>
      </c>
      <c r="Q2121" s="10">
        <f t="shared" si="67"/>
        <v>2020</v>
      </c>
    </row>
    <row r="2122" spans="1:17" x14ac:dyDescent="0.25">
      <c r="A2122" t="s">
        <v>1509</v>
      </c>
      <c r="B2122" s="3">
        <v>44185</v>
      </c>
      <c r="C2122" t="s">
        <v>1510</v>
      </c>
      <c r="D2122" t="s">
        <v>31</v>
      </c>
      <c r="E2122" t="s">
        <v>37</v>
      </c>
      <c r="F2122" t="s">
        <v>38</v>
      </c>
      <c r="G2122" t="s">
        <v>63</v>
      </c>
      <c r="H2122" t="s">
        <v>47</v>
      </c>
      <c r="I2122">
        <v>32</v>
      </c>
      <c r="J2122" t="s">
        <v>2316</v>
      </c>
      <c r="K2122">
        <v>123200</v>
      </c>
      <c r="L2122">
        <v>112000</v>
      </c>
      <c r="M2122">
        <f>Table1[[#This Row],[Price]]*Table1[[#This Row],[Qty]]</f>
        <v>3942400</v>
      </c>
      <c r="N2122">
        <f>Table1[[#This Row],[Cost]]*Table1[[#This Row],[Qty]]</f>
        <v>3584000</v>
      </c>
      <c r="O2122">
        <f>Table1[[#This Row],[Total Sales]]-Table1[[#This Row],[COGS]]</f>
        <v>358400</v>
      </c>
      <c r="P2122" s="7">
        <f t="shared" si="66"/>
        <v>1</v>
      </c>
      <c r="Q2122" s="10">
        <f t="shared" si="67"/>
        <v>2020</v>
      </c>
    </row>
    <row r="2123" spans="1:17" x14ac:dyDescent="0.25">
      <c r="A2123" t="s">
        <v>1511</v>
      </c>
      <c r="B2123" s="3">
        <v>44186</v>
      </c>
      <c r="C2123" t="s">
        <v>1512</v>
      </c>
      <c r="D2123" t="s">
        <v>31</v>
      </c>
      <c r="E2123" t="s">
        <v>18</v>
      </c>
      <c r="F2123" t="s">
        <v>19</v>
      </c>
      <c r="G2123" t="s">
        <v>46</v>
      </c>
      <c r="H2123" t="s">
        <v>47</v>
      </c>
      <c r="I2123">
        <v>16</v>
      </c>
      <c r="J2123" t="s">
        <v>2316</v>
      </c>
      <c r="K2123">
        <v>176000</v>
      </c>
      <c r="L2123">
        <v>160000</v>
      </c>
      <c r="M2123">
        <f>Table1[[#This Row],[Price]]*Table1[[#This Row],[Qty]]</f>
        <v>2816000</v>
      </c>
      <c r="N2123">
        <f>Table1[[#This Row],[Cost]]*Table1[[#This Row],[Qty]]</f>
        <v>2560000</v>
      </c>
      <c r="O2123">
        <f>Table1[[#This Row],[Total Sales]]-Table1[[#This Row],[COGS]]</f>
        <v>256000</v>
      </c>
      <c r="P2123" s="7">
        <f t="shared" si="66"/>
        <v>2</v>
      </c>
      <c r="Q2123" s="10">
        <f t="shared" si="67"/>
        <v>2020</v>
      </c>
    </row>
    <row r="2124" spans="1:17" x14ac:dyDescent="0.25">
      <c r="A2124" t="s">
        <v>1513</v>
      </c>
      <c r="B2124" s="3">
        <v>44187</v>
      </c>
      <c r="C2124" t="s">
        <v>1514</v>
      </c>
      <c r="D2124" t="s">
        <v>31</v>
      </c>
      <c r="E2124" t="s">
        <v>18</v>
      </c>
      <c r="F2124" t="s">
        <v>19</v>
      </c>
      <c r="G2124" t="s">
        <v>50</v>
      </c>
      <c r="H2124" t="s">
        <v>21</v>
      </c>
      <c r="I2124">
        <v>16</v>
      </c>
      <c r="J2124" t="s">
        <v>2316</v>
      </c>
      <c r="K2124">
        <v>123200.00000000001</v>
      </c>
      <c r="L2124">
        <v>112000</v>
      </c>
      <c r="M2124">
        <f>Table1[[#This Row],[Price]]*Table1[[#This Row],[Qty]]</f>
        <v>1971200.0000000002</v>
      </c>
      <c r="N2124">
        <f>Table1[[#This Row],[Cost]]*Table1[[#This Row],[Qty]]</f>
        <v>1792000</v>
      </c>
      <c r="O2124">
        <f>Table1[[#This Row],[Total Sales]]-Table1[[#This Row],[COGS]]</f>
        <v>179200.00000000023</v>
      </c>
      <c r="P2124" s="7">
        <f t="shared" si="66"/>
        <v>3</v>
      </c>
      <c r="Q2124" s="10">
        <f t="shared" si="67"/>
        <v>2020</v>
      </c>
    </row>
    <row r="2125" spans="1:17" x14ac:dyDescent="0.25">
      <c r="A2125" t="s">
        <v>1515</v>
      </c>
      <c r="B2125" s="3">
        <v>44188</v>
      </c>
      <c r="C2125" t="s">
        <v>1516</v>
      </c>
      <c r="D2125" t="s">
        <v>31</v>
      </c>
      <c r="E2125" t="s">
        <v>25</v>
      </c>
      <c r="F2125" t="s">
        <v>26</v>
      </c>
      <c r="G2125" t="s">
        <v>53</v>
      </c>
      <c r="H2125" t="s">
        <v>40</v>
      </c>
      <c r="I2125">
        <v>32</v>
      </c>
      <c r="J2125" t="s">
        <v>2316</v>
      </c>
      <c r="K2125">
        <v>159200</v>
      </c>
      <c r="L2125">
        <v>144000</v>
      </c>
      <c r="M2125">
        <f>Table1[[#This Row],[Price]]*Table1[[#This Row],[Qty]]</f>
        <v>5094400</v>
      </c>
      <c r="N2125">
        <f>Table1[[#This Row],[Cost]]*Table1[[#This Row],[Qty]]</f>
        <v>4608000</v>
      </c>
      <c r="O2125">
        <f>Table1[[#This Row],[Total Sales]]-Table1[[#This Row],[COGS]]</f>
        <v>486400</v>
      </c>
      <c r="P2125" s="7">
        <f t="shared" si="66"/>
        <v>4</v>
      </c>
      <c r="Q2125" s="10">
        <f t="shared" si="67"/>
        <v>2020</v>
      </c>
    </row>
    <row r="2126" spans="1:17" x14ac:dyDescent="0.25">
      <c r="A2126" t="s">
        <v>1517</v>
      </c>
      <c r="B2126" s="3">
        <v>44189</v>
      </c>
      <c r="C2126" t="s">
        <v>1518</v>
      </c>
      <c r="D2126" t="s">
        <v>31</v>
      </c>
      <c r="E2126" t="s">
        <v>32</v>
      </c>
      <c r="F2126" t="s">
        <v>33</v>
      </c>
      <c r="G2126" t="s">
        <v>56</v>
      </c>
      <c r="H2126" t="s">
        <v>40</v>
      </c>
      <c r="I2126">
        <v>32</v>
      </c>
      <c r="J2126" t="s">
        <v>2316</v>
      </c>
      <c r="K2126">
        <v>316800</v>
      </c>
      <c r="L2126">
        <v>288000</v>
      </c>
      <c r="M2126">
        <f>Table1[[#This Row],[Price]]*Table1[[#This Row],[Qty]]</f>
        <v>10137600</v>
      </c>
      <c r="N2126">
        <f>Table1[[#This Row],[Cost]]*Table1[[#This Row],[Qty]]</f>
        <v>9216000</v>
      </c>
      <c r="O2126">
        <f>Table1[[#This Row],[Total Sales]]-Table1[[#This Row],[COGS]]</f>
        <v>921600</v>
      </c>
      <c r="P2126" s="7">
        <f t="shared" si="66"/>
        <v>5</v>
      </c>
      <c r="Q2126" s="10">
        <f t="shared" si="67"/>
        <v>2020</v>
      </c>
    </row>
    <row r="2127" spans="1:17" x14ac:dyDescent="0.25">
      <c r="A2127" t="s">
        <v>1519</v>
      </c>
      <c r="B2127" s="3">
        <v>44190</v>
      </c>
      <c r="C2127" t="s">
        <v>1520</v>
      </c>
      <c r="D2127" t="s">
        <v>31</v>
      </c>
      <c r="E2127" t="s">
        <v>37</v>
      </c>
      <c r="F2127" t="s">
        <v>38</v>
      </c>
      <c r="G2127" t="s">
        <v>78</v>
      </c>
      <c r="H2127" t="s">
        <v>21</v>
      </c>
      <c r="I2127">
        <v>16</v>
      </c>
      <c r="J2127" t="s">
        <v>2316</v>
      </c>
      <c r="K2127">
        <v>10100</v>
      </c>
      <c r="L2127">
        <v>640000</v>
      </c>
      <c r="M2127">
        <f>Table1[[#This Row],[Price]]*Table1[[#This Row],[Qty]]</f>
        <v>161600</v>
      </c>
      <c r="N2127">
        <f>Table1[[#This Row],[Cost]]*Table1[[#This Row],[Qty]]</f>
        <v>10240000</v>
      </c>
      <c r="O2127">
        <f>Table1[[#This Row],[Total Sales]]-Table1[[#This Row],[COGS]]</f>
        <v>-10078400</v>
      </c>
      <c r="P2127" s="7">
        <f t="shared" si="66"/>
        <v>6</v>
      </c>
      <c r="Q2127" s="10">
        <f t="shared" si="67"/>
        <v>2020</v>
      </c>
    </row>
    <row r="2128" spans="1:17" x14ac:dyDescent="0.25">
      <c r="A2128" t="s">
        <v>1521</v>
      </c>
      <c r="B2128" s="3">
        <v>44191</v>
      </c>
      <c r="C2128" t="s">
        <v>1522</v>
      </c>
      <c r="D2128" t="s">
        <v>31</v>
      </c>
      <c r="E2128" t="s">
        <v>18</v>
      </c>
      <c r="F2128" t="s">
        <v>19</v>
      </c>
      <c r="G2128" t="s">
        <v>81</v>
      </c>
      <c r="H2128" t="s">
        <v>21</v>
      </c>
      <c r="I2128">
        <v>16</v>
      </c>
      <c r="J2128" t="s">
        <v>2316</v>
      </c>
      <c r="K2128">
        <v>352000</v>
      </c>
      <c r="L2128">
        <v>320000</v>
      </c>
      <c r="M2128">
        <f>Table1[[#This Row],[Price]]*Table1[[#This Row],[Qty]]</f>
        <v>5632000</v>
      </c>
      <c r="N2128">
        <f>Table1[[#This Row],[Cost]]*Table1[[#This Row],[Qty]]</f>
        <v>5120000</v>
      </c>
      <c r="O2128">
        <f>Table1[[#This Row],[Total Sales]]-Table1[[#This Row],[COGS]]</f>
        <v>512000</v>
      </c>
      <c r="P2128" s="7">
        <f t="shared" si="66"/>
        <v>7</v>
      </c>
      <c r="Q2128" s="10">
        <f t="shared" si="67"/>
        <v>2020</v>
      </c>
    </row>
    <row r="2129" spans="1:17" x14ac:dyDescent="0.25">
      <c r="A2129" t="s">
        <v>1523</v>
      </c>
      <c r="B2129" s="3">
        <v>44192</v>
      </c>
      <c r="C2129" t="s">
        <v>1524</v>
      </c>
      <c r="D2129" t="s">
        <v>17</v>
      </c>
      <c r="E2129" t="s">
        <v>18</v>
      </c>
      <c r="F2129" t="s">
        <v>19</v>
      </c>
      <c r="G2129" t="s">
        <v>84</v>
      </c>
      <c r="H2129" t="s">
        <v>47</v>
      </c>
      <c r="I2129">
        <v>32</v>
      </c>
      <c r="J2129" t="s">
        <v>2316</v>
      </c>
      <c r="K2129">
        <v>208000</v>
      </c>
      <c r="L2129">
        <v>192000</v>
      </c>
      <c r="M2129">
        <f>Table1[[#This Row],[Price]]*Table1[[#This Row],[Qty]]</f>
        <v>6656000</v>
      </c>
      <c r="N2129">
        <f>Table1[[#This Row],[Cost]]*Table1[[#This Row],[Qty]]</f>
        <v>6144000</v>
      </c>
      <c r="O2129">
        <f>Table1[[#This Row],[Total Sales]]-Table1[[#This Row],[COGS]]</f>
        <v>512000</v>
      </c>
      <c r="P2129" s="7">
        <f t="shared" si="66"/>
        <v>1</v>
      </c>
      <c r="Q2129" s="10">
        <f t="shared" si="67"/>
        <v>2020</v>
      </c>
    </row>
    <row r="2130" spans="1:17" x14ac:dyDescent="0.25">
      <c r="A2130" t="s">
        <v>1525</v>
      </c>
      <c r="B2130" s="3">
        <v>44195</v>
      </c>
      <c r="C2130" t="s">
        <v>1526</v>
      </c>
      <c r="D2130" t="s">
        <v>17</v>
      </c>
      <c r="E2130" t="s">
        <v>25</v>
      </c>
      <c r="F2130" t="s">
        <v>26</v>
      </c>
      <c r="G2130" t="s">
        <v>87</v>
      </c>
      <c r="H2130" t="s">
        <v>21</v>
      </c>
      <c r="I2130">
        <v>32</v>
      </c>
      <c r="J2130" t="s">
        <v>2316</v>
      </c>
      <c r="K2130">
        <v>107200</v>
      </c>
      <c r="L2130">
        <v>80000</v>
      </c>
      <c r="M2130">
        <f>Table1[[#This Row],[Price]]*Table1[[#This Row],[Qty]]</f>
        <v>3430400</v>
      </c>
      <c r="N2130">
        <f>Table1[[#This Row],[Cost]]*Table1[[#This Row],[Qty]]</f>
        <v>2560000</v>
      </c>
      <c r="O2130">
        <f>Table1[[#This Row],[Total Sales]]-Table1[[#This Row],[COGS]]</f>
        <v>870400</v>
      </c>
      <c r="P2130" s="7">
        <f t="shared" si="66"/>
        <v>4</v>
      </c>
      <c r="Q2130" s="10">
        <f t="shared" si="67"/>
        <v>2020</v>
      </c>
    </row>
    <row r="2131" spans="1:17" x14ac:dyDescent="0.25">
      <c r="A2131" t="s">
        <v>1527</v>
      </c>
      <c r="B2131" s="3">
        <v>44195</v>
      </c>
      <c r="C2131" t="s">
        <v>1528</v>
      </c>
      <c r="D2131" t="s">
        <v>17</v>
      </c>
      <c r="E2131" t="s">
        <v>32</v>
      </c>
      <c r="F2131" t="s">
        <v>33</v>
      </c>
      <c r="G2131" t="s">
        <v>20</v>
      </c>
      <c r="H2131" t="s">
        <v>21</v>
      </c>
      <c r="I2131">
        <v>16</v>
      </c>
      <c r="J2131" t="s">
        <v>2316</v>
      </c>
      <c r="K2131">
        <v>107200</v>
      </c>
      <c r="L2131">
        <v>80016</v>
      </c>
      <c r="M2131">
        <f>Table1[[#This Row],[Price]]*Table1[[#This Row],[Qty]]</f>
        <v>1715200</v>
      </c>
      <c r="N2131">
        <f>Table1[[#This Row],[Cost]]*Table1[[#This Row],[Qty]]</f>
        <v>1280256</v>
      </c>
      <c r="O2131">
        <f>Table1[[#This Row],[Total Sales]]-Table1[[#This Row],[COGS]]</f>
        <v>434944</v>
      </c>
      <c r="P2131" s="7">
        <f t="shared" si="66"/>
        <v>4</v>
      </c>
      <c r="Q2131" s="10">
        <f t="shared" si="67"/>
        <v>2020</v>
      </c>
    </row>
    <row r="2132" spans="1:17" x14ac:dyDescent="0.25">
      <c r="A2132" t="s">
        <v>1529</v>
      </c>
      <c r="B2132" s="3">
        <v>44195</v>
      </c>
      <c r="C2132" t="s">
        <v>1530</v>
      </c>
      <c r="D2132" t="s">
        <v>31</v>
      </c>
      <c r="E2132" t="s">
        <v>37</v>
      </c>
      <c r="F2132" t="s">
        <v>38</v>
      </c>
      <c r="G2132" t="s">
        <v>27</v>
      </c>
      <c r="H2132" t="s">
        <v>21</v>
      </c>
      <c r="I2132">
        <v>16</v>
      </c>
      <c r="J2132" t="s">
        <v>2316</v>
      </c>
      <c r="K2132">
        <v>107200</v>
      </c>
      <c r="L2132">
        <v>80032</v>
      </c>
      <c r="M2132">
        <f>Table1[[#This Row],[Price]]*Table1[[#This Row],[Qty]]</f>
        <v>1715200</v>
      </c>
      <c r="N2132">
        <f>Table1[[#This Row],[Cost]]*Table1[[#This Row],[Qty]]</f>
        <v>1280512</v>
      </c>
      <c r="O2132">
        <f>Table1[[#This Row],[Total Sales]]-Table1[[#This Row],[COGS]]</f>
        <v>434688</v>
      </c>
      <c r="P2132" s="7">
        <f t="shared" si="66"/>
        <v>4</v>
      </c>
      <c r="Q2132" s="10">
        <f t="shared" si="67"/>
        <v>2020</v>
      </c>
    </row>
    <row r="2133" spans="1:17" x14ac:dyDescent="0.25">
      <c r="A2133" t="s">
        <v>1533</v>
      </c>
      <c r="B2133" s="3">
        <v>44166</v>
      </c>
      <c r="C2133" t="s">
        <v>1534</v>
      </c>
      <c r="D2133" t="s">
        <v>31</v>
      </c>
      <c r="E2133" t="s">
        <v>18</v>
      </c>
      <c r="F2133" t="s">
        <v>19</v>
      </c>
      <c r="G2133" t="s">
        <v>39</v>
      </c>
      <c r="H2133" t="s">
        <v>40</v>
      </c>
      <c r="I2133">
        <v>32</v>
      </c>
      <c r="J2133" t="s">
        <v>2316</v>
      </c>
      <c r="K2133">
        <v>107200</v>
      </c>
      <c r="L2133">
        <v>80016</v>
      </c>
      <c r="M2133">
        <f>Table1[[#This Row],[Price]]*Table1[[#This Row],[Qty]]</f>
        <v>3430400</v>
      </c>
      <c r="N2133">
        <f>Table1[[#This Row],[Cost]]*Table1[[#This Row],[Qty]]</f>
        <v>2560512</v>
      </c>
      <c r="O2133">
        <f>Table1[[#This Row],[Total Sales]]-Table1[[#This Row],[COGS]]</f>
        <v>869888</v>
      </c>
      <c r="P2133" s="7">
        <f t="shared" si="66"/>
        <v>3</v>
      </c>
      <c r="Q2133" s="10">
        <f t="shared" si="67"/>
        <v>2020</v>
      </c>
    </row>
    <row r="2134" spans="1:17" x14ac:dyDescent="0.25">
      <c r="A2134" t="s">
        <v>1535</v>
      </c>
      <c r="B2134" s="3">
        <v>44167</v>
      </c>
      <c r="C2134" t="s">
        <v>1536</v>
      </c>
      <c r="D2134" t="s">
        <v>31</v>
      </c>
      <c r="E2134" t="s">
        <v>25</v>
      </c>
      <c r="F2134" t="s">
        <v>26</v>
      </c>
      <c r="G2134" t="s">
        <v>43</v>
      </c>
      <c r="H2134" t="s">
        <v>21</v>
      </c>
      <c r="I2134">
        <v>16</v>
      </c>
      <c r="J2134" t="s">
        <v>2316</v>
      </c>
      <c r="K2134">
        <v>107200</v>
      </c>
      <c r="L2134">
        <v>80032</v>
      </c>
      <c r="M2134">
        <f>Table1[[#This Row],[Price]]*Table1[[#This Row],[Qty]]</f>
        <v>1715200</v>
      </c>
      <c r="N2134">
        <f>Table1[[#This Row],[Cost]]*Table1[[#This Row],[Qty]]</f>
        <v>1280512</v>
      </c>
      <c r="O2134">
        <f>Table1[[#This Row],[Total Sales]]-Table1[[#This Row],[COGS]]</f>
        <v>434688</v>
      </c>
      <c r="P2134" s="7">
        <f t="shared" si="66"/>
        <v>4</v>
      </c>
      <c r="Q2134" s="10">
        <f t="shared" si="67"/>
        <v>2020</v>
      </c>
    </row>
    <row r="2135" spans="1:17" x14ac:dyDescent="0.25">
      <c r="A2135" t="s">
        <v>1537</v>
      </c>
      <c r="B2135" s="3">
        <v>44168</v>
      </c>
      <c r="C2135" t="s">
        <v>1538</v>
      </c>
      <c r="D2135" t="s">
        <v>17</v>
      </c>
      <c r="E2135" t="s">
        <v>32</v>
      </c>
      <c r="F2135" t="s">
        <v>33</v>
      </c>
      <c r="G2135" t="s">
        <v>46</v>
      </c>
      <c r="H2135" t="s">
        <v>47</v>
      </c>
      <c r="I2135">
        <v>16</v>
      </c>
      <c r="J2135" t="s">
        <v>2316</v>
      </c>
      <c r="K2135">
        <v>107200</v>
      </c>
      <c r="L2135">
        <v>80000</v>
      </c>
      <c r="M2135">
        <f>Table1[[#This Row],[Price]]*Table1[[#This Row],[Qty]]</f>
        <v>1715200</v>
      </c>
      <c r="N2135">
        <f>Table1[[#This Row],[Cost]]*Table1[[#This Row],[Qty]]</f>
        <v>1280000</v>
      </c>
      <c r="O2135">
        <f>Table1[[#This Row],[Total Sales]]-Table1[[#This Row],[COGS]]</f>
        <v>435200</v>
      </c>
      <c r="P2135" s="7">
        <f t="shared" si="66"/>
        <v>5</v>
      </c>
      <c r="Q2135" s="10">
        <f t="shared" si="67"/>
        <v>2020</v>
      </c>
    </row>
    <row r="2136" spans="1:17" x14ac:dyDescent="0.25">
      <c r="A2136" s="1" t="s">
        <v>1227</v>
      </c>
      <c r="B2136" s="2">
        <v>43922</v>
      </c>
      <c r="C2136" s="1" t="s">
        <v>1228</v>
      </c>
      <c r="D2136" s="1" t="s">
        <v>31</v>
      </c>
      <c r="E2136" s="1" t="s">
        <v>18</v>
      </c>
      <c r="F2136" s="1" t="s">
        <v>19</v>
      </c>
      <c r="G2136" s="1" t="s">
        <v>20</v>
      </c>
      <c r="H2136" s="1" t="s">
        <v>21</v>
      </c>
      <c r="I2136" s="1">
        <v>32</v>
      </c>
      <c r="J2136" s="1" t="s">
        <v>2316</v>
      </c>
      <c r="K2136" s="1">
        <v>72000</v>
      </c>
      <c r="L2136" s="1">
        <v>70400</v>
      </c>
      <c r="M2136" s="21">
        <v>72000</v>
      </c>
      <c r="N2136" s="21">
        <v>70400</v>
      </c>
      <c r="O2136" s="21">
        <v>1600</v>
      </c>
      <c r="P2136" s="7">
        <f t="shared" si="66"/>
        <v>4</v>
      </c>
      <c r="Q2136" s="10">
        <f t="shared" si="67"/>
        <v>2020</v>
      </c>
    </row>
    <row r="2137" spans="1:17" x14ac:dyDescent="0.25">
      <c r="A2137" s="1" t="s">
        <v>1229</v>
      </c>
      <c r="B2137" s="2">
        <v>43923</v>
      </c>
      <c r="C2137" s="1" t="s">
        <v>1230</v>
      </c>
      <c r="D2137" s="1" t="s">
        <v>31</v>
      </c>
      <c r="E2137" s="1" t="s">
        <v>25</v>
      </c>
      <c r="F2137" s="1" t="s">
        <v>26</v>
      </c>
      <c r="G2137" s="1" t="s">
        <v>27</v>
      </c>
      <c r="H2137" s="1" t="s">
        <v>21</v>
      </c>
      <c r="I2137" s="1">
        <v>32</v>
      </c>
      <c r="J2137" s="1" t="s">
        <v>2316</v>
      </c>
      <c r="K2137" s="1">
        <v>3200</v>
      </c>
      <c r="L2137" s="1">
        <v>2880</v>
      </c>
      <c r="M2137" s="21">
        <v>3200</v>
      </c>
      <c r="N2137" s="21">
        <v>2880</v>
      </c>
      <c r="O2137" s="21">
        <v>320</v>
      </c>
      <c r="P2137" s="7">
        <f t="shared" si="66"/>
        <v>5</v>
      </c>
      <c r="Q2137" s="10">
        <f t="shared" si="67"/>
        <v>2020</v>
      </c>
    </row>
    <row r="2138" spans="1:17" x14ac:dyDescent="0.25">
      <c r="A2138" s="1" t="s">
        <v>1231</v>
      </c>
      <c r="B2138" s="2">
        <v>43924</v>
      </c>
      <c r="C2138" s="1" t="s">
        <v>1232</v>
      </c>
      <c r="D2138" s="1" t="s">
        <v>31</v>
      </c>
      <c r="E2138" s="1" t="s">
        <v>32</v>
      </c>
      <c r="F2138" s="1" t="s">
        <v>33</v>
      </c>
      <c r="G2138" s="1" t="s">
        <v>34</v>
      </c>
      <c r="H2138" s="1" t="s">
        <v>21</v>
      </c>
      <c r="I2138" s="1">
        <v>64</v>
      </c>
      <c r="J2138" s="1" t="s">
        <v>2316</v>
      </c>
      <c r="K2138" s="1">
        <v>3200</v>
      </c>
      <c r="L2138" s="1">
        <v>2560</v>
      </c>
      <c r="M2138" s="21">
        <v>6400</v>
      </c>
      <c r="N2138" s="21">
        <v>5120</v>
      </c>
      <c r="O2138" s="21">
        <v>1280</v>
      </c>
      <c r="P2138" s="7">
        <f t="shared" si="66"/>
        <v>6</v>
      </c>
      <c r="Q2138" s="10">
        <f t="shared" si="67"/>
        <v>2020</v>
      </c>
    </row>
    <row r="2139" spans="1:17" x14ac:dyDescent="0.25">
      <c r="A2139" s="1" t="s">
        <v>1233</v>
      </c>
      <c r="B2139" s="2">
        <v>43925</v>
      </c>
      <c r="C2139" s="1" t="s">
        <v>1234</v>
      </c>
      <c r="D2139" s="1" t="s">
        <v>17</v>
      </c>
      <c r="E2139" s="1" t="s">
        <v>37</v>
      </c>
      <c r="F2139" s="1" t="s">
        <v>38</v>
      </c>
      <c r="G2139" s="1" t="s">
        <v>39</v>
      </c>
      <c r="H2139" s="1" t="s">
        <v>40</v>
      </c>
      <c r="I2139" s="1">
        <v>64</v>
      </c>
      <c r="J2139" s="1" t="s">
        <v>2316</v>
      </c>
      <c r="K2139" s="1">
        <v>64000</v>
      </c>
      <c r="L2139" s="1">
        <v>59200</v>
      </c>
      <c r="M2139" s="21">
        <v>128000</v>
      </c>
      <c r="N2139" s="21">
        <v>118400</v>
      </c>
      <c r="O2139" s="21">
        <v>9600</v>
      </c>
      <c r="P2139" s="7">
        <f t="shared" si="66"/>
        <v>7</v>
      </c>
      <c r="Q2139" s="10">
        <f t="shared" si="67"/>
        <v>2020</v>
      </c>
    </row>
    <row r="2140" spans="1:17" x14ac:dyDescent="0.25">
      <c r="A2140" s="1" t="s">
        <v>1235</v>
      </c>
      <c r="B2140" s="2">
        <v>43926</v>
      </c>
      <c r="C2140" s="1" t="s">
        <v>1236</v>
      </c>
      <c r="D2140" s="1" t="s">
        <v>17</v>
      </c>
      <c r="E2140" s="1" t="s">
        <v>18</v>
      </c>
      <c r="F2140" s="1" t="s">
        <v>19</v>
      </c>
      <c r="G2140" s="1" t="s">
        <v>43</v>
      </c>
      <c r="H2140" s="1" t="s">
        <v>21</v>
      </c>
      <c r="I2140" s="1">
        <v>32</v>
      </c>
      <c r="J2140" s="1" t="s">
        <v>2316</v>
      </c>
      <c r="K2140" s="1">
        <v>304000</v>
      </c>
      <c r="L2140" s="1">
        <v>256000</v>
      </c>
      <c r="M2140" s="21">
        <v>304000</v>
      </c>
      <c r="N2140" s="21">
        <v>256000</v>
      </c>
      <c r="O2140" s="21">
        <v>48000</v>
      </c>
      <c r="P2140" s="7">
        <f t="shared" si="66"/>
        <v>1</v>
      </c>
      <c r="Q2140" s="10">
        <f t="shared" si="67"/>
        <v>2020</v>
      </c>
    </row>
    <row r="2141" spans="1:17" x14ac:dyDescent="0.25">
      <c r="A2141" s="1" t="s">
        <v>1237</v>
      </c>
      <c r="B2141" s="2">
        <v>43927</v>
      </c>
      <c r="C2141" s="1" t="s">
        <v>1238</v>
      </c>
      <c r="D2141" s="1" t="s">
        <v>17</v>
      </c>
      <c r="E2141" s="1" t="s">
        <v>18</v>
      </c>
      <c r="F2141" s="1" t="s">
        <v>19</v>
      </c>
      <c r="G2141" s="1" t="s">
        <v>46</v>
      </c>
      <c r="H2141" s="1" t="s">
        <v>47</v>
      </c>
      <c r="I2141" s="1">
        <v>3200</v>
      </c>
      <c r="J2141" s="1" t="s">
        <v>2316</v>
      </c>
      <c r="K2141" s="1">
        <v>150400</v>
      </c>
      <c r="L2141" s="1">
        <v>128000</v>
      </c>
      <c r="M2141" s="21">
        <v>15040000</v>
      </c>
      <c r="N2141" s="21">
        <v>12800000</v>
      </c>
      <c r="O2141" s="21">
        <v>2240000</v>
      </c>
      <c r="P2141" s="7">
        <f t="shared" si="66"/>
        <v>2</v>
      </c>
      <c r="Q2141" s="10">
        <f t="shared" si="67"/>
        <v>2020</v>
      </c>
    </row>
    <row r="2142" spans="1:17" x14ac:dyDescent="0.25">
      <c r="A2142" s="1" t="s">
        <v>1239</v>
      </c>
      <c r="B2142" s="2">
        <v>43928</v>
      </c>
      <c r="C2142" s="1" t="s">
        <v>1240</v>
      </c>
      <c r="D2142" s="1" t="s">
        <v>31</v>
      </c>
      <c r="E2142" s="1" t="s">
        <v>25</v>
      </c>
      <c r="F2142" s="1" t="s">
        <v>26</v>
      </c>
      <c r="G2142" s="1" t="s">
        <v>50</v>
      </c>
      <c r="H2142" s="1" t="s">
        <v>21</v>
      </c>
      <c r="I2142" s="1">
        <v>64</v>
      </c>
      <c r="J2142" s="1" t="s">
        <v>2316</v>
      </c>
      <c r="K2142" s="1">
        <v>12800</v>
      </c>
      <c r="L2142" s="1">
        <v>11520</v>
      </c>
      <c r="M2142" s="21">
        <v>25600</v>
      </c>
      <c r="N2142" s="21">
        <v>23040</v>
      </c>
      <c r="O2142" s="21">
        <v>2560</v>
      </c>
      <c r="P2142" s="7">
        <f t="shared" si="66"/>
        <v>3</v>
      </c>
      <c r="Q2142" s="10">
        <f t="shared" si="67"/>
        <v>2020</v>
      </c>
    </row>
    <row r="2143" spans="1:17" x14ac:dyDescent="0.25">
      <c r="A2143" s="1" t="s">
        <v>1241</v>
      </c>
      <c r="B2143" s="2">
        <v>43925</v>
      </c>
      <c r="C2143" s="1" t="s">
        <v>1242</v>
      </c>
      <c r="D2143" s="1" t="s">
        <v>31</v>
      </c>
      <c r="E2143" s="1" t="s">
        <v>32</v>
      </c>
      <c r="F2143" s="1" t="s">
        <v>33</v>
      </c>
      <c r="G2143" s="1" t="s">
        <v>53</v>
      </c>
      <c r="H2143" s="1" t="s">
        <v>40</v>
      </c>
      <c r="I2143" s="1">
        <v>64</v>
      </c>
      <c r="J2143" s="1" t="s">
        <v>2316</v>
      </c>
      <c r="K2143" s="1">
        <v>3200</v>
      </c>
      <c r="L2143" s="1">
        <v>2880</v>
      </c>
      <c r="M2143" s="21">
        <v>6400</v>
      </c>
      <c r="N2143" s="21">
        <v>5760</v>
      </c>
      <c r="O2143" s="21">
        <v>640</v>
      </c>
      <c r="P2143" s="7">
        <f t="shared" si="66"/>
        <v>7</v>
      </c>
      <c r="Q2143" s="10">
        <f t="shared" si="67"/>
        <v>2020</v>
      </c>
    </row>
    <row r="2144" spans="1:17" x14ac:dyDescent="0.25">
      <c r="A2144" s="1" t="s">
        <v>1243</v>
      </c>
      <c r="B2144" s="2">
        <v>43925</v>
      </c>
      <c r="C2144" s="1" t="s">
        <v>1244</v>
      </c>
      <c r="D2144" s="1" t="s">
        <v>31</v>
      </c>
      <c r="E2144" s="1" t="s">
        <v>37</v>
      </c>
      <c r="F2144" s="1" t="s">
        <v>38</v>
      </c>
      <c r="G2144" s="1" t="s">
        <v>56</v>
      </c>
      <c r="H2144" s="1" t="s">
        <v>40</v>
      </c>
      <c r="I2144" s="1">
        <v>640</v>
      </c>
      <c r="J2144" s="1" t="s">
        <v>2316</v>
      </c>
      <c r="K2144" s="1">
        <v>51200</v>
      </c>
      <c r="L2144" s="1">
        <v>50880</v>
      </c>
      <c r="M2144" s="21">
        <v>1024000</v>
      </c>
      <c r="N2144" s="21">
        <v>1017600</v>
      </c>
      <c r="O2144" s="21">
        <v>6400</v>
      </c>
      <c r="P2144" s="7">
        <f t="shared" si="66"/>
        <v>7</v>
      </c>
      <c r="Q2144" s="10">
        <f t="shared" si="67"/>
        <v>2020</v>
      </c>
    </row>
    <row r="2145" spans="1:17" x14ac:dyDescent="0.25">
      <c r="A2145" s="1" t="s">
        <v>1245</v>
      </c>
      <c r="B2145" s="2">
        <v>43925</v>
      </c>
      <c r="C2145" s="1" t="s">
        <v>1246</v>
      </c>
      <c r="D2145" s="1" t="s">
        <v>31</v>
      </c>
      <c r="E2145" s="1" t="s">
        <v>18</v>
      </c>
      <c r="F2145" s="1" t="s">
        <v>19</v>
      </c>
      <c r="G2145" s="1" t="s">
        <v>59</v>
      </c>
      <c r="H2145" s="1" t="s">
        <v>60</v>
      </c>
      <c r="I2145" s="1">
        <v>32</v>
      </c>
      <c r="J2145" s="1" t="s">
        <v>2316</v>
      </c>
      <c r="K2145" s="1">
        <v>1600</v>
      </c>
      <c r="L2145" s="1">
        <v>1440</v>
      </c>
      <c r="M2145" s="21">
        <v>1600</v>
      </c>
      <c r="N2145" s="21">
        <v>1440</v>
      </c>
      <c r="O2145" s="21">
        <v>160</v>
      </c>
      <c r="P2145" s="7">
        <f t="shared" si="66"/>
        <v>7</v>
      </c>
      <c r="Q2145" s="10">
        <f t="shared" si="67"/>
        <v>2020</v>
      </c>
    </row>
    <row r="2146" spans="1:17" x14ac:dyDescent="0.25">
      <c r="A2146" s="1" t="s">
        <v>1247</v>
      </c>
      <c r="B2146" s="2">
        <v>43925</v>
      </c>
      <c r="C2146" s="1" t="s">
        <v>1248</v>
      </c>
      <c r="D2146" s="1" t="s">
        <v>17</v>
      </c>
      <c r="E2146" s="1" t="s">
        <v>18</v>
      </c>
      <c r="F2146" s="1" t="s">
        <v>19</v>
      </c>
      <c r="G2146" s="1" t="s">
        <v>63</v>
      </c>
      <c r="H2146" s="1" t="s">
        <v>47</v>
      </c>
      <c r="I2146" s="1">
        <v>64</v>
      </c>
      <c r="J2146" s="1" t="s">
        <v>2316</v>
      </c>
      <c r="K2146" s="1">
        <v>19200</v>
      </c>
      <c r="L2146" s="1">
        <v>14400</v>
      </c>
      <c r="M2146" s="21">
        <v>38400</v>
      </c>
      <c r="N2146" s="21">
        <v>28800</v>
      </c>
      <c r="O2146" s="21">
        <v>9600</v>
      </c>
      <c r="P2146" s="7">
        <f t="shared" si="66"/>
        <v>7</v>
      </c>
      <c r="Q2146" s="10">
        <f t="shared" si="67"/>
        <v>2020</v>
      </c>
    </row>
    <row r="2147" spans="1:17" x14ac:dyDescent="0.25">
      <c r="A2147" s="1" t="s">
        <v>1249</v>
      </c>
      <c r="B2147" s="2">
        <v>43925</v>
      </c>
      <c r="C2147" s="1" t="s">
        <v>1250</v>
      </c>
      <c r="D2147" s="1" t="s">
        <v>31</v>
      </c>
      <c r="E2147" s="1" t="s">
        <v>25</v>
      </c>
      <c r="F2147" s="1" t="s">
        <v>26</v>
      </c>
      <c r="G2147" s="1" t="s">
        <v>66</v>
      </c>
      <c r="H2147" s="1" t="s">
        <v>47</v>
      </c>
      <c r="I2147" s="1">
        <v>64</v>
      </c>
      <c r="J2147" s="1" t="s">
        <v>2316</v>
      </c>
      <c r="K2147" s="1">
        <v>5440</v>
      </c>
      <c r="L2147" s="1">
        <v>4800</v>
      </c>
      <c r="M2147" s="21">
        <v>10880</v>
      </c>
      <c r="N2147" s="21">
        <v>9600</v>
      </c>
      <c r="O2147" s="21">
        <v>1280</v>
      </c>
      <c r="P2147" s="7">
        <f t="shared" si="66"/>
        <v>7</v>
      </c>
      <c r="Q2147" s="10">
        <f t="shared" si="67"/>
        <v>2020</v>
      </c>
    </row>
    <row r="2148" spans="1:17" x14ac:dyDescent="0.25">
      <c r="A2148" s="1" t="s">
        <v>1251</v>
      </c>
      <c r="B2148" s="2">
        <v>43934</v>
      </c>
      <c r="C2148" s="1" t="s">
        <v>1252</v>
      </c>
      <c r="D2148" s="1" t="s">
        <v>31</v>
      </c>
      <c r="E2148" s="1" t="s">
        <v>32</v>
      </c>
      <c r="F2148" s="1" t="s">
        <v>33</v>
      </c>
      <c r="G2148" s="1" t="s">
        <v>69</v>
      </c>
      <c r="H2148" s="1" t="s">
        <v>21</v>
      </c>
      <c r="I2148" s="1">
        <v>32</v>
      </c>
      <c r="J2148" s="1" t="s">
        <v>2316</v>
      </c>
      <c r="K2148" s="1">
        <v>800</v>
      </c>
      <c r="L2148" s="1">
        <v>640</v>
      </c>
      <c r="M2148" s="21">
        <v>800</v>
      </c>
      <c r="N2148" s="21">
        <v>640</v>
      </c>
      <c r="O2148" s="21">
        <v>160</v>
      </c>
      <c r="P2148" s="7">
        <f t="shared" si="66"/>
        <v>2</v>
      </c>
      <c r="Q2148" s="10">
        <f t="shared" si="67"/>
        <v>2020</v>
      </c>
    </row>
    <row r="2149" spans="1:17" x14ac:dyDescent="0.25">
      <c r="A2149" s="1" t="s">
        <v>1253</v>
      </c>
      <c r="B2149" s="2">
        <v>43935</v>
      </c>
      <c r="C2149" s="1" t="s">
        <v>1254</v>
      </c>
      <c r="D2149" s="1" t="s">
        <v>31</v>
      </c>
      <c r="E2149" s="1" t="s">
        <v>37</v>
      </c>
      <c r="F2149" s="1" t="s">
        <v>38</v>
      </c>
      <c r="G2149" s="1" t="s">
        <v>72</v>
      </c>
      <c r="H2149" s="1" t="s">
        <v>21</v>
      </c>
      <c r="I2149" s="1">
        <v>32</v>
      </c>
      <c r="J2149" s="1" t="s">
        <v>2316</v>
      </c>
      <c r="K2149" s="1">
        <v>320000</v>
      </c>
      <c r="L2149" s="1">
        <v>288000</v>
      </c>
      <c r="M2149" s="21">
        <v>320000</v>
      </c>
      <c r="N2149" s="21">
        <v>288000</v>
      </c>
      <c r="O2149" s="21">
        <v>32000</v>
      </c>
      <c r="P2149" s="7">
        <f t="shared" si="66"/>
        <v>3</v>
      </c>
      <c r="Q2149" s="10">
        <f t="shared" si="67"/>
        <v>2020</v>
      </c>
    </row>
    <row r="2150" spans="1:17" x14ac:dyDescent="0.25">
      <c r="A2150" s="1" t="s">
        <v>1255</v>
      </c>
      <c r="B2150" s="2">
        <v>43936</v>
      </c>
      <c r="C2150" s="1" t="s">
        <v>1256</v>
      </c>
      <c r="D2150" s="1" t="s">
        <v>31</v>
      </c>
      <c r="E2150" s="1" t="s">
        <v>18</v>
      </c>
      <c r="F2150" s="1" t="s">
        <v>19</v>
      </c>
      <c r="G2150" s="1" t="s">
        <v>46</v>
      </c>
      <c r="H2150" s="1" t="s">
        <v>47</v>
      </c>
      <c r="I2150" s="1">
        <v>64</v>
      </c>
      <c r="J2150" s="1" t="s">
        <v>2316</v>
      </c>
      <c r="K2150" s="1">
        <v>214400</v>
      </c>
      <c r="L2150" s="1">
        <v>160032</v>
      </c>
      <c r="M2150" s="21">
        <v>428800</v>
      </c>
      <c r="N2150" s="21">
        <v>320064</v>
      </c>
      <c r="O2150" s="21">
        <v>108736</v>
      </c>
      <c r="P2150" s="7">
        <f t="shared" si="66"/>
        <v>4</v>
      </c>
      <c r="Q2150" s="10">
        <f t="shared" si="67"/>
        <v>2020</v>
      </c>
    </row>
    <row r="2151" spans="1:17" x14ac:dyDescent="0.25">
      <c r="A2151" s="1" t="s">
        <v>1257</v>
      </c>
      <c r="B2151" s="2">
        <v>43937</v>
      </c>
      <c r="C2151" s="1" t="s">
        <v>1258</v>
      </c>
      <c r="D2151" s="1" t="s">
        <v>31</v>
      </c>
      <c r="E2151" s="1" t="s">
        <v>18</v>
      </c>
      <c r="F2151" s="1" t="s">
        <v>19</v>
      </c>
      <c r="G2151" s="1" t="s">
        <v>50</v>
      </c>
      <c r="H2151" s="1" t="s">
        <v>21</v>
      </c>
      <c r="I2151" s="1">
        <v>64</v>
      </c>
      <c r="J2151" s="1" t="s">
        <v>2316</v>
      </c>
      <c r="K2151" s="1">
        <v>214400</v>
      </c>
      <c r="L2151" s="1">
        <v>160064</v>
      </c>
      <c r="M2151" s="21">
        <v>428800</v>
      </c>
      <c r="N2151" s="21">
        <v>320128</v>
      </c>
      <c r="O2151" s="21">
        <v>108672</v>
      </c>
      <c r="P2151" s="7">
        <f t="shared" si="66"/>
        <v>5</v>
      </c>
      <c r="Q2151" s="10">
        <f t="shared" si="67"/>
        <v>2020</v>
      </c>
    </row>
    <row r="2152" spans="1:17" x14ac:dyDescent="0.25">
      <c r="A2152" s="1" t="s">
        <v>1259</v>
      </c>
      <c r="B2152" s="2">
        <v>43938</v>
      </c>
      <c r="C2152" s="1" t="s">
        <v>1260</v>
      </c>
      <c r="D2152" s="1" t="s">
        <v>31</v>
      </c>
      <c r="E2152" s="1" t="s">
        <v>25</v>
      </c>
      <c r="F2152" s="1" t="s">
        <v>26</v>
      </c>
      <c r="G2152" s="1" t="s">
        <v>53</v>
      </c>
      <c r="H2152" s="1" t="s">
        <v>40</v>
      </c>
      <c r="I2152" s="1">
        <v>32</v>
      </c>
      <c r="J2152" s="1" t="s">
        <v>2316</v>
      </c>
      <c r="K2152">
        <v>10100</v>
      </c>
      <c r="L2152" s="1">
        <v>640000</v>
      </c>
      <c r="M2152" s="21">
        <v>704000</v>
      </c>
      <c r="N2152" s="21">
        <v>640000</v>
      </c>
      <c r="O2152" s="21">
        <v>64000</v>
      </c>
      <c r="P2152" s="7">
        <f t="shared" si="66"/>
        <v>6</v>
      </c>
      <c r="Q2152" s="10">
        <f t="shared" si="67"/>
        <v>2020</v>
      </c>
    </row>
    <row r="2153" spans="1:17" x14ac:dyDescent="0.25">
      <c r="A2153" s="1" t="s">
        <v>1261</v>
      </c>
      <c r="B2153" s="2">
        <v>43951</v>
      </c>
      <c r="C2153" s="1" t="s">
        <v>1262</v>
      </c>
      <c r="D2153" s="1" t="s">
        <v>31</v>
      </c>
      <c r="E2153" s="1" t="s">
        <v>32</v>
      </c>
      <c r="F2153" s="1" t="s">
        <v>33</v>
      </c>
      <c r="G2153" s="1" t="s">
        <v>56</v>
      </c>
      <c r="H2153" s="1" t="s">
        <v>40</v>
      </c>
      <c r="I2153" s="1">
        <v>32</v>
      </c>
      <c r="J2153" s="1" t="s">
        <v>2316</v>
      </c>
      <c r="K2153" s="1">
        <v>320000</v>
      </c>
      <c r="L2153" s="1">
        <v>288000</v>
      </c>
      <c r="M2153" s="21">
        <v>320000</v>
      </c>
      <c r="N2153" s="21">
        <v>288000</v>
      </c>
      <c r="O2153" s="21">
        <v>32000</v>
      </c>
      <c r="P2153" s="7">
        <f t="shared" si="66"/>
        <v>5</v>
      </c>
      <c r="Q2153" s="10">
        <f t="shared" si="67"/>
        <v>2020</v>
      </c>
    </row>
    <row r="2154" spans="1:17" x14ac:dyDescent="0.25">
      <c r="A2154" s="1" t="s">
        <v>1263</v>
      </c>
      <c r="B2154" s="2">
        <v>43951</v>
      </c>
      <c r="C2154" s="1" t="s">
        <v>1264</v>
      </c>
      <c r="D2154" s="1" t="s">
        <v>31</v>
      </c>
      <c r="E2154" s="1" t="s">
        <v>37</v>
      </c>
      <c r="F2154" s="1" t="s">
        <v>38</v>
      </c>
      <c r="G2154" s="1" t="s">
        <v>87</v>
      </c>
      <c r="H2154" s="1" t="s">
        <v>21</v>
      </c>
      <c r="I2154" s="1">
        <v>32</v>
      </c>
      <c r="J2154" s="1" t="s">
        <v>2316</v>
      </c>
      <c r="K2154" s="1">
        <v>272000</v>
      </c>
      <c r="L2154" s="1">
        <v>243200</v>
      </c>
      <c r="M2154" s="21">
        <v>272000</v>
      </c>
      <c r="N2154" s="21">
        <v>243200</v>
      </c>
      <c r="O2154" s="21">
        <v>28800</v>
      </c>
      <c r="P2154" s="7">
        <f t="shared" si="66"/>
        <v>5</v>
      </c>
      <c r="Q2154" s="10">
        <f t="shared" si="67"/>
        <v>2020</v>
      </c>
    </row>
    <row r="2155" spans="1:17" x14ac:dyDescent="0.25">
      <c r="A2155" s="1" t="s">
        <v>1265</v>
      </c>
      <c r="B2155" s="2">
        <v>43941</v>
      </c>
      <c r="C2155" s="1" t="s">
        <v>1266</v>
      </c>
      <c r="D2155" s="1" t="s">
        <v>31</v>
      </c>
      <c r="E2155" s="1" t="s">
        <v>18</v>
      </c>
      <c r="F2155" s="1" t="s">
        <v>19</v>
      </c>
      <c r="G2155" s="1" t="s">
        <v>20</v>
      </c>
      <c r="H2155" s="1" t="s">
        <v>21</v>
      </c>
      <c r="I2155" s="1">
        <v>64</v>
      </c>
      <c r="J2155" s="1" t="s">
        <v>2316</v>
      </c>
      <c r="K2155" s="1">
        <v>272000</v>
      </c>
      <c r="L2155" s="1">
        <v>243200</v>
      </c>
      <c r="M2155" s="21">
        <v>544000</v>
      </c>
      <c r="N2155" s="21">
        <v>486400</v>
      </c>
      <c r="O2155" s="21">
        <v>57600</v>
      </c>
      <c r="P2155" s="7">
        <f t="shared" si="66"/>
        <v>2</v>
      </c>
      <c r="Q2155" s="10">
        <f t="shared" si="67"/>
        <v>2020</v>
      </c>
    </row>
    <row r="2156" spans="1:17" x14ac:dyDescent="0.25">
      <c r="A2156" s="1" t="s">
        <v>1267</v>
      </c>
      <c r="B2156" s="2">
        <v>43942</v>
      </c>
      <c r="C2156" s="1" t="s">
        <v>1268</v>
      </c>
      <c r="D2156" s="1" t="s">
        <v>31</v>
      </c>
      <c r="E2156" s="1" t="s">
        <v>18</v>
      </c>
      <c r="F2156" s="1" t="s">
        <v>19</v>
      </c>
      <c r="G2156" s="1" t="s">
        <v>27</v>
      </c>
      <c r="H2156" s="1" t="s">
        <v>21</v>
      </c>
      <c r="I2156" s="1">
        <v>96</v>
      </c>
      <c r="J2156" s="1" t="s">
        <v>2316</v>
      </c>
      <c r="K2156" s="1">
        <v>422400.00000000006</v>
      </c>
      <c r="L2156" s="1">
        <v>384000</v>
      </c>
      <c r="M2156" s="21">
        <v>1267200.0000000002</v>
      </c>
      <c r="N2156" s="21">
        <v>1152000</v>
      </c>
      <c r="O2156" s="21">
        <v>115200.00000000023</v>
      </c>
      <c r="P2156" s="7">
        <f t="shared" si="66"/>
        <v>3</v>
      </c>
      <c r="Q2156" s="10">
        <f t="shared" si="67"/>
        <v>2020</v>
      </c>
    </row>
    <row r="2157" spans="1:17" x14ac:dyDescent="0.25">
      <c r="A2157" s="1" t="s">
        <v>1269</v>
      </c>
      <c r="B2157" s="2">
        <v>43943</v>
      </c>
      <c r="C2157" s="1" t="s">
        <v>1270</v>
      </c>
      <c r="D2157" s="1" t="s">
        <v>31</v>
      </c>
      <c r="E2157" s="1" t="s">
        <v>25</v>
      </c>
      <c r="F2157" s="1" t="s">
        <v>26</v>
      </c>
      <c r="G2157" s="1" t="s">
        <v>34</v>
      </c>
      <c r="H2157" s="1" t="s">
        <v>21</v>
      </c>
      <c r="I2157" s="1">
        <v>64</v>
      </c>
      <c r="J2157" s="1" t="s">
        <v>2316</v>
      </c>
      <c r="K2157">
        <v>10100</v>
      </c>
      <c r="L2157" s="1">
        <v>640000</v>
      </c>
      <c r="M2157" s="21">
        <v>1408000</v>
      </c>
      <c r="N2157" s="21">
        <v>1280000</v>
      </c>
      <c r="O2157" s="21">
        <v>128000</v>
      </c>
      <c r="P2157" s="7">
        <f t="shared" si="66"/>
        <v>4</v>
      </c>
      <c r="Q2157" s="10">
        <f t="shared" si="67"/>
        <v>2020</v>
      </c>
    </row>
    <row r="2158" spans="1:17" x14ac:dyDescent="0.25">
      <c r="A2158" s="1" t="s">
        <v>1271</v>
      </c>
      <c r="B2158" s="2">
        <v>43944</v>
      </c>
      <c r="C2158" s="1" t="s">
        <v>1272</v>
      </c>
      <c r="D2158" s="1" t="s">
        <v>31</v>
      </c>
      <c r="E2158" s="1" t="s">
        <v>32</v>
      </c>
      <c r="F2158" s="1" t="s">
        <v>33</v>
      </c>
      <c r="G2158" s="1" t="s">
        <v>39</v>
      </c>
      <c r="H2158" s="1" t="s">
        <v>40</v>
      </c>
      <c r="I2158" s="1">
        <v>64</v>
      </c>
      <c r="J2158" s="1" t="s">
        <v>2316</v>
      </c>
      <c r="K2158" s="1">
        <v>246400</v>
      </c>
      <c r="L2158" s="1">
        <v>224000</v>
      </c>
      <c r="M2158" s="21">
        <v>492800</v>
      </c>
      <c r="N2158" s="21">
        <v>448000</v>
      </c>
      <c r="O2158" s="21">
        <v>44800</v>
      </c>
      <c r="P2158" s="7">
        <f t="shared" si="66"/>
        <v>5</v>
      </c>
      <c r="Q2158" s="10">
        <f t="shared" si="67"/>
        <v>2020</v>
      </c>
    </row>
    <row r="2159" spans="1:17" x14ac:dyDescent="0.25">
      <c r="A2159" s="1" t="s">
        <v>1273</v>
      </c>
      <c r="B2159" s="2">
        <v>43945</v>
      </c>
      <c r="C2159" s="1" t="s">
        <v>1274</v>
      </c>
      <c r="D2159" s="1" t="s">
        <v>31</v>
      </c>
      <c r="E2159" s="1" t="s">
        <v>37</v>
      </c>
      <c r="F2159" s="1" t="s">
        <v>38</v>
      </c>
      <c r="G2159" s="1" t="s">
        <v>43</v>
      </c>
      <c r="H2159" s="1" t="s">
        <v>21</v>
      </c>
      <c r="I2159" s="1">
        <v>96</v>
      </c>
      <c r="J2159" s="1" t="s">
        <v>2316</v>
      </c>
      <c r="K2159">
        <v>10100</v>
      </c>
      <c r="L2159" s="1">
        <v>640000</v>
      </c>
      <c r="M2159" s="21">
        <v>2112000</v>
      </c>
      <c r="N2159" s="21">
        <v>1920000</v>
      </c>
      <c r="O2159" s="21">
        <v>192000</v>
      </c>
      <c r="P2159" s="7">
        <f t="shared" si="66"/>
        <v>6</v>
      </c>
      <c r="Q2159" s="10">
        <f t="shared" si="67"/>
        <v>2020</v>
      </c>
    </row>
    <row r="2160" spans="1:17" x14ac:dyDescent="0.25">
      <c r="A2160" s="1" t="s">
        <v>1275</v>
      </c>
      <c r="B2160" s="2">
        <v>43946</v>
      </c>
      <c r="C2160" s="1" t="s">
        <v>1276</v>
      </c>
      <c r="D2160" s="1" t="s">
        <v>17</v>
      </c>
      <c r="E2160" s="1" t="s">
        <v>18</v>
      </c>
      <c r="F2160" s="1" t="s">
        <v>19</v>
      </c>
      <c r="G2160" s="1" t="s">
        <v>46</v>
      </c>
      <c r="H2160" s="1" t="s">
        <v>47</v>
      </c>
      <c r="I2160" s="1">
        <v>32</v>
      </c>
      <c r="J2160" s="1" t="s">
        <v>2316</v>
      </c>
      <c r="K2160">
        <v>10100</v>
      </c>
      <c r="L2160" s="1">
        <v>1280000</v>
      </c>
      <c r="M2160" s="21">
        <v>1408000</v>
      </c>
      <c r="N2160" s="21">
        <v>1280000</v>
      </c>
      <c r="O2160" s="21">
        <v>128000</v>
      </c>
      <c r="P2160" s="7">
        <f t="shared" si="66"/>
        <v>7</v>
      </c>
      <c r="Q2160" s="10">
        <f t="shared" si="67"/>
        <v>2020</v>
      </c>
    </row>
    <row r="2161" spans="1:17" x14ac:dyDescent="0.25">
      <c r="A2161" s="1" t="s">
        <v>1277</v>
      </c>
      <c r="B2161" s="2">
        <v>43947</v>
      </c>
      <c r="C2161" s="1" t="s">
        <v>1278</v>
      </c>
      <c r="D2161" s="1" t="s">
        <v>17</v>
      </c>
      <c r="E2161" s="1" t="s">
        <v>18</v>
      </c>
      <c r="F2161" s="1" t="s">
        <v>19</v>
      </c>
      <c r="G2161" s="1" t="s">
        <v>50</v>
      </c>
      <c r="H2161" s="1" t="s">
        <v>21</v>
      </c>
      <c r="I2161" s="1">
        <v>64</v>
      </c>
      <c r="J2161" s="1" t="s">
        <v>2316</v>
      </c>
      <c r="K2161">
        <v>10100</v>
      </c>
      <c r="L2161" s="1">
        <v>576000</v>
      </c>
      <c r="M2161" s="21">
        <v>1267200</v>
      </c>
      <c r="N2161" s="21">
        <v>1152000</v>
      </c>
      <c r="O2161" s="21">
        <v>115200</v>
      </c>
      <c r="P2161" s="7">
        <f t="shared" si="66"/>
        <v>1</v>
      </c>
      <c r="Q2161" s="10">
        <f t="shared" si="67"/>
        <v>2020</v>
      </c>
    </row>
    <row r="2162" spans="1:17" x14ac:dyDescent="0.25">
      <c r="A2162" s="1" t="s">
        <v>1279</v>
      </c>
      <c r="B2162" s="2">
        <v>43948</v>
      </c>
      <c r="C2162" s="1" t="s">
        <v>1280</v>
      </c>
      <c r="D2162" s="1" t="s">
        <v>17</v>
      </c>
      <c r="E2162" s="1" t="s">
        <v>25</v>
      </c>
      <c r="F2162" s="1" t="s">
        <v>26</v>
      </c>
      <c r="G2162" s="1" t="s">
        <v>53</v>
      </c>
      <c r="H2162" s="1" t="s">
        <v>40</v>
      </c>
      <c r="I2162" s="1">
        <v>64</v>
      </c>
      <c r="J2162" s="1" t="s">
        <v>2316</v>
      </c>
      <c r="K2162" s="1">
        <v>318400</v>
      </c>
      <c r="L2162" s="1">
        <v>288000</v>
      </c>
      <c r="M2162" s="21">
        <v>636800</v>
      </c>
      <c r="N2162" s="21">
        <v>576000</v>
      </c>
      <c r="O2162" s="21">
        <v>60800</v>
      </c>
      <c r="P2162" s="7">
        <f t="shared" si="66"/>
        <v>2</v>
      </c>
      <c r="Q2162" s="10">
        <f t="shared" si="67"/>
        <v>2020</v>
      </c>
    </row>
    <row r="2163" spans="1:17" x14ac:dyDescent="0.25">
      <c r="A2163" s="1" t="s">
        <v>1281</v>
      </c>
      <c r="B2163" s="2">
        <v>43951</v>
      </c>
      <c r="C2163" s="1"/>
      <c r="D2163" s="1" t="s">
        <v>31</v>
      </c>
      <c r="E2163" s="1" t="s">
        <v>32</v>
      </c>
      <c r="F2163" s="1" t="s">
        <v>33</v>
      </c>
      <c r="G2163" s="1" t="s">
        <v>56</v>
      </c>
      <c r="H2163" s="1" t="s">
        <v>40</v>
      </c>
      <c r="I2163" s="1">
        <v>64</v>
      </c>
      <c r="J2163" s="1" t="s">
        <v>2316</v>
      </c>
      <c r="K2163" s="1">
        <v>246400</v>
      </c>
      <c r="L2163" s="1">
        <v>224000</v>
      </c>
      <c r="M2163" s="21">
        <v>492800</v>
      </c>
      <c r="N2163" s="21">
        <v>448000</v>
      </c>
      <c r="O2163" s="21">
        <v>44800</v>
      </c>
      <c r="P2163" s="7">
        <f t="shared" si="66"/>
        <v>5</v>
      </c>
      <c r="Q2163" s="10">
        <f t="shared" si="67"/>
        <v>2020</v>
      </c>
    </row>
    <row r="2164" spans="1:17" x14ac:dyDescent="0.25">
      <c r="A2164" s="1" t="s">
        <v>1282</v>
      </c>
      <c r="B2164" s="2">
        <v>43951</v>
      </c>
      <c r="C2164" s="1" t="s">
        <v>1283</v>
      </c>
      <c r="D2164" s="1" t="s">
        <v>31</v>
      </c>
      <c r="E2164" s="1" t="s">
        <v>37</v>
      </c>
      <c r="F2164" s="1" t="s">
        <v>38</v>
      </c>
      <c r="G2164" s="1" t="s">
        <v>59</v>
      </c>
      <c r="H2164" s="1" t="s">
        <v>60</v>
      </c>
      <c r="I2164" s="1">
        <v>128</v>
      </c>
      <c r="J2164" s="1" t="s">
        <v>2316</v>
      </c>
      <c r="K2164" s="1">
        <v>352000</v>
      </c>
      <c r="L2164" s="1">
        <v>320000</v>
      </c>
      <c r="M2164" s="21">
        <v>1408000</v>
      </c>
      <c r="N2164" s="21">
        <v>1280000</v>
      </c>
      <c r="O2164" s="21">
        <v>128000</v>
      </c>
      <c r="P2164" s="7">
        <f t="shared" si="66"/>
        <v>5</v>
      </c>
      <c r="Q2164" s="10">
        <f t="shared" si="67"/>
        <v>2020</v>
      </c>
    </row>
    <row r="2165" spans="1:17" x14ac:dyDescent="0.25">
      <c r="A2165" s="1" t="s">
        <v>1284</v>
      </c>
      <c r="B2165" s="2">
        <v>43951</v>
      </c>
      <c r="C2165" s="1" t="s">
        <v>1285</v>
      </c>
      <c r="D2165" s="1" t="s">
        <v>31</v>
      </c>
      <c r="E2165" s="1" t="s">
        <v>18</v>
      </c>
      <c r="F2165" s="1" t="s">
        <v>19</v>
      </c>
      <c r="G2165" s="1" t="s">
        <v>63</v>
      </c>
      <c r="H2165" s="1" t="s">
        <v>47</v>
      </c>
      <c r="I2165" s="1">
        <v>32</v>
      </c>
      <c r="J2165" s="1" t="s">
        <v>2316</v>
      </c>
      <c r="K2165" s="1">
        <v>422400.00000000006</v>
      </c>
      <c r="L2165" s="1">
        <v>384000</v>
      </c>
      <c r="M2165" s="21">
        <v>422400.00000000006</v>
      </c>
      <c r="N2165" s="21">
        <v>384000</v>
      </c>
      <c r="O2165" s="21">
        <v>38400.000000000058</v>
      </c>
      <c r="P2165" s="7">
        <f t="shared" si="66"/>
        <v>5</v>
      </c>
      <c r="Q2165" s="10">
        <f t="shared" si="67"/>
        <v>2020</v>
      </c>
    </row>
    <row r="2166" spans="1:17" x14ac:dyDescent="0.25">
      <c r="A2166" s="1" t="s">
        <v>1288</v>
      </c>
      <c r="B2166" s="2">
        <v>43922</v>
      </c>
      <c r="C2166" s="1" t="s">
        <v>1289</v>
      </c>
      <c r="D2166" s="1" t="s">
        <v>17</v>
      </c>
      <c r="E2166" s="1" t="s">
        <v>25</v>
      </c>
      <c r="F2166" s="1" t="s">
        <v>26</v>
      </c>
      <c r="G2166" s="1" t="s">
        <v>69</v>
      </c>
      <c r="H2166" s="1" t="s">
        <v>21</v>
      </c>
      <c r="I2166" s="1">
        <v>64</v>
      </c>
      <c r="J2166" s="1" t="s">
        <v>2316</v>
      </c>
      <c r="K2166" s="1">
        <v>246400</v>
      </c>
      <c r="L2166" s="1">
        <v>224000</v>
      </c>
      <c r="M2166" s="21">
        <v>492800</v>
      </c>
      <c r="N2166" s="21">
        <v>448000</v>
      </c>
      <c r="O2166" s="21">
        <v>44800</v>
      </c>
      <c r="P2166" s="7">
        <f t="shared" si="66"/>
        <v>4</v>
      </c>
      <c r="Q2166" s="10">
        <f t="shared" si="67"/>
        <v>2020</v>
      </c>
    </row>
    <row r="2167" spans="1:17" x14ac:dyDescent="0.25">
      <c r="A2167" s="1" t="s">
        <v>1290</v>
      </c>
      <c r="B2167" s="2">
        <v>43923</v>
      </c>
      <c r="C2167" s="1" t="s">
        <v>1291</v>
      </c>
      <c r="D2167" s="1" t="s">
        <v>31</v>
      </c>
      <c r="E2167" s="1" t="s">
        <v>32</v>
      </c>
      <c r="F2167" s="1" t="s">
        <v>33</v>
      </c>
      <c r="G2167" s="1" t="s">
        <v>72</v>
      </c>
      <c r="H2167" s="1" t="s">
        <v>21</v>
      </c>
      <c r="I2167" s="1">
        <v>128</v>
      </c>
      <c r="J2167" s="1" t="s">
        <v>2316</v>
      </c>
      <c r="K2167" s="1">
        <v>352000</v>
      </c>
      <c r="L2167" s="1">
        <v>320000</v>
      </c>
      <c r="M2167" s="21">
        <v>1408000</v>
      </c>
      <c r="N2167" s="21">
        <v>1280000</v>
      </c>
      <c r="O2167" s="21">
        <v>128000</v>
      </c>
      <c r="P2167" s="7">
        <f t="shared" si="66"/>
        <v>5</v>
      </c>
      <c r="Q2167" s="10">
        <f t="shared" si="67"/>
        <v>2020</v>
      </c>
    </row>
    <row r="2168" spans="1:17" x14ac:dyDescent="0.25">
      <c r="A2168" s="1" t="s">
        <v>1292</v>
      </c>
      <c r="B2168" s="2">
        <v>43924</v>
      </c>
      <c r="C2168" s="1" t="s">
        <v>1293</v>
      </c>
      <c r="D2168" s="1" t="s">
        <v>31</v>
      </c>
      <c r="E2168" s="1" t="s">
        <v>37</v>
      </c>
      <c r="F2168" s="1" t="s">
        <v>38</v>
      </c>
      <c r="G2168" s="1" t="s">
        <v>75</v>
      </c>
      <c r="H2168" s="1" t="s">
        <v>40</v>
      </c>
      <c r="I2168" s="1">
        <v>32</v>
      </c>
      <c r="J2168" s="1" t="s">
        <v>2316</v>
      </c>
      <c r="K2168" s="1">
        <v>422400.00000000006</v>
      </c>
      <c r="L2168" s="1">
        <v>384000</v>
      </c>
      <c r="M2168" s="21">
        <v>422400.00000000006</v>
      </c>
      <c r="N2168" s="21">
        <v>384000</v>
      </c>
      <c r="O2168" s="21">
        <v>38400.000000000058</v>
      </c>
      <c r="P2168" s="7">
        <f t="shared" si="66"/>
        <v>6</v>
      </c>
      <c r="Q2168" s="10">
        <f t="shared" si="67"/>
        <v>2020</v>
      </c>
    </row>
    <row r="2169" spans="1:17" x14ac:dyDescent="0.25">
      <c r="A2169" s="1" t="s">
        <v>1294</v>
      </c>
      <c r="B2169" s="2">
        <v>43925</v>
      </c>
      <c r="C2169" s="1" t="s">
        <v>1295</v>
      </c>
      <c r="D2169" s="1" t="s">
        <v>31</v>
      </c>
      <c r="E2169" s="1" t="s">
        <v>18</v>
      </c>
      <c r="F2169" s="1" t="s">
        <v>19</v>
      </c>
      <c r="G2169" s="1" t="s">
        <v>46</v>
      </c>
      <c r="H2169" s="1" t="s">
        <v>47</v>
      </c>
      <c r="I2169" s="1">
        <v>64</v>
      </c>
      <c r="J2169" s="1" t="s">
        <v>2316</v>
      </c>
      <c r="K2169" s="1">
        <v>318400</v>
      </c>
      <c r="L2169" s="1">
        <v>288000</v>
      </c>
      <c r="M2169" s="21">
        <v>636800</v>
      </c>
      <c r="N2169" s="21">
        <v>576000</v>
      </c>
      <c r="O2169" s="21">
        <v>60800</v>
      </c>
      <c r="P2169" s="7">
        <f t="shared" si="66"/>
        <v>7</v>
      </c>
      <c r="Q2169" s="10">
        <f t="shared" si="67"/>
        <v>2020</v>
      </c>
    </row>
    <row r="2170" spans="1:17" x14ac:dyDescent="0.25">
      <c r="A2170" s="1" t="s">
        <v>1296</v>
      </c>
      <c r="B2170" s="2">
        <v>43926</v>
      </c>
      <c r="C2170" s="1" t="s">
        <v>1297</v>
      </c>
      <c r="D2170" s="1" t="s">
        <v>31</v>
      </c>
      <c r="E2170" s="1" t="s">
        <v>18</v>
      </c>
      <c r="F2170" s="1" t="s">
        <v>19</v>
      </c>
      <c r="G2170" s="1" t="s">
        <v>50</v>
      </c>
      <c r="H2170" s="1" t="s">
        <v>21</v>
      </c>
      <c r="I2170" s="1">
        <v>64</v>
      </c>
      <c r="J2170" s="1" t="s">
        <v>2316</v>
      </c>
      <c r="K2170" s="1">
        <v>246400</v>
      </c>
      <c r="L2170" s="1">
        <v>224000</v>
      </c>
      <c r="M2170" s="21">
        <v>492800</v>
      </c>
      <c r="N2170" s="21">
        <v>448000</v>
      </c>
      <c r="O2170" s="21">
        <v>44800</v>
      </c>
      <c r="P2170" s="7">
        <f t="shared" si="66"/>
        <v>1</v>
      </c>
      <c r="Q2170" s="10">
        <f t="shared" si="67"/>
        <v>2020</v>
      </c>
    </row>
    <row r="2171" spans="1:17" x14ac:dyDescent="0.25">
      <c r="A2171" s="1" t="s">
        <v>1298</v>
      </c>
      <c r="B2171" s="2">
        <v>43927</v>
      </c>
      <c r="C2171" s="1" t="s">
        <v>1299</v>
      </c>
      <c r="D2171" s="1" t="s">
        <v>31</v>
      </c>
      <c r="E2171" s="1" t="s">
        <v>25</v>
      </c>
      <c r="F2171" s="1" t="s">
        <v>26</v>
      </c>
      <c r="G2171" s="1" t="s">
        <v>53</v>
      </c>
      <c r="H2171" s="1" t="s">
        <v>40</v>
      </c>
      <c r="I2171" s="1">
        <v>32</v>
      </c>
      <c r="J2171" s="1" t="s">
        <v>2316</v>
      </c>
      <c r="K2171" s="1">
        <v>352000</v>
      </c>
      <c r="L2171" s="1">
        <v>320000</v>
      </c>
      <c r="M2171" s="21">
        <v>352000</v>
      </c>
      <c r="N2171" s="21">
        <v>320000</v>
      </c>
      <c r="O2171" s="21">
        <v>32000</v>
      </c>
      <c r="P2171" s="7">
        <f t="shared" si="66"/>
        <v>2</v>
      </c>
      <c r="Q2171" s="10">
        <f t="shared" si="67"/>
        <v>2020</v>
      </c>
    </row>
    <row r="2172" spans="1:17" x14ac:dyDescent="0.25">
      <c r="A2172" s="1" t="s">
        <v>1300</v>
      </c>
      <c r="B2172" s="2">
        <v>43928</v>
      </c>
      <c r="C2172" s="1" t="s">
        <v>1301</v>
      </c>
      <c r="D2172" s="1" t="s">
        <v>31</v>
      </c>
      <c r="E2172" s="1" t="s">
        <v>32</v>
      </c>
      <c r="F2172" s="1" t="s">
        <v>33</v>
      </c>
      <c r="G2172" s="1" t="s">
        <v>56</v>
      </c>
      <c r="H2172" s="1" t="s">
        <v>40</v>
      </c>
      <c r="I2172" s="1">
        <v>32</v>
      </c>
      <c r="J2172" s="1" t="s">
        <v>2316</v>
      </c>
      <c r="K2172" s="1">
        <v>246400.00000000003</v>
      </c>
      <c r="L2172" s="1">
        <v>224000</v>
      </c>
      <c r="M2172" s="21">
        <v>246400.00000000003</v>
      </c>
      <c r="N2172" s="21">
        <v>224000</v>
      </c>
      <c r="O2172" s="21">
        <v>22400.000000000029</v>
      </c>
      <c r="P2172" s="7">
        <f t="shared" si="66"/>
        <v>3</v>
      </c>
      <c r="Q2172" s="10">
        <f t="shared" si="67"/>
        <v>2020</v>
      </c>
    </row>
    <row r="2173" spans="1:17" x14ac:dyDescent="0.25">
      <c r="A2173" s="1" t="s">
        <v>1302</v>
      </c>
      <c r="B2173" s="2">
        <v>43925</v>
      </c>
      <c r="C2173" s="1" t="s">
        <v>1303</v>
      </c>
      <c r="D2173" s="1" t="s">
        <v>31</v>
      </c>
      <c r="E2173" s="1" t="s">
        <v>37</v>
      </c>
      <c r="F2173" s="1" t="s">
        <v>38</v>
      </c>
      <c r="G2173" s="1" t="s">
        <v>20</v>
      </c>
      <c r="H2173" s="1" t="s">
        <v>21</v>
      </c>
      <c r="I2173" s="1">
        <v>64</v>
      </c>
      <c r="J2173" s="1" t="s">
        <v>2316</v>
      </c>
      <c r="K2173" s="1">
        <v>318400</v>
      </c>
      <c r="L2173" s="1">
        <v>288000</v>
      </c>
      <c r="M2173" s="21">
        <v>636800</v>
      </c>
      <c r="N2173" s="21">
        <v>576000</v>
      </c>
      <c r="O2173" s="21">
        <v>60800</v>
      </c>
      <c r="P2173" s="7">
        <f t="shared" si="66"/>
        <v>7</v>
      </c>
      <c r="Q2173" s="10">
        <f t="shared" si="67"/>
        <v>2020</v>
      </c>
    </row>
    <row r="2174" spans="1:17" x14ac:dyDescent="0.25">
      <c r="A2174" s="1" t="s">
        <v>1304</v>
      </c>
      <c r="B2174" s="2">
        <v>43925</v>
      </c>
      <c r="C2174" s="1" t="s">
        <v>1305</v>
      </c>
      <c r="D2174" s="1" t="s">
        <v>31</v>
      </c>
      <c r="E2174" s="1" t="s">
        <v>18</v>
      </c>
      <c r="F2174" s="1" t="s">
        <v>19</v>
      </c>
      <c r="G2174" s="1" t="s">
        <v>27</v>
      </c>
      <c r="H2174" s="1" t="s">
        <v>21</v>
      </c>
      <c r="I2174" s="1">
        <v>64</v>
      </c>
      <c r="J2174" s="1" t="s">
        <v>2316</v>
      </c>
      <c r="K2174">
        <v>10100</v>
      </c>
      <c r="L2174" s="1">
        <v>576000</v>
      </c>
      <c r="M2174" s="21">
        <v>1267200</v>
      </c>
      <c r="N2174" s="21">
        <v>1152000</v>
      </c>
      <c r="O2174" s="21">
        <v>115200</v>
      </c>
      <c r="P2174" s="7">
        <f t="shared" si="66"/>
        <v>7</v>
      </c>
      <c r="Q2174" s="10">
        <f t="shared" si="67"/>
        <v>2020</v>
      </c>
    </row>
    <row r="2175" spans="1:17" x14ac:dyDescent="0.25">
      <c r="A2175" s="1" t="s">
        <v>1306</v>
      </c>
      <c r="B2175" s="2">
        <v>43925</v>
      </c>
      <c r="C2175" s="1" t="s">
        <v>1307</v>
      </c>
      <c r="D2175" s="1" t="s">
        <v>31</v>
      </c>
      <c r="E2175" s="1" t="s">
        <v>18</v>
      </c>
      <c r="F2175" s="1" t="s">
        <v>19</v>
      </c>
      <c r="G2175" s="1" t="s">
        <v>34</v>
      </c>
      <c r="H2175" s="1" t="s">
        <v>21</v>
      </c>
      <c r="I2175" s="1">
        <v>32</v>
      </c>
      <c r="J2175" s="1" t="s">
        <v>2316</v>
      </c>
      <c r="K2175">
        <v>10100</v>
      </c>
      <c r="L2175" s="1">
        <v>1280000</v>
      </c>
      <c r="M2175" s="21">
        <v>1408000</v>
      </c>
      <c r="N2175" s="21">
        <v>1280000</v>
      </c>
      <c r="O2175" s="21">
        <v>128000</v>
      </c>
      <c r="P2175" s="7">
        <f t="shared" si="66"/>
        <v>7</v>
      </c>
      <c r="Q2175" s="10">
        <f t="shared" si="67"/>
        <v>2020</v>
      </c>
    </row>
    <row r="2176" spans="1:17" x14ac:dyDescent="0.25">
      <c r="A2176" s="1" t="s">
        <v>1308</v>
      </c>
      <c r="B2176" s="2">
        <v>43925</v>
      </c>
      <c r="C2176" s="1" t="s">
        <v>1309</v>
      </c>
      <c r="D2176" s="1" t="s">
        <v>31</v>
      </c>
      <c r="E2176" s="1" t="s">
        <v>25</v>
      </c>
      <c r="F2176" s="1" t="s">
        <v>26</v>
      </c>
      <c r="G2176" s="1" t="s">
        <v>39</v>
      </c>
      <c r="H2176" s="1" t="s">
        <v>40</v>
      </c>
      <c r="I2176" s="1">
        <v>32</v>
      </c>
      <c r="J2176" s="1" t="s">
        <v>2316</v>
      </c>
      <c r="K2176">
        <v>10100</v>
      </c>
      <c r="L2176" s="1">
        <v>640000</v>
      </c>
      <c r="M2176" s="21">
        <v>704000</v>
      </c>
      <c r="N2176" s="21">
        <v>640000</v>
      </c>
      <c r="O2176" s="21">
        <v>64000</v>
      </c>
      <c r="P2176" s="7">
        <f t="shared" si="66"/>
        <v>7</v>
      </c>
      <c r="Q2176" s="10">
        <f t="shared" si="67"/>
        <v>2020</v>
      </c>
    </row>
    <row r="2177" spans="1:17" x14ac:dyDescent="0.25">
      <c r="A2177" s="1" t="s">
        <v>1310</v>
      </c>
      <c r="B2177" s="2">
        <v>43925</v>
      </c>
      <c r="C2177" s="1" t="s">
        <v>1311</v>
      </c>
      <c r="D2177" s="1" t="s">
        <v>31</v>
      </c>
      <c r="E2177" s="1" t="s">
        <v>32</v>
      </c>
      <c r="F2177" s="1" t="s">
        <v>33</v>
      </c>
      <c r="G2177" s="1" t="s">
        <v>43</v>
      </c>
      <c r="H2177" s="1" t="s">
        <v>21</v>
      </c>
      <c r="I2177" s="1">
        <v>64</v>
      </c>
      <c r="J2177" s="1" t="s">
        <v>2316</v>
      </c>
      <c r="K2177" s="1">
        <v>416000</v>
      </c>
      <c r="L2177" s="1">
        <v>384000</v>
      </c>
      <c r="M2177" s="21">
        <v>832000</v>
      </c>
      <c r="N2177" s="21">
        <v>768000</v>
      </c>
      <c r="O2177" s="21">
        <v>64000</v>
      </c>
      <c r="P2177" s="7">
        <f t="shared" si="66"/>
        <v>7</v>
      </c>
      <c r="Q2177" s="10">
        <f t="shared" si="67"/>
        <v>2020</v>
      </c>
    </row>
    <row r="2178" spans="1:17" x14ac:dyDescent="0.25">
      <c r="A2178" s="1" t="s">
        <v>1312</v>
      </c>
      <c r="B2178" s="2">
        <v>43934</v>
      </c>
      <c r="C2178" s="1" t="s">
        <v>1313</v>
      </c>
      <c r="D2178" s="1" t="s">
        <v>31</v>
      </c>
      <c r="E2178" s="1" t="s">
        <v>37</v>
      </c>
      <c r="F2178" s="1" t="s">
        <v>38</v>
      </c>
      <c r="G2178" s="1" t="s">
        <v>46</v>
      </c>
      <c r="H2178" s="1" t="s">
        <v>47</v>
      </c>
      <c r="I2178" s="1">
        <v>64</v>
      </c>
      <c r="J2178" s="1" t="s">
        <v>2316</v>
      </c>
      <c r="K2178" s="1">
        <v>214400</v>
      </c>
      <c r="L2178" s="1">
        <v>160000</v>
      </c>
      <c r="M2178" s="21">
        <v>428800</v>
      </c>
      <c r="N2178" s="21">
        <v>320000</v>
      </c>
      <c r="O2178" s="21">
        <v>108800</v>
      </c>
      <c r="P2178" s="7">
        <f t="shared" ref="P2178:P2241" si="68">WEEKDAY(B:B)</f>
        <v>2</v>
      </c>
      <c r="Q2178" s="10">
        <f t="shared" ref="Q2178:Q2241" si="69">YEAR(B:B)</f>
        <v>2020</v>
      </c>
    </row>
    <row r="2179" spans="1:17" x14ac:dyDescent="0.25">
      <c r="A2179" s="1" t="s">
        <v>1314</v>
      </c>
      <c r="B2179" s="2">
        <v>43935</v>
      </c>
      <c r="C2179" s="1" t="s">
        <v>1315</v>
      </c>
      <c r="D2179" s="1" t="s">
        <v>31</v>
      </c>
      <c r="E2179" s="1" t="s">
        <v>18</v>
      </c>
      <c r="F2179" s="1" t="s">
        <v>19</v>
      </c>
      <c r="G2179" s="1" t="s">
        <v>50</v>
      </c>
      <c r="H2179" s="1" t="s">
        <v>21</v>
      </c>
      <c r="I2179" s="1">
        <v>32</v>
      </c>
      <c r="J2179" s="1" t="s">
        <v>2316</v>
      </c>
      <c r="K2179" s="1">
        <v>214400</v>
      </c>
      <c r="L2179" s="1">
        <v>160032</v>
      </c>
      <c r="M2179" s="21">
        <v>214400</v>
      </c>
      <c r="N2179" s="21">
        <v>160032</v>
      </c>
      <c r="O2179" s="21">
        <v>54368</v>
      </c>
      <c r="P2179" s="7">
        <f t="shared" si="68"/>
        <v>3</v>
      </c>
      <c r="Q2179" s="10">
        <f t="shared" si="69"/>
        <v>2020</v>
      </c>
    </row>
    <row r="2180" spans="1:17" x14ac:dyDescent="0.25">
      <c r="A2180" s="1" t="s">
        <v>1316</v>
      </c>
      <c r="B2180" s="2">
        <v>43936</v>
      </c>
      <c r="C2180" s="1" t="s">
        <v>1317</v>
      </c>
      <c r="D2180" s="1" t="s">
        <v>17</v>
      </c>
      <c r="E2180" s="1" t="s">
        <v>18</v>
      </c>
      <c r="F2180" s="1" t="s">
        <v>19</v>
      </c>
      <c r="G2180" s="1" t="s">
        <v>53</v>
      </c>
      <c r="H2180" s="1" t="s">
        <v>40</v>
      </c>
      <c r="I2180" s="1">
        <v>32</v>
      </c>
      <c r="J2180" s="1" t="s">
        <v>2316</v>
      </c>
      <c r="K2180" s="1">
        <v>214400</v>
      </c>
      <c r="L2180" s="1">
        <v>160064</v>
      </c>
      <c r="M2180" s="21">
        <v>214400</v>
      </c>
      <c r="N2180" s="21">
        <v>160064</v>
      </c>
      <c r="O2180" s="21">
        <v>54336</v>
      </c>
      <c r="P2180" s="7">
        <f t="shared" si="68"/>
        <v>4</v>
      </c>
      <c r="Q2180" s="10">
        <f t="shared" si="69"/>
        <v>2020</v>
      </c>
    </row>
    <row r="2181" spans="1:17" x14ac:dyDescent="0.25">
      <c r="A2181" s="1" t="s">
        <v>1318</v>
      </c>
      <c r="B2181" s="2">
        <v>43937</v>
      </c>
      <c r="C2181" s="1" t="s">
        <v>1319</v>
      </c>
      <c r="D2181" s="1" t="s">
        <v>17</v>
      </c>
      <c r="E2181" s="1" t="s">
        <v>25</v>
      </c>
      <c r="F2181" s="1" t="s">
        <v>26</v>
      </c>
      <c r="G2181" s="1" t="s">
        <v>56</v>
      </c>
      <c r="H2181" s="1" t="s">
        <v>40</v>
      </c>
      <c r="I2181" s="1">
        <v>64</v>
      </c>
      <c r="J2181" s="1" t="s">
        <v>2316</v>
      </c>
      <c r="K2181" s="1">
        <v>214400</v>
      </c>
      <c r="L2181" s="1">
        <v>160000</v>
      </c>
      <c r="M2181" s="21">
        <v>428800</v>
      </c>
      <c r="N2181" s="21">
        <v>320000</v>
      </c>
      <c r="O2181" s="21">
        <v>108800</v>
      </c>
      <c r="P2181" s="7">
        <f t="shared" si="68"/>
        <v>5</v>
      </c>
      <c r="Q2181" s="10">
        <f t="shared" si="69"/>
        <v>2020</v>
      </c>
    </row>
    <row r="2182" spans="1:17" x14ac:dyDescent="0.25">
      <c r="A2182" s="1" t="s">
        <v>1320</v>
      </c>
      <c r="B2182" s="2">
        <v>43938</v>
      </c>
      <c r="C2182" s="1" t="s">
        <v>1321</v>
      </c>
      <c r="D2182" s="1" t="s">
        <v>17</v>
      </c>
      <c r="E2182" s="1" t="s">
        <v>32</v>
      </c>
      <c r="F2182" s="1" t="s">
        <v>33</v>
      </c>
      <c r="G2182" s="1" t="s">
        <v>46</v>
      </c>
      <c r="H2182" s="1" t="s">
        <v>47</v>
      </c>
      <c r="I2182" s="1">
        <v>64</v>
      </c>
      <c r="J2182" s="1" t="s">
        <v>2316</v>
      </c>
      <c r="K2182" s="1">
        <v>214400</v>
      </c>
      <c r="L2182" s="1">
        <v>160032</v>
      </c>
      <c r="M2182" s="21">
        <v>428800</v>
      </c>
      <c r="N2182" s="21">
        <v>320064</v>
      </c>
      <c r="O2182" s="21">
        <v>108736</v>
      </c>
      <c r="P2182" s="7">
        <f t="shared" si="68"/>
        <v>6</v>
      </c>
      <c r="Q2182" s="10">
        <f t="shared" si="69"/>
        <v>2020</v>
      </c>
    </row>
    <row r="2183" spans="1:17" x14ac:dyDescent="0.25">
      <c r="A2183" s="1" t="s">
        <v>1322</v>
      </c>
      <c r="B2183" s="2">
        <v>43951</v>
      </c>
      <c r="C2183" s="1" t="s">
        <v>1323</v>
      </c>
      <c r="D2183" s="1" t="s">
        <v>31</v>
      </c>
      <c r="E2183" s="1" t="s">
        <v>37</v>
      </c>
      <c r="F2183" s="1" t="s">
        <v>38</v>
      </c>
      <c r="G2183" s="1" t="s">
        <v>50</v>
      </c>
      <c r="H2183" s="1" t="s">
        <v>21</v>
      </c>
      <c r="I2183" s="1">
        <v>32</v>
      </c>
      <c r="J2183" s="1" t="s">
        <v>2316</v>
      </c>
      <c r="K2183" s="1">
        <v>214400</v>
      </c>
      <c r="L2183" s="1">
        <v>160064</v>
      </c>
      <c r="M2183" s="21">
        <v>214400</v>
      </c>
      <c r="N2183" s="21">
        <v>160064</v>
      </c>
      <c r="O2183" s="21">
        <v>54336</v>
      </c>
      <c r="P2183" s="7">
        <f t="shared" si="68"/>
        <v>5</v>
      </c>
      <c r="Q2183" s="10">
        <f t="shared" si="69"/>
        <v>2020</v>
      </c>
    </row>
    <row r="2184" spans="1:17" x14ac:dyDescent="0.25">
      <c r="A2184" s="1" t="s">
        <v>1324</v>
      </c>
      <c r="B2184" s="2">
        <v>43951</v>
      </c>
      <c r="C2184" s="1" t="s">
        <v>1325</v>
      </c>
      <c r="D2184" s="1" t="s">
        <v>31</v>
      </c>
      <c r="E2184" s="1" t="s">
        <v>18</v>
      </c>
      <c r="F2184" s="1" t="s">
        <v>19</v>
      </c>
      <c r="G2184" s="1" t="s">
        <v>53</v>
      </c>
      <c r="H2184" s="1" t="s">
        <v>40</v>
      </c>
      <c r="I2184" s="1">
        <v>32</v>
      </c>
      <c r="J2184" s="1" t="s">
        <v>2316</v>
      </c>
      <c r="K2184" s="1">
        <v>214400</v>
      </c>
      <c r="L2184" s="1">
        <v>160000</v>
      </c>
      <c r="M2184" s="21">
        <v>214400</v>
      </c>
      <c r="N2184" s="21">
        <v>160000</v>
      </c>
      <c r="O2184" s="21">
        <v>54400</v>
      </c>
      <c r="P2184" s="7">
        <f t="shared" si="68"/>
        <v>5</v>
      </c>
      <c r="Q2184" s="10">
        <f t="shared" si="69"/>
        <v>2020</v>
      </c>
    </row>
    <row r="2185" spans="1:17" x14ac:dyDescent="0.25">
      <c r="A2185" s="1" t="s">
        <v>1326</v>
      </c>
      <c r="B2185" s="2">
        <v>43941</v>
      </c>
      <c r="C2185" s="1"/>
      <c r="D2185" s="1" t="s">
        <v>31</v>
      </c>
      <c r="E2185" s="1" t="s">
        <v>18</v>
      </c>
      <c r="F2185" s="1" t="s">
        <v>19</v>
      </c>
      <c r="G2185" s="1" t="s">
        <v>56</v>
      </c>
      <c r="H2185" s="1" t="s">
        <v>40</v>
      </c>
      <c r="I2185" s="1">
        <v>64</v>
      </c>
      <c r="J2185" s="1" t="s">
        <v>2316</v>
      </c>
      <c r="K2185" s="1">
        <v>214400</v>
      </c>
      <c r="L2185" s="1">
        <v>160032</v>
      </c>
      <c r="M2185" s="21">
        <v>428800</v>
      </c>
      <c r="N2185" s="21">
        <v>320064</v>
      </c>
      <c r="O2185" s="21">
        <v>108736</v>
      </c>
      <c r="P2185" s="7">
        <f t="shared" si="68"/>
        <v>2</v>
      </c>
      <c r="Q2185" s="10">
        <f t="shared" si="69"/>
        <v>2020</v>
      </c>
    </row>
    <row r="2186" spans="1:17" x14ac:dyDescent="0.25">
      <c r="A2186" s="1" t="s">
        <v>1327</v>
      </c>
      <c r="B2186" s="2">
        <v>43942</v>
      </c>
      <c r="C2186" s="1" t="s">
        <v>1328</v>
      </c>
      <c r="D2186" s="1" t="s">
        <v>31</v>
      </c>
      <c r="E2186" s="1" t="s">
        <v>25</v>
      </c>
      <c r="F2186" s="1" t="s">
        <v>26</v>
      </c>
      <c r="G2186" s="1" t="s">
        <v>72</v>
      </c>
      <c r="H2186" s="1" t="s">
        <v>21</v>
      </c>
      <c r="I2186" s="1">
        <v>64</v>
      </c>
      <c r="J2186" s="1" t="s">
        <v>2316</v>
      </c>
      <c r="K2186" s="1">
        <v>214400</v>
      </c>
      <c r="L2186" s="1">
        <v>160064</v>
      </c>
      <c r="M2186" s="21">
        <v>428800</v>
      </c>
      <c r="N2186" s="21">
        <v>320128</v>
      </c>
      <c r="O2186" s="21">
        <v>108672</v>
      </c>
      <c r="P2186" s="7">
        <f t="shared" si="68"/>
        <v>3</v>
      </c>
      <c r="Q2186" s="10">
        <f t="shared" si="69"/>
        <v>2020</v>
      </c>
    </row>
    <row r="2187" spans="1:17" x14ac:dyDescent="0.25">
      <c r="A2187" s="1" t="s">
        <v>1329</v>
      </c>
      <c r="B2187" s="2">
        <v>43943</v>
      </c>
      <c r="C2187" s="1" t="s">
        <v>1330</v>
      </c>
      <c r="D2187" s="1" t="s">
        <v>17</v>
      </c>
      <c r="E2187" s="1" t="s">
        <v>32</v>
      </c>
      <c r="F2187" s="1" t="s">
        <v>33</v>
      </c>
      <c r="G2187" s="1" t="s">
        <v>75</v>
      </c>
      <c r="H2187" s="1" t="s">
        <v>40</v>
      </c>
      <c r="I2187" s="1">
        <v>32</v>
      </c>
      <c r="J2187" s="1" t="s">
        <v>2316</v>
      </c>
      <c r="K2187">
        <v>10100</v>
      </c>
      <c r="L2187" s="1">
        <v>640000</v>
      </c>
      <c r="M2187" s="21">
        <v>704000</v>
      </c>
      <c r="N2187" s="21">
        <v>640000</v>
      </c>
      <c r="O2187" s="21">
        <v>64000</v>
      </c>
      <c r="P2187" s="7">
        <f t="shared" si="68"/>
        <v>4</v>
      </c>
      <c r="Q2187" s="10">
        <f t="shared" si="69"/>
        <v>2020</v>
      </c>
    </row>
    <row r="2188" spans="1:17" x14ac:dyDescent="0.25">
      <c r="A2188" s="1" t="s">
        <v>1331</v>
      </c>
      <c r="B2188" s="2">
        <v>43944</v>
      </c>
      <c r="C2188" s="1" t="s">
        <v>1332</v>
      </c>
      <c r="D2188" s="1" t="s">
        <v>31</v>
      </c>
      <c r="E2188" s="1" t="s">
        <v>37</v>
      </c>
      <c r="F2188" s="1" t="s">
        <v>38</v>
      </c>
      <c r="G2188" s="1" t="s">
        <v>78</v>
      </c>
      <c r="H2188" s="1" t="s">
        <v>21</v>
      </c>
      <c r="I2188" s="1">
        <v>32</v>
      </c>
      <c r="J2188" s="1" t="s">
        <v>2316</v>
      </c>
      <c r="K2188" s="1">
        <v>320000</v>
      </c>
      <c r="L2188" s="1">
        <v>288000</v>
      </c>
      <c r="M2188" s="21">
        <v>320000</v>
      </c>
      <c r="N2188" s="21">
        <v>288000</v>
      </c>
      <c r="O2188" s="21">
        <v>32000</v>
      </c>
      <c r="P2188" s="7">
        <f t="shared" si="68"/>
        <v>5</v>
      </c>
      <c r="Q2188" s="10">
        <f t="shared" si="69"/>
        <v>2020</v>
      </c>
    </row>
    <row r="2189" spans="1:17" x14ac:dyDescent="0.25">
      <c r="A2189" s="1" t="s">
        <v>1333</v>
      </c>
      <c r="B2189" s="2">
        <v>43945</v>
      </c>
      <c r="C2189" s="1" t="s">
        <v>1334</v>
      </c>
      <c r="D2189" s="1" t="s">
        <v>31</v>
      </c>
      <c r="E2189" s="1" t="s">
        <v>18</v>
      </c>
      <c r="F2189" s="1" t="s">
        <v>19</v>
      </c>
      <c r="G2189" s="1" t="s">
        <v>81</v>
      </c>
      <c r="H2189" s="1" t="s">
        <v>21</v>
      </c>
      <c r="I2189" s="1">
        <v>32</v>
      </c>
      <c r="J2189" s="1" t="s">
        <v>2316</v>
      </c>
      <c r="K2189" s="1">
        <v>272000</v>
      </c>
      <c r="L2189" s="1">
        <v>243200</v>
      </c>
      <c r="M2189" s="21">
        <v>272000</v>
      </c>
      <c r="N2189" s="21">
        <v>243200</v>
      </c>
      <c r="O2189" s="21">
        <v>28800</v>
      </c>
      <c r="P2189" s="7">
        <f t="shared" si="68"/>
        <v>6</v>
      </c>
      <c r="Q2189" s="10">
        <f t="shared" si="69"/>
        <v>2020</v>
      </c>
    </row>
    <row r="2190" spans="1:17" x14ac:dyDescent="0.25">
      <c r="A2190" s="1" t="s">
        <v>1335</v>
      </c>
      <c r="B2190" s="2">
        <v>43946</v>
      </c>
      <c r="C2190" s="1" t="s">
        <v>1336</v>
      </c>
      <c r="D2190" s="1" t="s">
        <v>31</v>
      </c>
      <c r="E2190" s="1" t="s">
        <v>18</v>
      </c>
      <c r="F2190" s="1" t="s">
        <v>19</v>
      </c>
      <c r="G2190" s="1" t="s">
        <v>84</v>
      </c>
      <c r="H2190" s="1" t="s">
        <v>47</v>
      </c>
      <c r="I2190" s="1">
        <v>64</v>
      </c>
      <c r="J2190" s="1" t="s">
        <v>2316</v>
      </c>
      <c r="K2190" s="1">
        <v>272000</v>
      </c>
      <c r="L2190" s="1">
        <v>243200</v>
      </c>
      <c r="M2190" s="21">
        <v>544000</v>
      </c>
      <c r="N2190" s="21">
        <v>486400</v>
      </c>
      <c r="O2190" s="21">
        <v>57600</v>
      </c>
      <c r="P2190" s="7">
        <f t="shared" si="68"/>
        <v>7</v>
      </c>
      <c r="Q2190" s="10">
        <f t="shared" si="69"/>
        <v>2020</v>
      </c>
    </row>
    <row r="2191" spans="1:17" x14ac:dyDescent="0.25">
      <c r="A2191" s="1" t="s">
        <v>1337</v>
      </c>
      <c r="B2191" s="2">
        <v>43947</v>
      </c>
      <c r="C2191" s="1" t="s">
        <v>1338</v>
      </c>
      <c r="D2191" s="1" t="s">
        <v>31</v>
      </c>
      <c r="E2191" s="1" t="s">
        <v>25</v>
      </c>
      <c r="F2191" s="1" t="s">
        <v>26</v>
      </c>
      <c r="G2191" s="1" t="s">
        <v>87</v>
      </c>
      <c r="H2191" s="1" t="s">
        <v>21</v>
      </c>
      <c r="I2191" s="1">
        <v>96</v>
      </c>
      <c r="J2191" s="1" t="s">
        <v>2316</v>
      </c>
      <c r="K2191" s="1">
        <v>422400.00000000006</v>
      </c>
      <c r="L2191" s="1">
        <v>384000</v>
      </c>
      <c r="M2191" s="21">
        <v>1267200.0000000002</v>
      </c>
      <c r="N2191" s="21">
        <v>1152000</v>
      </c>
      <c r="O2191" s="21">
        <v>115200.00000000023</v>
      </c>
      <c r="P2191" s="7">
        <f t="shared" si="68"/>
        <v>1</v>
      </c>
      <c r="Q2191" s="10">
        <f t="shared" si="69"/>
        <v>2020</v>
      </c>
    </row>
    <row r="2192" spans="1:17" x14ac:dyDescent="0.25">
      <c r="A2192" s="1" t="s">
        <v>1339</v>
      </c>
      <c r="B2192" s="2">
        <v>43948</v>
      </c>
      <c r="C2192" s="1" t="s">
        <v>1340</v>
      </c>
      <c r="D2192" s="1" t="s">
        <v>31</v>
      </c>
      <c r="E2192" s="1" t="s">
        <v>32</v>
      </c>
      <c r="F2192" s="1" t="s">
        <v>33</v>
      </c>
      <c r="G2192" s="1" t="s">
        <v>20</v>
      </c>
      <c r="H2192" s="1" t="s">
        <v>21</v>
      </c>
      <c r="I2192" s="1">
        <v>64</v>
      </c>
      <c r="J2192" s="1" t="s">
        <v>2316</v>
      </c>
      <c r="K2192">
        <v>10100</v>
      </c>
      <c r="L2192" s="1">
        <v>640000</v>
      </c>
      <c r="M2192" s="21">
        <v>1408000</v>
      </c>
      <c r="N2192" s="21">
        <v>1280000</v>
      </c>
      <c r="O2192" s="21">
        <v>128000</v>
      </c>
      <c r="P2192" s="7">
        <f t="shared" si="68"/>
        <v>2</v>
      </c>
      <c r="Q2192" s="10">
        <f t="shared" si="69"/>
        <v>2020</v>
      </c>
    </row>
    <row r="2193" spans="1:17" x14ac:dyDescent="0.25">
      <c r="A2193" s="1" t="s">
        <v>1341</v>
      </c>
      <c r="B2193" s="2">
        <v>43951</v>
      </c>
      <c r="C2193" s="1" t="s">
        <v>1342</v>
      </c>
      <c r="D2193" s="1" t="s">
        <v>31</v>
      </c>
      <c r="E2193" s="1" t="s">
        <v>37</v>
      </c>
      <c r="F2193" s="1" t="s">
        <v>38</v>
      </c>
      <c r="G2193" s="1" t="s">
        <v>27</v>
      </c>
      <c r="H2193" s="1" t="s">
        <v>21</v>
      </c>
      <c r="I2193" s="1">
        <v>64</v>
      </c>
      <c r="J2193" s="1" t="s">
        <v>2316</v>
      </c>
      <c r="K2193" s="1">
        <v>246400</v>
      </c>
      <c r="L2193" s="1">
        <v>224000</v>
      </c>
      <c r="M2193" s="21">
        <v>492800</v>
      </c>
      <c r="N2193" s="21">
        <v>448000</v>
      </c>
      <c r="O2193" s="21">
        <v>44800</v>
      </c>
      <c r="P2193" s="7">
        <f t="shared" si="68"/>
        <v>5</v>
      </c>
      <c r="Q2193" s="10">
        <f t="shared" si="69"/>
        <v>2020</v>
      </c>
    </row>
    <row r="2194" spans="1:17" x14ac:dyDescent="0.25">
      <c r="A2194" s="1" t="s">
        <v>1343</v>
      </c>
      <c r="B2194" s="2">
        <v>43951</v>
      </c>
      <c r="C2194" s="1" t="s">
        <v>1344</v>
      </c>
      <c r="D2194" s="1" t="s">
        <v>31</v>
      </c>
      <c r="E2194" s="1" t="s">
        <v>18</v>
      </c>
      <c r="F2194" s="1" t="s">
        <v>19</v>
      </c>
      <c r="G2194" s="1" t="s">
        <v>46</v>
      </c>
      <c r="H2194" s="1" t="s">
        <v>47</v>
      </c>
      <c r="I2194" s="1">
        <v>96</v>
      </c>
      <c r="J2194" s="1" t="s">
        <v>2316</v>
      </c>
      <c r="K2194">
        <v>10100</v>
      </c>
      <c r="L2194" s="1">
        <v>640000</v>
      </c>
      <c r="M2194" s="21">
        <v>2112000</v>
      </c>
      <c r="N2194" s="21">
        <v>1920000</v>
      </c>
      <c r="O2194" s="21">
        <v>192000</v>
      </c>
      <c r="P2194" s="7">
        <f t="shared" si="68"/>
        <v>5</v>
      </c>
      <c r="Q2194" s="10">
        <f t="shared" si="69"/>
        <v>2020</v>
      </c>
    </row>
    <row r="2195" spans="1:17" x14ac:dyDescent="0.25">
      <c r="A2195" s="1" t="s">
        <v>1345</v>
      </c>
      <c r="B2195" s="2">
        <v>43951</v>
      </c>
      <c r="C2195" s="1" t="s">
        <v>1346</v>
      </c>
      <c r="D2195" s="1" t="s">
        <v>31</v>
      </c>
      <c r="E2195" s="1" t="s">
        <v>18</v>
      </c>
      <c r="F2195" s="1" t="s">
        <v>19</v>
      </c>
      <c r="G2195" s="1" t="s">
        <v>50</v>
      </c>
      <c r="H2195" s="1" t="s">
        <v>21</v>
      </c>
      <c r="I2195" s="1">
        <v>32</v>
      </c>
      <c r="J2195" s="1" t="s">
        <v>2316</v>
      </c>
      <c r="K2195">
        <v>10100</v>
      </c>
      <c r="L2195" s="1">
        <v>1280000</v>
      </c>
      <c r="M2195" s="21">
        <v>1408000</v>
      </c>
      <c r="N2195" s="21">
        <v>1280000</v>
      </c>
      <c r="O2195" s="21">
        <v>128000</v>
      </c>
      <c r="P2195" s="7">
        <f t="shared" si="68"/>
        <v>5</v>
      </c>
      <c r="Q2195" s="10">
        <f t="shared" si="69"/>
        <v>2020</v>
      </c>
    </row>
    <row r="2196" spans="1:17" x14ac:dyDescent="0.25">
      <c r="A2196" s="1" t="s">
        <v>1349</v>
      </c>
      <c r="B2196" s="2">
        <v>43922</v>
      </c>
      <c r="C2196" s="1" t="s">
        <v>1350</v>
      </c>
      <c r="D2196" s="1" t="s">
        <v>31</v>
      </c>
      <c r="E2196" s="1" t="s">
        <v>32</v>
      </c>
      <c r="F2196" s="1" t="s">
        <v>33</v>
      </c>
      <c r="G2196" s="1" t="s">
        <v>56</v>
      </c>
      <c r="H2196" s="1" t="s">
        <v>40</v>
      </c>
      <c r="I2196" s="1">
        <v>64</v>
      </c>
      <c r="J2196" s="1" t="s">
        <v>2316</v>
      </c>
      <c r="K2196" s="1">
        <v>318400</v>
      </c>
      <c r="L2196" s="1">
        <v>288000</v>
      </c>
      <c r="M2196" s="21">
        <v>636800</v>
      </c>
      <c r="N2196" s="21">
        <v>576000</v>
      </c>
      <c r="O2196" s="21">
        <v>60800</v>
      </c>
      <c r="P2196" s="7">
        <f t="shared" si="68"/>
        <v>4</v>
      </c>
      <c r="Q2196" s="10">
        <f t="shared" si="69"/>
        <v>2020</v>
      </c>
    </row>
    <row r="2197" spans="1:17" x14ac:dyDescent="0.25">
      <c r="A2197" s="1" t="s">
        <v>1351</v>
      </c>
      <c r="B2197" s="2">
        <v>43923</v>
      </c>
      <c r="C2197" s="1" t="s">
        <v>1352</v>
      </c>
      <c r="D2197" s="1" t="s">
        <v>31</v>
      </c>
      <c r="E2197" s="1" t="s">
        <v>37</v>
      </c>
      <c r="F2197" s="1" t="s">
        <v>38</v>
      </c>
      <c r="G2197" s="1" t="s">
        <v>50</v>
      </c>
      <c r="H2197" s="1" t="s">
        <v>21</v>
      </c>
      <c r="I2197" s="1">
        <v>64</v>
      </c>
      <c r="J2197" s="1" t="s">
        <v>2316</v>
      </c>
      <c r="K2197" s="1">
        <v>246400</v>
      </c>
      <c r="L2197" s="1">
        <v>224000</v>
      </c>
      <c r="M2197" s="21">
        <v>492800</v>
      </c>
      <c r="N2197" s="21">
        <v>448000</v>
      </c>
      <c r="O2197" s="21">
        <v>44800</v>
      </c>
      <c r="P2197" s="7">
        <f t="shared" si="68"/>
        <v>5</v>
      </c>
      <c r="Q2197" s="10">
        <f t="shared" si="69"/>
        <v>2020</v>
      </c>
    </row>
    <row r="2198" spans="1:17" x14ac:dyDescent="0.25">
      <c r="A2198" s="1" t="s">
        <v>1353</v>
      </c>
      <c r="B2198" s="2">
        <v>43924</v>
      </c>
      <c r="C2198" s="1" t="s">
        <v>1354</v>
      </c>
      <c r="D2198" s="1" t="s">
        <v>31</v>
      </c>
      <c r="E2198" s="1" t="s">
        <v>18</v>
      </c>
      <c r="F2198" s="1" t="s">
        <v>19</v>
      </c>
      <c r="G2198" s="1" t="s">
        <v>53</v>
      </c>
      <c r="H2198" s="1" t="s">
        <v>40</v>
      </c>
      <c r="I2198" s="1">
        <v>128</v>
      </c>
      <c r="J2198" s="1" t="s">
        <v>2316</v>
      </c>
      <c r="K2198" s="1">
        <v>352000</v>
      </c>
      <c r="L2198" s="1">
        <v>320000</v>
      </c>
      <c r="M2198" s="21">
        <v>1408000</v>
      </c>
      <c r="N2198" s="21">
        <v>1280000</v>
      </c>
      <c r="O2198" s="21">
        <v>128000</v>
      </c>
      <c r="P2198" s="7">
        <f t="shared" si="68"/>
        <v>6</v>
      </c>
      <c r="Q2198" s="10">
        <f t="shared" si="69"/>
        <v>2020</v>
      </c>
    </row>
    <row r="2199" spans="1:17" x14ac:dyDescent="0.25">
      <c r="A2199" s="1" t="s">
        <v>1355</v>
      </c>
      <c r="B2199" s="2">
        <v>43925</v>
      </c>
      <c r="C2199" s="1" t="s">
        <v>1356</v>
      </c>
      <c r="D2199" s="1" t="s">
        <v>31</v>
      </c>
      <c r="E2199" s="1" t="s">
        <v>18</v>
      </c>
      <c r="F2199" s="1" t="s">
        <v>19</v>
      </c>
      <c r="G2199" s="1" t="s">
        <v>56</v>
      </c>
      <c r="H2199" s="1" t="s">
        <v>40</v>
      </c>
      <c r="I2199" s="1">
        <v>32</v>
      </c>
      <c r="J2199" s="1" t="s">
        <v>2316</v>
      </c>
      <c r="K2199" s="1">
        <v>422400.00000000006</v>
      </c>
      <c r="L2199" s="1">
        <v>384000</v>
      </c>
      <c r="M2199" s="21">
        <v>422400.00000000006</v>
      </c>
      <c r="N2199" s="21">
        <v>384000</v>
      </c>
      <c r="O2199" s="21">
        <v>38400.000000000058</v>
      </c>
      <c r="P2199" s="7">
        <f t="shared" si="68"/>
        <v>7</v>
      </c>
      <c r="Q2199" s="10">
        <f t="shared" si="69"/>
        <v>2020</v>
      </c>
    </row>
    <row r="2200" spans="1:17" x14ac:dyDescent="0.25">
      <c r="A2200" s="1" t="s">
        <v>1357</v>
      </c>
      <c r="B2200" s="2">
        <v>43926</v>
      </c>
      <c r="C2200" s="1" t="s">
        <v>1358</v>
      </c>
      <c r="D2200" s="1" t="s">
        <v>17</v>
      </c>
      <c r="E2200" s="1" t="s">
        <v>25</v>
      </c>
      <c r="F2200" s="1" t="s">
        <v>26</v>
      </c>
      <c r="G2200" s="1" t="s">
        <v>59</v>
      </c>
      <c r="H2200" s="1" t="s">
        <v>60</v>
      </c>
      <c r="I2200" s="1">
        <v>64</v>
      </c>
      <c r="J2200" s="1" t="s">
        <v>2316</v>
      </c>
      <c r="K2200" s="1">
        <v>318400</v>
      </c>
      <c r="L2200" s="1">
        <v>288000</v>
      </c>
      <c r="M2200" s="21">
        <v>636800</v>
      </c>
      <c r="N2200" s="21">
        <v>576000</v>
      </c>
      <c r="O2200" s="21">
        <v>60800</v>
      </c>
      <c r="P2200" s="7">
        <f t="shared" si="68"/>
        <v>1</v>
      </c>
      <c r="Q2200" s="10">
        <f t="shared" si="69"/>
        <v>2020</v>
      </c>
    </row>
    <row r="2201" spans="1:17" x14ac:dyDescent="0.25">
      <c r="A2201" s="1" t="s">
        <v>1359</v>
      </c>
      <c r="B2201" s="2">
        <v>43927</v>
      </c>
      <c r="C2201" s="1" t="s">
        <v>1360</v>
      </c>
      <c r="D2201" s="1" t="s">
        <v>17</v>
      </c>
      <c r="E2201" s="1" t="s">
        <v>32</v>
      </c>
      <c r="F2201" s="1" t="s">
        <v>33</v>
      </c>
      <c r="G2201" s="1" t="s">
        <v>63</v>
      </c>
      <c r="H2201" s="1" t="s">
        <v>47</v>
      </c>
      <c r="I2201" s="1">
        <v>64</v>
      </c>
      <c r="J2201" s="1" t="s">
        <v>2316</v>
      </c>
      <c r="K2201" s="1">
        <v>246400</v>
      </c>
      <c r="L2201" s="1">
        <v>224000</v>
      </c>
      <c r="M2201" s="21">
        <v>492800</v>
      </c>
      <c r="N2201" s="21">
        <v>448000</v>
      </c>
      <c r="O2201" s="21">
        <v>44800</v>
      </c>
      <c r="P2201" s="7">
        <f t="shared" si="68"/>
        <v>2</v>
      </c>
      <c r="Q2201" s="10">
        <f t="shared" si="69"/>
        <v>2020</v>
      </c>
    </row>
    <row r="2202" spans="1:17" x14ac:dyDescent="0.25">
      <c r="A2202" s="1" t="s">
        <v>1361</v>
      </c>
      <c r="B2202" s="2">
        <v>43928</v>
      </c>
      <c r="C2202" s="1" t="s">
        <v>1362</v>
      </c>
      <c r="D2202" s="1" t="s">
        <v>17</v>
      </c>
      <c r="E2202" s="1" t="s">
        <v>37</v>
      </c>
      <c r="F2202" s="1" t="s">
        <v>38</v>
      </c>
      <c r="G2202" s="1" t="s">
        <v>66</v>
      </c>
      <c r="H2202" s="1" t="s">
        <v>47</v>
      </c>
      <c r="I2202" s="1">
        <v>128</v>
      </c>
      <c r="J2202" s="1" t="s">
        <v>2316</v>
      </c>
      <c r="K2202" s="1">
        <v>352000</v>
      </c>
      <c r="L2202" s="1">
        <v>320000</v>
      </c>
      <c r="M2202" s="21">
        <v>1408000</v>
      </c>
      <c r="N2202" s="21">
        <v>1280000</v>
      </c>
      <c r="O2202" s="21">
        <v>128000</v>
      </c>
      <c r="P2202" s="7">
        <f t="shared" si="68"/>
        <v>3</v>
      </c>
      <c r="Q2202" s="10">
        <f t="shared" si="69"/>
        <v>2020</v>
      </c>
    </row>
    <row r="2203" spans="1:17" x14ac:dyDescent="0.25">
      <c r="A2203" s="1" t="s">
        <v>1363</v>
      </c>
      <c r="B2203" s="2">
        <v>43925</v>
      </c>
      <c r="C2203" s="1" t="s">
        <v>1364</v>
      </c>
      <c r="D2203" s="1" t="s">
        <v>31</v>
      </c>
      <c r="E2203" s="1" t="s">
        <v>18</v>
      </c>
      <c r="F2203" s="1" t="s">
        <v>19</v>
      </c>
      <c r="G2203" s="1" t="s">
        <v>69</v>
      </c>
      <c r="H2203" s="1" t="s">
        <v>21</v>
      </c>
      <c r="I2203" s="1">
        <v>32</v>
      </c>
      <c r="J2203" s="1" t="s">
        <v>2316</v>
      </c>
      <c r="K2203" s="1">
        <v>422400.00000000006</v>
      </c>
      <c r="L2203" s="1">
        <v>384000</v>
      </c>
      <c r="M2203" s="21">
        <v>422400.00000000006</v>
      </c>
      <c r="N2203" s="21">
        <v>384000</v>
      </c>
      <c r="O2203" s="21">
        <v>38400.000000000058</v>
      </c>
      <c r="P2203" s="7">
        <f t="shared" si="68"/>
        <v>7</v>
      </c>
      <c r="Q2203" s="10">
        <f t="shared" si="69"/>
        <v>2020</v>
      </c>
    </row>
    <row r="2204" spans="1:17" x14ac:dyDescent="0.25">
      <c r="A2204" s="1" t="s">
        <v>1365</v>
      </c>
      <c r="B2204" s="2">
        <v>43925</v>
      </c>
      <c r="C2204" s="1" t="s">
        <v>1366</v>
      </c>
      <c r="D2204" s="1" t="s">
        <v>31</v>
      </c>
      <c r="E2204" s="1" t="s">
        <v>18</v>
      </c>
      <c r="F2204" s="1" t="s">
        <v>19</v>
      </c>
      <c r="G2204" s="1" t="s">
        <v>72</v>
      </c>
      <c r="H2204" s="1" t="s">
        <v>21</v>
      </c>
      <c r="I2204" s="1">
        <v>64</v>
      </c>
      <c r="J2204" s="1" t="s">
        <v>2316</v>
      </c>
      <c r="K2204" s="1">
        <v>60800</v>
      </c>
      <c r="L2204" s="1">
        <v>57600</v>
      </c>
      <c r="M2204" s="21">
        <v>121600</v>
      </c>
      <c r="N2204" s="21">
        <v>115200</v>
      </c>
      <c r="O2204" s="21">
        <v>6400</v>
      </c>
      <c r="P2204" s="7">
        <f t="shared" si="68"/>
        <v>7</v>
      </c>
      <c r="Q2204" s="10">
        <f t="shared" si="69"/>
        <v>2020</v>
      </c>
    </row>
    <row r="2205" spans="1:17" x14ac:dyDescent="0.25">
      <c r="A2205" s="1" t="s">
        <v>1367</v>
      </c>
      <c r="B2205" s="2">
        <v>43925</v>
      </c>
      <c r="C2205" s="1" t="s">
        <v>1368</v>
      </c>
      <c r="D2205" s="1" t="s">
        <v>31</v>
      </c>
      <c r="E2205" s="1" t="s">
        <v>25</v>
      </c>
      <c r="F2205" s="1" t="s">
        <v>26</v>
      </c>
      <c r="G2205" s="1" t="s">
        <v>75</v>
      </c>
      <c r="H2205" s="1" t="s">
        <v>40</v>
      </c>
      <c r="I2205" s="1">
        <v>64</v>
      </c>
      <c r="J2205" s="1" t="s">
        <v>2316</v>
      </c>
      <c r="K2205" s="1">
        <v>6400</v>
      </c>
      <c r="L2205" s="1">
        <v>6080</v>
      </c>
      <c r="M2205" s="21">
        <v>12800</v>
      </c>
      <c r="N2205" s="21">
        <v>12160</v>
      </c>
      <c r="O2205" s="21">
        <v>640</v>
      </c>
      <c r="P2205" s="7">
        <f t="shared" si="68"/>
        <v>7</v>
      </c>
      <c r="Q2205" s="10">
        <f t="shared" si="69"/>
        <v>2020</v>
      </c>
    </row>
    <row r="2206" spans="1:17" x14ac:dyDescent="0.25">
      <c r="A2206" s="1" t="s">
        <v>1369</v>
      </c>
      <c r="B2206" s="2">
        <v>43925</v>
      </c>
      <c r="C2206" s="1" t="s">
        <v>1370</v>
      </c>
      <c r="D2206" s="1" t="s">
        <v>31</v>
      </c>
      <c r="E2206" s="1" t="s">
        <v>32</v>
      </c>
      <c r="F2206" s="1" t="s">
        <v>33</v>
      </c>
      <c r="G2206" s="1" t="s">
        <v>78</v>
      </c>
      <c r="H2206" s="1" t="s">
        <v>21</v>
      </c>
      <c r="I2206" s="1">
        <v>32</v>
      </c>
      <c r="J2206" s="1" t="s">
        <v>2316</v>
      </c>
      <c r="K2206" s="1">
        <v>72000</v>
      </c>
      <c r="L2206" s="1">
        <v>70400</v>
      </c>
      <c r="M2206" s="21">
        <v>72000</v>
      </c>
      <c r="N2206" s="21">
        <v>70400</v>
      </c>
      <c r="O2206" s="21">
        <v>1600</v>
      </c>
      <c r="P2206" s="7">
        <f t="shared" si="68"/>
        <v>7</v>
      </c>
      <c r="Q2206" s="10">
        <f t="shared" si="69"/>
        <v>2020</v>
      </c>
    </row>
    <row r="2207" spans="1:17" x14ac:dyDescent="0.25">
      <c r="A2207" s="1" t="s">
        <v>1371</v>
      </c>
      <c r="B2207" s="2">
        <v>43925</v>
      </c>
      <c r="C2207" s="1" t="s">
        <v>1372</v>
      </c>
      <c r="D2207" s="1" t="s">
        <v>17</v>
      </c>
      <c r="E2207" s="1" t="s">
        <v>37</v>
      </c>
      <c r="F2207" s="1" t="s">
        <v>38</v>
      </c>
      <c r="G2207" s="1" t="s">
        <v>81</v>
      </c>
      <c r="H2207" s="1" t="s">
        <v>21</v>
      </c>
      <c r="I2207" s="1">
        <v>32</v>
      </c>
      <c r="J2207" s="1" t="s">
        <v>2316</v>
      </c>
      <c r="K2207" s="1">
        <v>3200</v>
      </c>
      <c r="L2207" s="1">
        <v>2880</v>
      </c>
      <c r="M2207" s="21">
        <v>3200</v>
      </c>
      <c r="N2207" s="21">
        <v>2880</v>
      </c>
      <c r="O2207" s="21">
        <v>320</v>
      </c>
      <c r="P2207" s="7">
        <f t="shared" si="68"/>
        <v>7</v>
      </c>
      <c r="Q2207" s="10">
        <f t="shared" si="69"/>
        <v>2020</v>
      </c>
    </row>
    <row r="2208" spans="1:17" x14ac:dyDescent="0.25">
      <c r="A2208" s="1" t="s">
        <v>1373</v>
      </c>
      <c r="B2208" s="2">
        <v>43934</v>
      </c>
      <c r="C2208" s="1" t="s">
        <v>1374</v>
      </c>
      <c r="D2208" s="1" t="s">
        <v>31</v>
      </c>
      <c r="E2208" s="1" t="s">
        <v>18</v>
      </c>
      <c r="F2208" s="1" t="s">
        <v>19</v>
      </c>
      <c r="G2208" s="1" t="s">
        <v>84</v>
      </c>
      <c r="H2208" s="1" t="s">
        <v>47</v>
      </c>
      <c r="I2208" s="1">
        <v>64</v>
      </c>
      <c r="J2208" s="1" t="s">
        <v>2316</v>
      </c>
      <c r="K2208" s="1">
        <v>3200</v>
      </c>
      <c r="L2208" s="1">
        <v>2560</v>
      </c>
      <c r="M2208" s="21">
        <v>6400</v>
      </c>
      <c r="N2208" s="21">
        <v>5120</v>
      </c>
      <c r="O2208" s="21">
        <v>1280</v>
      </c>
      <c r="P2208" s="7">
        <f t="shared" si="68"/>
        <v>2</v>
      </c>
      <c r="Q2208" s="10">
        <f t="shared" si="69"/>
        <v>2020</v>
      </c>
    </row>
    <row r="2209" spans="1:17" x14ac:dyDescent="0.25">
      <c r="A2209" s="1" t="s">
        <v>1375</v>
      </c>
      <c r="B2209" s="2">
        <v>43935</v>
      </c>
      <c r="C2209" s="1" t="s">
        <v>1376</v>
      </c>
      <c r="D2209" s="1" t="s">
        <v>31</v>
      </c>
      <c r="E2209" s="1" t="s">
        <v>18</v>
      </c>
      <c r="F2209" s="1" t="s">
        <v>19</v>
      </c>
      <c r="G2209" s="1" t="s">
        <v>87</v>
      </c>
      <c r="H2209" s="1" t="s">
        <v>21</v>
      </c>
      <c r="I2209" s="1">
        <v>64</v>
      </c>
      <c r="J2209" s="1" t="s">
        <v>2316</v>
      </c>
      <c r="K2209" s="1">
        <v>64000</v>
      </c>
      <c r="L2209" s="1">
        <v>59200</v>
      </c>
      <c r="M2209" s="21">
        <v>128000</v>
      </c>
      <c r="N2209" s="21">
        <v>118400</v>
      </c>
      <c r="O2209" s="21">
        <v>9600</v>
      </c>
      <c r="P2209" s="7">
        <f t="shared" si="68"/>
        <v>3</v>
      </c>
      <c r="Q2209" s="10">
        <f t="shared" si="69"/>
        <v>2020</v>
      </c>
    </row>
    <row r="2210" spans="1:17" x14ac:dyDescent="0.25">
      <c r="A2210" s="1" t="s">
        <v>1377</v>
      </c>
      <c r="B2210" s="2">
        <v>43936</v>
      </c>
      <c r="C2210" s="1" t="s">
        <v>1378</v>
      </c>
      <c r="D2210" s="1" t="s">
        <v>31</v>
      </c>
      <c r="E2210" s="1" t="s">
        <v>25</v>
      </c>
      <c r="F2210" s="1" t="s">
        <v>26</v>
      </c>
      <c r="G2210" s="1" t="s">
        <v>20</v>
      </c>
      <c r="H2210" s="1" t="s">
        <v>21</v>
      </c>
      <c r="I2210" s="1">
        <v>32</v>
      </c>
      <c r="J2210" s="1" t="s">
        <v>2316</v>
      </c>
      <c r="K2210" s="1">
        <v>304000</v>
      </c>
      <c r="L2210" s="1">
        <v>256000</v>
      </c>
      <c r="M2210" s="21">
        <v>304000</v>
      </c>
      <c r="N2210" s="21">
        <v>256000</v>
      </c>
      <c r="O2210" s="21">
        <v>48000</v>
      </c>
      <c r="P2210" s="7">
        <f t="shared" si="68"/>
        <v>4</v>
      </c>
      <c r="Q2210" s="10">
        <f t="shared" si="69"/>
        <v>2020</v>
      </c>
    </row>
    <row r="2211" spans="1:17" x14ac:dyDescent="0.25">
      <c r="A2211" s="1" t="s">
        <v>1379</v>
      </c>
      <c r="B2211" s="2">
        <v>43937</v>
      </c>
      <c r="C2211" s="1" t="s">
        <v>1380</v>
      </c>
      <c r="D2211" s="1" t="s">
        <v>31</v>
      </c>
      <c r="E2211" s="1" t="s">
        <v>32</v>
      </c>
      <c r="F2211" s="1" t="s">
        <v>33</v>
      </c>
      <c r="G2211" s="1" t="s">
        <v>27</v>
      </c>
      <c r="H2211" s="1" t="s">
        <v>21</v>
      </c>
      <c r="I2211" s="1">
        <v>32</v>
      </c>
      <c r="J2211" s="1" t="s">
        <v>2316</v>
      </c>
      <c r="K2211" s="1">
        <v>150400</v>
      </c>
      <c r="L2211" s="1">
        <v>128000</v>
      </c>
      <c r="M2211" s="21">
        <v>150400</v>
      </c>
      <c r="N2211" s="21">
        <v>128000</v>
      </c>
      <c r="O2211" s="21">
        <v>22400</v>
      </c>
      <c r="P2211" s="7">
        <f t="shared" si="68"/>
        <v>5</v>
      </c>
      <c r="Q2211" s="10">
        <f t="shared" si="69"/>
        <v>2020</v>
      </c>
    </row>
    <row r="2212" spans="1:17" x14ac:dyDescent="0.25">
      <c r="A2212" s="1" t="s">
        <v>1381</v>
      </c>
      <c r="B2212" s="2">
        <v>43938</v>
      </c>
      <c r="C2212" s="1" t="s">
        <v>1382</v>
      </c>
      <c r="D2212" s="1" t="s">
        <v>31</v>
      </c>
      <c r="E2212" s="1" t="s">
        <v>37</v>
      </c>
      <c r="F2212" s="1" t="s">
        <v>38</v>
      </c>
      <c r="G2212" s="1" t="s">
        <v>34</v>
      </c>
      <c r="H2212" s="1" t="s">
        <v>21</v>
      </c>
      <c r="I2212" s="1">
        <v>64</v>
      </c>
      <c r="J2212" s="1" t="s">
        <v>2316</v>
      </c>
      <c r="K2212" s="1">
        <v>12800</v>
      </c>
      <c r="L2212" s="1">
        <v>11520</v>
      </c>
      <c r="M2212" s="21">
        <v>25600</v>
      </c>
      <c r="N2212" s="21">
        <v>23040</v>
      </c>
      <c r="O2212" s="21">
        <v>2560</v>
      </c>
      <c r="P2212" s="7">
        <f t="shared" si="68"/>
        <v>6</v>
      </c>
      <c r="Q2212" s="10">
        <f t="shared" si="69"/>
        <v>2020</v>
      </c>
    </row>
    <row r="2213" spans="1:17" x14ac:dyDescent="0.25">
      <c r="A2213" s="1" t="s">
        <v>1383</v>
      </c>
      <c r="B2213" s="2">
        <v>43951</v>
      </c>
      <c r="C2213" s="1" t="s">
        <v>1384</v>
      </c>
      <c r="D2213" s="1" t="s">
        <v>31</v>
      </c>
      <c r="E2213" s="1" t="s">
        <v>18</v>
      </c>
      <c r="F2213" s="1" t="s">
        <v>19</v>
      </c>
      <c r="G2213" s="1" t="s">
        <v>39</v>
      </c>
      <c r="H2213" s="1" t="s">
        <v>40</v>
      </c>
      <c r="I2213" s="1">
        <v>64</v>
      </c>
      <c r="J2213" s="1" t="s">
        <v>2316</v>
      </c>
      <c r="K2213" s="1">
        <v>3200</v>
      </c>
      <c r="L2213" s="1">
        <v>2880</v>
      </c>
      <c r="M2213" s="21">
        <v>6400</v>
      </c>
      <c r="N2213" s="21">
        <v>5760</v>
      </c>
      <c r="O2213" s="21">
        <v>640</v>
      </c>
      <c r="P2213" s="7">
        <f t="shared" si="68"/>
        <v>5</v>
      </c>
      <c r="Q2213" s="10">
        <f t="shared" si="69"/>
        <v>2020</v>
      </c>
    </row>
    <row r="2214" spans="1:17" x14ac:dyDescent="0.25">
      <c r="A2214" s="1" t="s">
        <v>1385</v>
      </c>
      <c r="B2214" s="2">
        <v>43951</v>
      </c>
      <c r="C2214" s="1" t="s">
        <v>1386</v>
      </c>
      <c r="D2214" s="1" t="s">
        <v>31</v>
      </c>
      <c r="E2214" s="1" t="s">
        <v>18</v>
      </c>
      <c r="F2214" s="1" t="s">
        <v>19</v>
      </c>
      <c r="G2214" s="1" t="s">
        <v>43</v>
      </c>
      <c r="H2214" s="1" t="s">
        <v>21</v>
      </c>
      <c r="I2214" s="1">
        <v>32</v>
      </c>
      <c r="J2214" s="1" t="s">
        <v>2316</v>
      </c>
      <c r="K2214" s="1">
        <v>51200</v>
      </c>
      <c r="L2214" s="1">
        <v>50880</v>
      </c>
      <c r="M2214" s="21">
        <v>51200</v>
      </c>
      <c r="N2214" s="21">
        <v>50880</v>
      </c>
      <c r="O2214" s="21">
        <v>320</v>
      </c>
      <c r="P2214" s="7">
        <f t="shared" si="68"/>
        <v>5</v>
      </c>
      <c r="Q2214" s="10">
        <f t="shared" si="69"/>
        <v>2020</v>
      </c>
    </row>
    <row r="2215" spans="1:17" x14ac:dyDescent="0.25">
      <c r="A2215" s="1" t="s">
        <v>1387</v>
      </c>
      <c r="B2215" s="2">
        <v>43941</v>
      </c>
      <c r="C2215" s="1" t="s">
        <v>1388</v>
      </c>
      <c r="D2215" s="1" t="s">
        <v>31</v>
      </c>
      <c r="E2215" s="1" t="s">
        <v>25</v>
      </c>
      <c r="F2215" s="1" t="s">
        <v>26</v>
      </c>
      <c r="G2215" s="1" t="s">
        <v>46</v>
      </c>
      <c r="H2215" s="1" t="s">
        <v>47</v>
      </c>
      <c r="I2215" s="1">
        <v>32</v>
      </c>
      <c r="J2215" s="1" t="s">
        <v>2316</v>
      </c>
      <c r="K2215" s="1">
        <v>1600</v>
      </c>
      <c r="L2215" s="1">
        <v>1440</v>
      </c>
      <c r="M2215" s="21">
        <v>1600</v>
      </c>
      <c r="N2215" s="21">
        <v>1440</v>
      </c>
      <c r="O2215" s="21">
        <v>160</v>
      </c>
      <c r="P2215" s="7">
        <f t="shared" si="68"/>
        <v>2</v>
      </c>
      <c r="Q2215" s="10">
        <f t="shared" si="69"/>
        <v>2020</v>
      </c>
    </row>
    <row r="2216" spans="1:17" x14ac:dyDescent="0.25">
      <c r="A2216" s="1" t="s">
        <v>1389</v>
      </c>
      <c r="B2216" s="2">
        <v>43942</v>
      </c>
      <c r="C2216" s="1" t="s">
        <v>1390</v>
      </c>
      <c r="D2216" s="1" t="s">
        <v>31</v>
      </c>
      <c r="E2216" s="1" t="s">
        <v>32</v>
      </c>
      <c r="F2216" s="1" t="s">
        <v>33</v>
      </c>
      <c r="G2216" s="1" t="s">
        <v>50</v>
      </c>
      <c r="H2216" s="1" t="s">
        <v>21</v>
      </c>
      <c r="I2216" s="1">
        <v>64</v>
      </c>
      <c r="J2216" s="1" t="s">
        <v>2316</v>
      </c>
      <c r="K2216" s="1">
        <v>19200</v>
      </c>
      <c r="L2216" s="1">
        <v>14400</v>
      </c>
      <c r="M2216" s="21">
        <v>38400</v>
      </c>
      <c r="N2216" s="21">
        <v>28800</v>
      </c>
      <c r="O2216" s="21">
        <v>9600</v>
      </c>
      <c r="P2216" s="7">
        <f t="shared" si="68"/>
        <v>3</v>
      </c>
      <c r="Q2216" s="10">
        <f t="shared" si="69"/>
        <v>2020</v>
      </c>
    </row>
    <row r="2217" spans="1:17" x14ac:dyDescent="0.25">
      <c r="A2217" s="1" t="s">
        <v>1391</v>
      </c>
      <c r="B2217" s="2">
        <v>43943</v>
      </c>
      <c r="C2217" s="1" t="s">
        <v>1392</v>
      </c>
      <c r="D2217" s="1" t="s">
        <v>31</v>
      </c>
      <c r="E2217" s="1" t="s">
        <v>37</v>
      </c>
      <c r="F2217" s="1" t="s">
        <v>38</v>
      </c>
      <c r="G2217" s="1" t="s">
        <v>53</v>
      </c>
      <c r="H2217" s="1" t="s">
        <v>40</v>
      </c>
      <c r="I2217" s="1">
        <v>64</v>
      </c>
      <c r="J2217" s="1" t="s">
        <v>2316</v>
      </c>
      <c r="K2217" s="1">
        <v>5440</v>
      </c>
      <c r="L2217" s="1">
        <v>4800</v>
      </c>
      <c r="M2217" s="21">
        <v>10880</v>
      </c>
      <c r="N2217" s="21">
        <v>9600</v>
      </c>
      <c r="O2217" s="21">
        <v>1280</v>
      </c>
      <c r="P2217" s="7">
        <f t="shared" si="68"/>
        <v>4</v>
      </c>
      <c r="Q2217" s="10">
        <f t="shared" si="69"/>
        <v>2020</v>
      </c>
    </row>
    <row r="2218" spans="1:17" x14ac:dyDescent="0.25">
      <c r="A2218" s="1" t="s">
        <v>1393</v>
      </c>
      <c r="B2218" s="2">
        <v>43944</v>
      </c>
      <c r="C2218" s="1" t="s">
        <v>1394</v>
      </c>
      <c r="D2218" s="1" t="s">
        <v>31</v>
      </c>
      <c r="E2218" s="1" t="s">
        <v>18</v>
      </c>
      <c r="F2218" s="1" t="s">
        <v>19</v>
      </c>
      <c r="G2218" s="1" t="s">
        <v>56</v>
      </c>
      <c r="H2218" s="1" t="s">
        <v>40</v>
      </c>
      <c r="I2218" s="1">
        <v>32</v>
      </c>
      <c r="J2218" s="1" t="s">
        <v>2316</v>
      </c>
      <c r="K2218" s="1">
        <v>800</v>
      </c>
      <c r="L2218" s="1">
        <v>640</v>
      </c>
      <c r="M2218" s="21">
        <v>800</v>
      </c>
      <c r="N2218" s="21">
        <v>640</v>
      </c>
      <c r="O2218" s="21">
        <v>160</v>
      </c>
      <c r="P2218" s="7">
        <f t="shared" si="68"/>
        <v>5</v>
      </c>
      <c r="Q2218" s="10">
        <f t="shared" si="69"/>
        <v>2020</v>
      </c>
    </row>
    <row r="2219" spans="1:17" x14ac:dyDescent="0.25">
      <c r="A2219" s="1" t="s">
        <v>1395</v>
      </c>
      <c r="B2219" s="2">
        <v>43945</v>
      </c>
      <c r="C2219" s="1" t="s">
        <v>1396</v>
      </c>
      <c r="D2219" s="1" t="s">
        <v>31</v>
      </c>
      <c r="E2219" s="1" t="s">
        <v>18</v>
      </c>
      <c r="F2219" s="1" t="s">
        <v>19</v>
      </c>
      <c r="G2219" s="1" t="s">
        <v>59</v>
      </c>
      <c r="H2219" s="1" t="s">
        <v>60</v>
      </c>
      <c r="I2219" s="1">
        <v>32</v>
      </c>
      <c r="J2219" s="1" t="s">
        <v>2316</v>
      </c>
      <c r="K2219" s="1">
        <v>214400</v>
      </c>
      <c r="L2219" s="1">
        <v>160000</v>
      </c>
      <c r="M2219" s="21">
        <v>214400</v>
      </c>
      <c r="N2219" s="21">
        <v>160000</v>
      </c>
      <c r="O2219" s="21">
        <v>54400</v>
      </c>
      <c r="P2219" s="7">
        <f t="shared" si="68"/>
        <v>6</v>
      </c>
      <c r="Q2219" s="10">
        <f t="shared" si="69"/>
        <v>2020</v>
      </c>
    </row>
    <row r="2220" spans="1:17" x14ac:dyDescent="0.25">
      <c r="A2220" s="1" t="s">
        <v>1397</v>
      </c>
      <c r="B2220" s="2">
        <v>43946</v>
      </c>
      <c r="C2220" s="1" t="s">
        <v>1398</v>
      </c>
      <c r="D2220" s="1" t="s">
        <v>31</v>
      </c>
      <c r="E2220" s="1" t="s">
        <v>25</v>
      </c>
      <c r="F2220" s="1" t="s">
        <v>26</v>
      </c>
      <c r="G2220" s="1" t="s">
        <v>63</v>
      </c>
      <c r="H2220" s="1" t="s">
        <v>47</v>
      </c>
      <c r="I2220" s="1">
        <v>64</v>
      </c>
      <c r="J2220" s="1" t="s">
        <v>2316</v>
      </c>
      <c r="K2220" s="1">
        <v>214400</v>
      </c>
      <c r="L2220" s="1">
        <v>160032</v>
      </c>
      <c r="M2220" s="21">
        <v>428800</v>
      </c>
      <c r="N2220" s="21">
        <v>320064</v>
      </c>
      <c r="O2220" s="21">
        <v>108736</v>
      </c>
      <c r="P2220" s="7">
        <f t="shared" si="68"/>
        <v>7</v>
      </c>
      <c r="Q2220" s="10">
        <f t="shared" si="69"/>
        <v>2020</v>
      </c>
    </row>
    <row r="2221" spans="1:17" x14ac:dyDescent="0.25">
      <c r="A2221" s="1" t="s">
        <v>1399</v>
      </c>
      <c r="B2221" s="2">
        <v>43947</v>
      </c>
      <c r="C2221" s="1" t="s">
        <v>1400</v>
      </c>
      <c r="D2221" s="1" t="s">
        <v>17</v>
      </c>
      <c r="E2221" s="1" t="s">
        <v>32</v>
      </c>
      <c r="F2221" s="1" t="s">
        <v>33</v>
      </c>
      <c r="G2221" s="1" t="s">
        <v>66</v>
      </c>
      <c r="H2221" s="1" t="s">
        <v>47</v>
      </c>
      <c r="I2221" s="1">
        <v>64</v>
      </c>
      <c r="J2221" s="1" t="s">
        <v>2316</v>
      </c>
      <c r="K2221" s="1">
        <v>214400</v>
      </c>
      <c r="L2221" s="1">
        <v>160064</v>
      </c>
      <c r="M2221" s="21">
        <v>428800</v>
      </c>
      <c r="N2221" s="21">
        <v>320128</v>
      </c>
      <c r="O2221" s="21">
        <v>108672</v>
      </c>
      <c r="P2221" s="7">
        <f t="shared" si="68"/>
        <v>1</v>
      </c>
      <c r="Q2221" s="10">
        <f t="shared" si="69"/>
        <v>2020</v>
      </c>
    </row>
    <row r="2222" spans="1:17" x14ac:dyDescent="0.25">
      <c r="A2222" s="1" t="s">
        <v>1401</v>
      </c>
      <c r="B2222" s="2">
        <v>43948</v>
      </c>
      <c r="C2222" s="1" t="s">
        <v>1402</v>
      </c>
      <c r="D2222" s="1" t="s">
        <v>17</v>
      </c>
      <c r="E2222" s="1" t="s">
        <v>37</v>
      </c>
      <c r="F2222" s="1" t="s">
        <v>38</v>
      </c>
      <c r="G2222" s="1" t="s">
        <v>69</v>
      </c>
      <c r="H2222" s="1" t="s">
        <v>21</v>
      </c>
      <c r="I2222" s="1">
        <v>32</v>
      </c>
      <c r="J2222" s="1" t="s">
        <v>2316</v>
      </c>
      <c r="K2222">
        <v>10100</v>
      </c>
      <c r="L2222" s="1">
        <v>640000</v>
      </c>
      <c r="M2222" s="21">
        <v>704000</v>
      </c>
      <c r="N2222" s="21">
        <v>640000</v>
      </c>
      <c r="O2222" s="21">
        <v>64000</v>
      </c>
      <c r="P2222" s="7">
        <f t="shared" si="68"/>
        <v>2</v>
      </c>
      <c r="Q2222" s="10">
        <f t="shared" si="69"/>
        <v>2020</v>
      </c>
    </row>
    <row r="2223" spans="1:17" x14ac:dyDescent="0.25">
      <c r="A2223" s="1" t="s">
        <v>1403</v>
      </c>
      <c r="B2223" s="2">
        <v>43951</v>
      </c>
      <c r="C2223" s="1" t="s">
        <v>1404</v>
      </c>
      <c r="D2223" s="1" t="s">
        <v>17</v>
      </c>
      <c r="E2223" s="1" t="s">
        <v>18</v>
      </c>
      <c r="F2223" s="1" t="s">
        <v>19</v>
      </c>
      <c r="G2223" s="1" t="s">
        <v>72</v>
      </c>
      <c r="H2223" s="1" t="s">
        <v>21</v>
      </c>
      <c r="I2223" s="1">
        <v>32</v>
      </c>
      <c r="J2223" s="1" t="s">
        <v>2316</v>
      </c>
      <c r="K2223" s="1">
        <v>352000</v>
      </c>
      <c r="L2223" s="1">
        <v>320000</v>
      </c>
      <c r="M2223" s="21">
        <v>352000</v>
      </c>
      <c r="N2223" s="21">
        <v>320000</v>
      </c>
      <c r="O2223" s="21">
        <v>32000</v>
      </c>
      <c r="P2223" s="7">
        <f t="shared" si="68"/>
        <v>5</v>
      </c>
      <c r="Q2223" s="10">
        <f t="shared" si="69"/>
        <v>2020</v>
      </c>
    </row>
    <row r="2224" spans="1:17" x14ac:dyDescent="0.25">
      <c r="A2224" s="1" t="s">
        <v>1405</v>
      </c>
      <c r="B2224" s="2">
        <v>43951</v>
      </c>
      <c r="C2224" s="1" t="s">
        <v>1406</v>
      </c>
      <c r="D2224" s="1" t="s">
        <v>31</v>
      </c>
      <c r="E2224" s="1" t="s">
        <v>18</v>
      </c>
      <c r="F2224" s="1" t="s">
        <v>19</v>
      </c>
      <c r="G2224" s="1" t="s">
        <v>75</v>
      </c>
      <c r="H2224" s="1" t="s">
        <v>40</v>
      </c>
      <c r="I2224" s="1">
        <v>32</v>
      </c>
      <c r="J2224" s="1" t="s">
        <v>2316</v>
      </c>
      <c r="K2224" s="1">
        <v>272000</v>
      </c>
      <c r="L2224" s="1">
        <v>243200</v>
      </c>
      <c r="M2224" s="21">
        <v>272000</v>
      </c>
      <c r="N2224" s="21">
        <v>243200</v>
      </c>
      <c r="O2224" s="21">
        <v>28800</v>
      </c>
      <c r="P2224" s="7">
        <f t="shared" si="68"/>
        <v>5</v>
      </c>
      <c r="Q2224" s="10">
        <f t="shared" si="69"/>
        <v>2020</v>
      </c>
    </row>
    <row r="2225" spans="1:17" x14ac:dyDescent="0.25">
      <c r="A2225" s="1" t="s">
        <v>1407</v>
      </c>
      <c r="B2225" s="2">
        <v>43951</v>
      </c>
      <c r="C2225" s="1" t="s">
        <v>1408</v>
      </c>
      <c r="D2225" s="1" t="s">
        <v>31</v>
      </c>
      <c r="E2225" s="1" t="s">
        <v>25</v>
      </c>
      <c r="F2225" s="1" t="s">
        <v>26</v>
      </c>
      <c r="G2225" s="1" t="s">
        <v>46</v>
      </c>
      <c r="H2225" s="1" t="s">
        <v>47</v>
      </c>
      <c r="I2225" s="1">
        <v>64</v>
      </c>
      <c r="J2225" s="1" t="s">
        <v>2316</v>
      </c>
      <c r="K2225" s="1">
        <v>272000</v>
      </c>
      <c r="L2225" s="1">
        <v>243200</v>
      </c>
      <c r="M2225" s="21">
        <v>544000</v>
      </c>
      <c r="N2225" s="21">
        <v>486400</v>
      </c>
      <c r="O2225" s="21">
        <v>57600</v>
      </c>
      <c r="P2225" s="7">
        <f t="shared" si="68"/>
        <v>5</v>
      </c>
      <c r="Q2225" s="10">
        <f t="shared" si="69"/>
        <v>2020</v>
      </c>
    </row>
    <row r="2226" spans="1:17" x14ac:dyDescent="0.25">
      <c r="A2226" s="1" t="s">
        <v>1411</v>
      </c>
      <c r="B2226" s="2">
        <v>43922</v>
      </c>
      <c r="C2226" s="1" t="s">
        <v>1412</v>
      </c>
      <c r="D2226" s="1" t="s">
        <v>31</v>
      </c>
      <c r="E2226" s="1" t="s">
        <v>37</v>
      </c>
      <c r="F2226" s="1" t="s">
        <v>38</v>
      </c>
      <c r="G2226" s="1" t="s">
        <v>53</v>
      </c>
      <c r="H2226" s="1" t="s">
        <v>40</v>
      </c>
      <c r="I2226" s="1">
        <v>64</v>
      </c>
      <c r="J2226" s="1" t="s">
        <v>2316</v>
      </c>
      <c r="K2226">
        <v>10100</v>
      </c>
      <c r="L2226" s="1">
        <v>640000</v>
      </c>
      <c r="M2226" s="21">
        <v>1408000</v>
      </c>
      <c r="N2226" s="21">
        <v>1280000</v>
      </c>
      <c r="O2226" s="21">
        <v>128000</v>
      </c>
      <c r="P2226" s="7">
        <f t="shared" si="68"/>
        <v>4</v>
      </c>
      <c r="Q2226" s="10">
        <f t="shared" si="69"/>
        <v>2020</v>
      </c>
    </row>
    <row r="2227" spans="1:17" x14ac:dyDescent="0.25">
      <c r="A2227" s="1" t="s">
        <v>1413</v>
      </c>
      <c r="B2227" s="2">
        <v>43923</v>
      </c>
      <c r="C2227" s="1" t="s">
        <v>1414</v>
      </c>
      <c r="D2227" s="1" t="s">
        <v>17</v>
      </c>
      <c r="E2227" s="1" t="s">
        <v>18</v>
      </c>
      <c r="F2227" s="1" t="s">
        <v>19</v>
      </c>
      <c r="G2227" s="1" t="s">
        <v>56</v>
      </c>
      <c r="H2227" s="1" t="s">
        <v>40</v>
      </c>
      <c r="I2227" s="1">
        <v>64</v>
      </c>
      <c r="J2227" s="1" t="s">
        <v>2316</v>
      </c>
      <c r="K2227" s="1">
        <v>246400</v>
      </c>
      <c r="L2227" s="1">
        <v>224000</v>
      </c>
      <c r="M2227" s="21">
        <v>492800</v>
      </c>
      <c r="N2227" s="21">
        <v>448000</v>
      </c>
      <c r="O2227" s="21">
        <v>44800</v>
      </c>
      <c r="P2227" s="7">
        <f t="shared" si="68"/>
        <v>5</v>
      </c>
      <c r="Q2227" s="10">
        <f t="shared" si="69"/>
        <v>2020</v>
      </c>
    </row>
    <row r="2228" spans="1:17" x14ac:dyDescent="0.25">
      <c r="A2228" s="1" t="s">
        <v>1415</v>
      </c>
      <c r="B2228" s="2">
        <v>43924</v>
      </c>
      <c r="C2228" s="1" t="s">
        <v>1416</v>
      </c>
      <c r="D2228" s="1" t="s">
        <v>31</v>
      </c>
      <c r="E2228" s="1" t="s">
        <v>18</v>
      </c>
      <c r="F2228" s="1" t="s">
        <v>19</v>
      </c>
      <c r="G2228" s="1" t="s">
        <v>20</v>
      </c>
      <c r="H2228" s="1" t="s">
        <v>21</v>
      </c>
      <c r="I2228" s="1">
        <v>96</v>
      </c>
      <c r="J2228" s="1" t="s">
        <v>2316</v>
      </c>
      <c r="K2228">
        <v>10100</v>
      </c>
      <c r="L2228" s="1">
        <v>640000</v>
      </c>
      <c r="M2228" s="21">
        <v>2112000</v>
      </c>
      <c r="N2228" s="21">
        <v>1920000</v>
      </c>
      <c r="O2228" s="21">
        <v>192000</v>
      </c>
      <c r="P2228" s="7">
        <f t="shared" si="68"/>
        <v>6</v>
      </c>
      <c r="Q2228" s="10">
        <f t="shared" si="69"/>
        <v>2020</v>
      </c>
    </row>
    <row r="2229" spans="1:17" x14ac:dyDescent="0.25">
      <c r="A2229" s="1" t="s">
        <v>1417</v>
      </c>
      <c r="B2229" s="2">
        <v>43925</v>
      </c>
      <c r="C2229" s="1" t="s">
        <v>1418</v>
      </c>
      <c r="D2229" s="1" t="s">
        <v>31</v>
      </c>
      <c r="E2229" s="1" t="s">
        <v>25</v>
      </c>
      <c r="F2229" s="1" t="s">
        <v>26</v>
      </c>
      <c r="G2229" s="1" t="s">
        <v>27</v>
      </c>
      <c r="H2229" s="1" t="s">
        <v>21</v>
      </c>
      <c r="I2229" s="1">
        <v>32</v>
      </c>
      <c r="J2229" s="1" t="s">
        <v>2316</v>
      </c>
      <c r="K2229">
        <v>10100</v>
      </c>
      <c r="L2229" s="1">
        <v>1280000</v>
      </c>
      <c r="M2229" s="21">
        <v>1408000</v>
      </c>
      <c r="N2229" s="21">
        <v>1280000</v>
      </c>
      <c r="O2229" s="21">
        <v>128000</v>
      </c>
      <c r="P2229" s="7">
        <f t="shared" si="68"/>
        <v>7</v>
      </c>
      <c r="Q2229" s="10">
        <f t="shared" si="69"/>
        <v>2020</v>
      </c>
    </row>
    <row r="2230" spans="1:17" x14ac:dyDescent="0.25">
      <c r="A2230" s="1" t="s">
        <v>1419</v>
      </c>
      <c r="B2230" s="2">
        <v>43926</v>
      </c>
      <c r="C2230" s="1" t="s">
        <v>1420</v>
      </c>
      <c r="D2230" s="1" t="s">
        <v>31</v>
      </c>
      <c r="E2230" s="1" t="s">
        <v>32</v>
      </c>
      <c r="F2230" s="1" t="s">
        <v>33</v>
      </c>
      <c r="G2230" s="1" t="s">
        <v>34</v>
      </c>
      <c r="H2230" s="1" t="s">
        <v>21</v>
      </c>
      <c r="I2230" s="1">
        <v>64</v>
      </c>
      <c r="J2230" s="1" t="s">
        <v>2316</v>
      </c>
      <c r="K2230">
        <v>10100</v>
      </c>
      <c r="L2230" s="1">
        <v>576000</v>
      </c>
      <c r="M2230" s="21">
        <v>1267200</v>
      </c>
      <c r="N2230" s="21">
        <v>1152000</v>
      </c>
      <c r="O2230" s="21">
        <v>115200</v>
      </c>
      <c r="P2230" s="7">
        <f t="shared" si="68"/>
        <v>1</v>
      </c>
      <c r="Q2230" s="10">
        <f t="shared" si="69"/>
        <v>2020</v>
      </c>
    </row>
    <row r="2231" spans="1:17" x14ac:dyDescent="0.25">
      <c r="A2231" s="1" t="s">
        <v>1421</v>
      </c>
      <c r="B2231" s="2">
        <v>43927</v>
      </c>
      <c r="C2231" s="1" t="s">
        <v>1422</v>
      </c>
      <c r="D2231" s="1" t="s">
        <v>31</v>
      </c>
      <c r="E2231" s="1" t="s">
        <v>37</v>
      </c>
      <c r="F2231" s="1" t="s">
        <v>38</v>
      </c>
      <c r="G2231" s="1" t="s">
        <v>39</v>
      </c>
      <c r="H2231" s="1" t="s">
        <v>40</v>
      </c>
      <c r="I2231" s="1">
        <v>64</v>
      </c>
      <c r="J2231" s="1" t="s">
        <v>2316</v>
      </c>
      <c r="K2231" s="1">
        <v>318400</v>
      </c>
      <c r="L2231" s="1">
        <v>288000</v>
      </c>
      <c r="M2231" s="21">
        <v>636800</v>
      </c>
      <c r="N2231" s="21">
        <v>576000</v>
      </c>
      <c r="O2231" s="21">
        <v>60800</v>
      </c>
      <c r="P2231" s="7">
        <f t="shared" si="68"/>
        <v>2</v>
      </c>
      <c r="Q2231" s="10">
        <f t="shared" si="69"/>
        <v>2020</v>
      </c>
    </row>
    <row r="2232" spans="1:17" x14ac:dyDescent="0.25">
      <c r="A2232" s="1" t="s">
        <v>1423</v>
      </c>
      <c r="B2232" s="2">
        <v>43928</v>
      </c>
      <c r="C2232" s="1" t="s">
        <v>1424</v>
      </c>
      <c r="D2232" s="1" t="s">
        <v>31</v>
      </c>
      <c r="E2232" s="1" t="s">
        <v>18</v>
      </c>
      <c r="F2232" s="1" t="s">
        <v>19</v>
      </c>
      <c r="G2232" s="1" t="s">
        <v>43</v>
      </c>
      <c r="H2232" s="1" t="s">
        <v>21</v>
      </c>
      <c r="I2232" s="1">
        <v>64</v>
      </c>
      <c r="J2232" s="1" t="s">
        <v>2316</v>
      </c>
      <c r="K2232" s="1">
        <v>246400</v>
      </c>
      <c r="L2232" s="1">
        <v>224000</v>
      </c>
      <c r="M2232" s="21">
        <v>492800</v>
      </c>
      <c r="N2232" s="21">
        <v>448000</v>
      </c>
      <c r="O2232" s="21">
        <v>44800</v>
      </c>
      <c r="P2232" s="7">
        <f t="shared" si="68"/>
        <v>3</v>
      </c>
      <c r="Q2232" s="10">
        <f t="shared" si="69"/>
        <v>2020</v>
      </c>
    </row>
    <row r="2233" spans="1:17" x14ac:dyDescent="0.25">
      <c r="A2233" s="1" t="s">
        <v>1425</v>
      </c>
      <c r="B2233" s="2">
        <v>43925</v>
      </c>
      <c r="C2233" s="1" t="s">
        <v>1426</v>
      </c>
      <c r="D2233" s="1" t="s">
        <v>31</v>
      </c>
      <c r="E2233" s="1" t="s">
        <v>18</v>
      </c>
      <c r="F2233" s="1" t="s">
        <v>19</v>
      </c>
      <c r="G2233" s="1" t="s">
        <v>46</v>
      </c>
      <c r="H2233" s="1" t="s">
        <v>47</v>
      </c>
      <c r="I2233" s="1">
        <v>128</v>
      </c>
      <c r="J2233" s="1" t="s">
        <v>2316</v>
      </c>
      <c r="K2233" s="1">
        <v>352000</v>
      </c>
      <c r="L2233" s="1">
        <v>320000</v>
      </c>
      <c r="M2233" s="21">
        <v>1408000</v>
      </c>
      <c r="N2233" s="21">
        <v>1280000</v>
      </c>
      <c r="O2233" s="21">
        <v>128000</v>
      </c>
      <c r="P2233" s="7">
        <f t="shared" si="68"/>
        <v>7</v>
      </c>
      <c r="Q2233" s="10">
        <f t="shared" si="69"/>
        <v>2020</v>
      </c>
    </row>
    <row r="2234" spans="1:17" x14ac:dyDescent="0.25">
      <c r="A2234" s="1" t="s">
        <v>1427</v>
      </c>
      <c r="B2234" s="2">
        <v>43925</v>
      </c>
      <c r="C2234" s="1" t="s">
        <v>1428</v>
      </c>
      <c r="D2234" s="1" t="s">
        <v>31</v>
      </c>
      <c r="E2234" s="1" t="s">
        <v>25</v>
      </c>
      <c r="F2234" s="1" t="s">
        <v>26</v>
      </c>
      <c r="G2234" s="1" t="s">
        <v>50</v>
      </c>
      <c r="H2234" s="1" t="s">
        <v>21</v>
      </c>
      <c r="I2234" s="1">
        <v>32</v>
      </c>
      <c r="J2234" s="1" t="s">
        <v>2316</v>
      </c>
      <c r="K2234" s="1">
        <v>422400.00000000006</v>
      </c>
      <c r="L2234" s="1">
        <v>384000</v>
      </c>
      <c r="M2234" s="21">
        <v>422400.00000000006</v>
      </c>
      <c r="N2234" s="21">
        <v>384000</v>
      </c>
      <c r="O2234" s="21">
        <v>38400.000000000058</v>
      </c>
      <c r="P2234" s="7">
        <f t="shared" si="68"/>
        <v>7</v>
      </c>
      <c r="Q2234" s="10">
        <f t="shared" si="69"/>
        <v>2020</v>
      </c>
    </row>
    <row r="2235" spans="1:17" x14ac:dyDescent="0.25">
      <c r="A2235" s="1" t="s">
        <v>1429</v>
      </c>
      <c r="B2235" s="2">
        <v>43925</v>
      </c>
      <c r="C2235" s="1" t="s">
        <v>1430</v>
      </c>
      <c r="D2235" s="1" t="s">
        <v>31</v>
      </c>
      <c r="E2235" s="1" t="s">
        <v>32</v>
      </c>
      <c r="F2235" s="1" t="s">
        <v>33</v>
      </c>
      <c r="G2235" s="1" t="s">
        <v>53</v>
      </c>
      <c r="H2235" s="1" t="s">
        <v>40</v>
      </c>
      <c r="I2235" s="1">
        <v>64</v>
      </c>
      <c r="J2235" s="1" t="s">
        <v>2316</v>
      </c>
      <c r="K2235" s="1">
        <v>60800</v>
      </c>
      <c r="L2235" s="1">
        <v>57600</v>
      </c>
      <c r="M2235" s="21">
        <v>121600</v>
      </c>
      <c r="N2235" s="21">
        <v>115200</v>
      </c>
      <c r="O2235" s="21">
        <v>6400</v>
      </c>
      <c r="P2235" s="7">
        <f t="shared" si="68"/>
        <v>7</v>
      </c>
      <c r="Q2235" s="10">
        <f t="shared" si="69"/>
        <v>2020</v>
      </c>
    </row>
    <row r="2236" spans="1:17" x14ac:dyDescent="0.25">
      <c r="A2236" s="1" t="s">
        <v>1431</v>
      </c>
      <c r="B2236" s="2">
        <v>43925</v>
      </c>
      <c r="C2236" s="1" t="s">
        <v>1432</v>
      </c>
      <c r="D2236" s="1" t="s">
        <v>31</v>
      </c>
      <c r="E2236" s="1" t="s">
        <v>37</v>
      </c>
      <c r="F2236" s="1" t="s">
        <v>38</v>
      </c>
      <c r="G2236" s="1" t="s">
        <v>56</v>
      </c>
      <c r="H2236" s="1" t="s">
        <v>40</v>
      </c>
      <c r="I2236" s="1">
        <v>64</v>
      </c>
      <c r="J2236" s="1" t="s">
        <v>2316</v>
      </c>
      <c r="K2236" s="1">
        <v>6400</v>
      </c>
      <c r="L2236" s="1">
        <v>6080</v>
      </c>
      <c r="M2236" s="21">
        <v>12800</v>
      </c>
      <c r="N2236" s="21">
        <v>12160</v>
      </c>
      <c r="O2236" s="21">
        <v>640</v>
      </c>
      <c r="P2236" s="7">
        <f t="shared" si="68"/>
        <v>7</v>
      </c>
      <c r="Q2236" s="10">
        <f t="shared" si="69"/>
        <v>2020</v>
      </c>
    </row>
    <row r="2237" spans="1:17" x14ac:dyDescent="0.25">
      <c r="A2237" s="1" t="s">
        <v>1433</v>
      </c>
      <c r="B2237" s="2">
        <v>43925</v>
      </c>
      <c r="C2237" s="1" t="s">
        <v>1434</v>
      </c>
      <c r="D2237" s="1" t="s">
        <v>31</v>
      </c>
      <c r="E2237" s="1" t="s">
        <v>18</v>
      </c>
      <c r="F2237" s="1" t="s">
        <v>19</v>
      </c>
      <c r="G2237" s="1" t="s">
        <v>46</v>
      </c>
      <c r="H2237" s="1" t="s">
        <v>47</v>
      </c>
      <c r="I2237" s="1">
        <v>128</v>
      </c>
      <c r="J2237" s="1" t="s">
        <v>2316</v>
      </c>
      <c r="K2237" s="1">
        <v>72000</v>
      </c>
      <c r="L2237" s="1">
        <v>70400</v>
      </c>
      <c r="M2237" s="21">
        <v>288000</v>
      </c>
      <c r="N2237" s="21">
        <v>281600</v>
      </c>
      <c r="O2237" s="21">
        <v>6400</v>
      </c>
      <c r="P2237" s="7">
        <f t="shared" si="68"/>
        <v>7</v>
      </c>
      <c r="Q2237" s="10">
        <f t="shared" si="69"/>
        <v>2020</v>
      </c>
    </row>
    <row r="2238" spans="1:17" x14ac:dyDescent="0.25">
      <c r="A2238" s="1" t="s">
        <v>1435</v>
      </c>
      <c r="B2238" s="2">
        <v>43934</v>
      </c>
      <c r="C2238" s="1" t="s">
        <v>1436</v>
      </c>
      <c r="D2238" s="1" t="s">
        <v>31</v>
      </c>
      <c r="E2238" s="1" t="s">
        <v>18</v>
      </c>
      <c r="F2238" s="1" t="s">
        <v>19</v>
      </c>
      <c r="G2238" s="1" t="s">
        <v>50</v>
      </c>
      <c r="H2238" s="1" t="s">
        <v>21</v>
      </c>
      <c r="I2238" s="1">
        <v>32</v>
      </c>
      <c r="J2238" s="1" t="s">
        <v>2316</v>
      </c>
      <c r="K2238" s="1">
        <v>3200</v>
      </c>
      <c r="L2238" s="1">
        <v>2880</v>
      </c>
      <c r="M2238" s="21">
        <v>3200</v>
      </c>
      <c r="N2238" s="21">
        <v>2880</v>
      </c>
      <c r="O2238" s="21">
        <v>320</v>
      </c>
      <c r="P2238" s="7">
        <f t="shared" si="68"/>
        <v>2</v>
      </c>
      <c r="Q2238" s="10">
        <f t="shared" si="69"/>
        <v>2020</v>
      </c>
    </row>
    <row r="2239" spans="1:17" x14ac:dyDescent="0.25">
      <c r="A2239" s="1" t="s">
        <v>1437</v>
      </c>
      <c r="B2239" s="2">
        <v>43935</v>
      </c>
      <c r="C2239" s="1" t="s">
        <v>1438</v>
      </c>
      <c r="D2239" s="1" t="s">
        <v>31</v>
      </c>
      <c r="E2239" s="1" t="s">
        <v>25</v>
      </c>
      <c r="F2239" s="1" t="s">
        <v>26</v>
      </c>
      <c r="G2239" s="1" t="s">
        <v>53</v>
      </c>
      <c r="H2239" s="1" t="s">
        <v>40</v>
      </c>
      <c r="I2239" s="1">
        <v>64</v>
      </c>
      <c r="J2239" s="1" t="s">
        <v>2316</v>
      </c>
      <c r="K2239" s="1">
        <v>3200</v>
      </c>
      <c r="L2239" s="1">
        <v>2560</v>
      </c>
      <c r="M2239" s="21">
        <v>6400</v>
      </c>
      <c r="N2239" s="21">
        <v>5120</v>
      </c>
      <c r="O2239" s="21">
        <v>1280</v>
      </c>
      <c r="P2239" s="7">
        <f t="shared" si="68"/>
        <v>3</v>
      </c>
      <c r="Q2239" s="10">
        <f t="shared" si="69"/>
        <v>2020</v>
      </c>
    </row>
    <row r="2240" spans="1:17" x14ac:dyDescent="0.25">
      <c r="A2240" s="1" t="s">
        <v>1439</v>
      </c>
      <c r="B2240" s="2">
        <v>43936</v>
      </c>
      <c r="C2240" s="1" t="s">
        <v>1440</v>
      </c>
      <c r="D2240" s="1" t="s">
        <v>31</v>
      </c>
      <c r="E2240" s="1" t="s">
        <v>32</v>
      </c>
      <c r="F2240" s="1" t="s">
        <v>33</v>
      </c>
      <c r="G2240" s="1" t="s">
        <v>56</v>
      </c>
      <c r="H2240" s="1" t="s">
        <v>40</v>
      </c>
      <c r="I2240" s="1">
        <v>64</v>
      </c>
      <c r="J2240" s="1" t="s">
        <v>2316</v>
      </c>
      <c r="K2240" s="1">
        <v>64000</v>
      </c>
      <c r="L2240" s="1">
        <v>59200</v>
      </c>
      <c r="M2240" s="21">
        <v>128000</v>
      </c>
      <c r="N2240" s="21">
        <v>118400</v>
      </c>
      <c r="O2240" s="21">
        <v>9600</v>
      </c>
      <c r="P2240" s="7">
        <f t="shared" si="68"/>
        <v>4</v>
      </c>
      <c r="Q2240" s="10">
        <f t="shared" si="69"/>
        <v>2020</v>
      </c>
    </row>
    <row r="2241" spans="1:17" x14ac:dyDescent="0.25">
      <c r="A2241" s="1" t="s">
        <v>1441</v>
      </c>
      <c r="B2241" s="2">
        <v>43937</v>
      </c>
      <c r="C2241" s="1" t="s">
        <v>1442</v>
      </c>
      <c r="D2241" s="1" t="s">
        <v>17</v>
      </c>
      <c r="E2241" s="1" t="s">
        <v>37</v>
      </c>
      <c r="F2241" s="1" t="s">
        <v>38</v>
      </c>
      <c r="G2241" s="1" t="s">
        <v>72</v>
      </c>
      <c r="H2241" s="1" t="s">
        <v>21</v>
      </c>
      <c r="I2241" s="1">
        <v>32</v>
      </c>
      <c r="J2241" s="1" t="s">
        <v>2316</v>
      </c>
      <c r="K2241" s="1">
        <v>304000</v>
      </c>
      <c r="L2241" s="1">
        <v>256000</v>
      </c>
      <c r="M2241" s="21">
        <v>304000</v>
      </c>
      <c r="N2241" s="21">
        <v>256000</v>
      </c>
      <c r="O2241" s="21">
        <v>48000</v>
      </c>
      <c r="P2241" s="7">
        <f t="shared" si="68"/>
        <v>5</v>
      </c>
      <c r="Q2241" s="10">
        <f t="shared" si="69"/>
        <v>2020</v>
      </c>
    </row>
    <row r="2242" spans="1:17" x14ac:dyDescent="0.25">
      <c r="A2242" s="1" t="s">
        <v>1443</v>
      </c>
      <c r="B2242" s="2">
        <v>43938</v>
      </c>
      <c r="C2242" s="1" t="s">
        <v>1444</v>
      </c>
      <c r="D2242" s="1" t="s">
        <v>17</v>
      </c>
      <c r="E2242" s="1" t="s">
        <v>18</v>
      </c>
      <c r="F2242" s="1" t="s">
        <v>19</v>
      </c>
      <c r="G2242" s="1" t="s">
        <v>75</v>
      </c>
      <c r="H2242" s="1" t="s">
        <v>40</v>
      </c>
      <c r="I2242" s="1">
        <v>32</v>
      </c>
      <c r="J2242" s="1" t="s">
        <v>2316</v>
      </c>
      <c r="K2242" s="1">
        <v>150400</v>
      </c>
      <c r="L2242" s="1">
        <v>128000</v>
      </c>
      <c r="M2242" s="21">
        <v>150400</v>
      </c>
      <c r="N2242" s="21">
        <v>128000</v>
      </c>
      <c r="O2242" s="21">
        <v>22400</v>
      </c>
      <c r="P2242" s="7">
        <f t="shared" ref="P2242:P2305" si="70">WEEKDAY(B:B)</f>
        <v>6</v>
      </c>
      <c r="Q2242" s="10">
        <f t="shared" ref="Q2242:Q2305" si="71">YEAR(B:B)</f>
        <v>2020</v>
      </c>
    </row>
    <row r="2243" spans="1:17" x14ac:dyDescent="0.25">
      <c r="A2243" s="1" t="s">
        <v>1445</v>
      </c>
      <c r="B2243" s="2">
        <v>43951</v>
      </c>
      <c r="C2243" s="1" t="s">
        <v>1446</v>
      </c>
      <c r="D2243" s="1" t="s">
        <v>17</v>
      </c>
      <c r="E2243" s="1" t="s">
        <v>18</v>
      </c>
      <c r="F2243" s="1" t="s">
        <v>19</v>
      </c>
      <c r="G2243" s="1" t="s">
        <v>78</v>
      </c>
      <c r="H2243" s="1" t="s">
        <v>21</v>
      </c>
      <c r="I2243" s="1">
        <v>64</v>
      </c>
      <c r="J2243" s="1" t="s">
        <v>2316</v>
      </c>
      <c r="K2243" s="1">
        <v>12800</v>
      </c>
      <c r="L2243" s="1">
        <v>11520</v>
      </c>
      <c r="M2243" s="21">
        <v>25600</v>
      </c>
      <c r="N2243" s="21">
        <v>23040</v>
      </c>
      <c r="O2243" s="21">
        <v>2560</v>
      </c>
      <c r="P2243" s="7">
        <f t="shared" si="70"/>
        <v>5</v>
      </c>
      <c r="Q2243" s="10">
        <f t="shared" si="71"/>
        <v>2020</v>
      </c>
    </row>
    <row r="2244" spans="1:17" x14ac:dyDescent="0.25">
      <c r="A2244" s="1" t="s">
        <v>1447</v>
      </c>
      <c r="B2244" s="2">
        <v>43951</v>
      </c>
      <c r="C2244" s="1"/>
      <c r="D2244" s="1" t="s">
        <v>31</v>
      </c>
      <c r="E2244" s="1" t="s">
        <v>25</v>
      </c>
      <c r="F2244" s="1" t="s">
        <v>26</v>
      </c>
      <c r="G2244" s="1" t="s">
        <v>81</v>
      </c>
      <c r="H2244" s="1" t="s">
        <v>21</v>
      </c>
      <c r="I2244" s="1">
        <v>64</v>
      </c>
      <c r="J2244" s="1" t="s">
        <v>2316</v>
      </c>
      <c r="K2244" s="1">
        <v>3200</v>
      </c>
      <c r="L2244" s="1">
        <v>2880</v>
      </c>
      <c r="M2244" s="21">
        <v>6400</v>
      </c>
      <c r="N2244" s="21">
        <v>5760</v>
      </c>
      <c r="O2244" s="21">
        <v>640</v>
      </c>
      <c r="P2244" s="7">
        <f t="shared" si="70"/>
        <v>5</v>
      </c>
      <c r="Q2244" s="10">
        <f t="shared" si="71"/>
        <v>2020</v>
      </c>
    </row>
    <row r="2245" spans="1:17" x14ac:dyDescent="0.25">
      <c r="A2245" s="1" t="s">
        <v>1448</v>
      </c>
      <c r="B2245" s="2">
        <v>43941</v>
      </c>
      <c r="C2245" s="1" t="s">
        <v>1449</v>
      </c>
      <c r="D2245" s="1" t="s">
        <v>31</v>
      </c>
      <c r="E2245" s="1" t="s">
        <v>32</v>
      </c>
      <c r="F2245" s="1" t="s">
        <v>33</v>
      </c>
      <c r="G2245" s="1" t="s">
        <v>84</v>
      </c>
      <c r="H2245" s="1" t="s">
        <v>47</v>
      </c>
      <c r="I2245" s="1">
        <v>32</v>
      </c>
      <c r="J2245" s="1" t="s">
        <v>2316</v>
      </c>
      <c r="K2245" s="1">
        <v>51200</v>
      </c>
      <c r="L2245" s="1">
        <v>50880</v>
      </c>
      <c r="M2245" s="21">
        <v>51200</v>
      </c>
      <c r="N2245" s="21">
        <v>50880</v>
      </c>
      <c r="O2245" s="21">
        <v>320</v>
      </c>
      <c r="P2245" s="7">
        <f t="shared" si="70"/>
        <v>2</v>
      </c>
      <c r="Q2245" s="10">
        <f t="shared" si="71"/>
        <v>2020</v>
      </c>
    </row>
    <row r="2246" spans="1:17" x14ac:dyDescent="0.25">
      <c r="A2246" s="1" t="s">
        <v>1450</v>
      </c>
      <c r="B2246" s="2">
        <v>43942</v>
      </c>
      <c r="C2246" s="1" t="s">
        <v>1451</v>
      </c>
      <c r="D2246" s="1" t="s">
        <v>31</v>
      </c>
      <c r="E2246" s="1" t="s">
        <v>37</v>
      </c>
      <c r="F2246" s="1" t="s">
        <v>38</v>
      </c>
      <c r="G2246" s="1" t="s">
        <v>87</v>
      </c>
      <c r="H2246" s="1" t="s">
        <v>21</v>
      </c>
      <c r="I2246" s="1">
        <v>32</v>
      </c>
      <c r="J2246" s="1" t="s">
        <v>2316</v>
      </c>
      <c r="K2246" s="1">
        <v>1600</v>
      </c>
      <c r="L2246" s="1">
        <v>1440</v>
      </c>
      <c r="M2246" s="21">
        <v>1600</v>
      </c>
      <c r="N2246" s="21">
        <v>1440</v>
      </c>
      <c r="O2246" s="21">
        <v>160</v>
      </c>
      <c r="P2246" s="7">
        <f t="shared" si="70"/>
        <v>3</v>
      </c>
      <c r="Q2246" s="10">
        <f t="shared" si="71"/>
        <v>2020</v>
      </c>
    </row>
    <row r="2247" spans="1:17" x14ac:dyDescent="0.25">
      <c r="A2247" s="1" t="s">
        <v>1452</v>
      </c>
      <c r="B2247" s="2">
        <v>43943</v>
      </c>
      <c r="C2247" s="1" t="s">
        <v>1453</v>
      </c>
      <c r="D2247" s="1" t="s">
        <v>31</v>
      </c>
      <c r="E2247" s="1" t="s">
        <v>18</v>
      </c>
      <c r="F2247" s="1" t="s">
        <v>19</v>
      </c>
      <c r="G2247" s="1" t="s">
        <v>20</v>
      </c>
      <c r="H2247" s="1" t="s">
        <v>21</v>
      </c>
      <c r="I2247" s="1">
        <v>64</v>
      </c>
      <c r="J2247" s="1" t="s">
        <v>2316</v>
      </c>
      <c r="K2247" s="1">
        <v>19200</v>
      </c>
      <c r="L2247" s="1">
        <v>14400</v>
      </c>
      <c r="M2247" s="21">
        <v>38400</v>
      </c>
      <c r="N2247" s="21">
        <v>28800</v>
      </c>
      <c r="O2247" s="21">
        <v>9600</v>
      </c>
      <c r="P2247" s="7">
        <f t="shared" si="70"/>
        <v>4</v>
      </c>
      <c r="Q2247" s="10">
        <f t="shared" si="71"/>
        <v>2020</v>
      </c>
    </row>
    <row r="2248" spans="1:17" x14ac:dyDescent="0.25">
      <c r="A2248" s="1" t="s">
        <v>1454</v>
      </c>
      <c r="B2248" s="2">
        <v>43944</v>
      </c>
      <c r="C2248" s="1" t="s">
        <v>1455</v>
      </c>
      <c r="D2248" s="1" t="s">
        <v>17</v>
      </c>
      <c r="E2248" s="1" t="s">
        <v>18</v>
      </c>
      <c r="F2248" s="1" t="s">
        <v>19</v>
      </c>
      <c r="G2248" s="1" t="s">
        <v>27</v>
      </c>
      <c r="H2248" s="1" t="s">
        <v>21</v>
      </c>
      <c r="I2248" s="1">
        <v>64</v>
      </c>
      <c r="J2248" s="1" t="s">
        <v>2316</v>
      </c>
      <c r="K2248" s="1">
        <v>5440</v>
      </c>
      <c r="L2248" s="1">
        <v>4800</v>
      </c>
      <c r="M2248" s="21">
        <v>10880</v>
      </c>
      <c r="N2248" s="21">
        <v>9600</v>
      </c>
      <c r="O2248" s="21">
        <v>1280</v>
      </c>
      <c r="P2248" s="7">
        <f t="shared" si="70"/>
        <v>5</v>
      </c>
      <c r="Q2248" s="10">
        <f t="shared" si="71"/>
        <v>2020</v>
      </c>
    </row>
    <row r="2249" spans="1:17" x14ac:dyDescent="0.25">
      <c r="A2249" s="1" t="s">
        <v>1456</v>
      </c>
      <c r="B2249" s="2">
        <v>43945</v>
      </c>
      <c r="C2249" s="1" t="s">
        <v>1457</v>
      </c>
      <c r="D2249" s="1" t="s">
        <v>31</v>
      </c>
      <c r="E2249" s="1" t="s">
        <v>25</v>
      </c>
      <c r="F2249" s="1" t="s">
        <v>26</v>
      </c>
      <c r="G2249" s="1" t="s">
        <v>34</v>
      </c>
      <c r="H2249" s="1" t="s">
        <v>21</v>
      </c>
      <c r="I2249" s="1">
        <v>32</v>
      </c>
      <c r="J2249" s="1" t="s">
        <v>2316</v>
      </c>
      <c r="K2249" s="1">
        <v>800</v>
      </c>
      <c r="L2249" s="1">
        <v>640</v>
      </c>
      <c r="M2249" s="21">
        <v>800</v>
      </c>
      <c r="N2249" s="21">
        <v>640</v>
      </c>
      <c r="O2249" s="21">
        <v>160</v>
      </c>
      <c r="P2249" s="7">
        <f t="shared" si="70"/>
        <v>6</v>
      </c>
      <c r="Q2249" s="10">
        <f t="shared" si="71"/>
        <v>2020</v>
      </c>
    </row>
    <row r="2250" spans="1:17" x14ac:dyDescent="0.25">
      <c r="A2250" s="1" t="s">
        <v>1458</v>
      </c>
      <c r="B2250" s="2">
        <v>43946</v>
      </c>
      <c r="C2250" s="1"/>
      <c r="D2250" s="1" t="s">
        <v>31</v>
      </c>
      <c r="E2250" s="1" t="s">
        <v>32</v>
      </c>
      <c r="F2250" s="1" t="s">
        <v>33</v>
      </c>
      <c r="G2250" s="1" t="s">
        <v>39</v>
      </c>
      <c r="H2250" s="1" t="s">
        <v>40</v>
      </c>
      <c r="I2250" s="1">
        <v>32</v>
      </c>
      <c r="J2250" s="1" t="s">
        <v>2316</v>
      </c>
      <c r="K2250" s="1">
        <v>214400</v>
      </c>
      <c r="L2250" s="1">
        <v>160064</v>
      </c>
      <c r="M2250" s="21">
        <v>214400</v>
      </c>
      <c r="N2250" s="21">
        <v>160064</v>
      </c>
      <c r="O2250" s="21">
        <v>54336</v>
      </c>
      <c r="P2250" s="7">
        <f t="shared" si="70"/>
        <v>7</v>
      </c>
      <c r="Q2250" s="10">
        <f t="shared" si="71"/>
        <v>2020</v>
      </c>
    </row>
    <row r="2251" spans="1:17" x14ac:dyDescent="0.25">
      <c r="A2251" s="1" t="s">
        <v>1459</v>
      </c>
      <c r="B2251" s="2">
        <v>43947</v>
      </c>
      <c r="C2251" s="1" t="s">
        <v>1460</v>
      </c>
      <c r="D2251" s="1" t="s">
        <v>31</v>
      </c>
      <c r="E2251" s="1" t="s">
        <v>37</v>
      </c>
      <c r="F2251" s="1" t="s">
        <v>38</v>
      </c>
      <c r="G2251" s="1" t="s">
        <v>43</v>
      </c>
      <c r="H2251" s="1" t="s">
        <v>21</v>
      </c>
      <c r="I2251" s="1">
        <v>64</v>
      </c>
      <c r="J2251" s="1" t="s">
        <v>2316</v>
      </c>
      <c r="K2251" s="1">
        <v>214400</v>
      </c>
      <c r="L2251" s="1">
        <v>160000</v>
      </c>
      <c r="M2251" s="21">
        <v>428800</v>
      </c>
      <c r="N2251" s="21">
        <v>320000</v>
      </c>
      <c r="O2251" s="21">
        <v>108800</v>
      </c>
      <c r="P2251" s="7">
        <f t="shared" si="70"/>
        <v>1</v>
      </c>
      <c r="Q2251" s="10">
        <f t="shared" si="71"/>
        <v>2020</v>
      </c>
    </row>
    <row r="2252" spans="1:17" x14ac:dyDescent="0.25">
      <c r="A2252" s="1" t="s">
        <v>1461</v>
      </c>
      <c r="B2252" s="2">
        <v>43948</v>
      </c>
      <c r="C2252" s="1" t="s">
        <v>1462</v>
      </c>
      <c r="D2252" s="1" t="s">
        <v>31</v>
      </c>
      <c r="E2252" s="1" t="s">
        <v>18</v>
      </c>
      <c r="F2252" s="1" t="s">
        <v>19</v>
      </c>
      <c r="G2252" s="1" t="s">
        <v>46</v>
      </c>
      <c r="H2252" s="1" t="s">
        <v>47</v>
      </c>
      <c r="I2252" s="1">
        <v>64</v>
      </c>
      <c r="J2252" s="1" t="s">
        <v>2316</v>
      </c>
      <c r="K2252" s="1">
        <v>214400</v>
      </c>
      <c r="L2252" s="1">
        <v>160032</v>
      </c>
      <c r="M2252" s="21">
        <v>428800</v>
      </c>
      <c r="N2252" s="21">
        <v>320064</v>
      </c>
      <c r="O2252" s="21">
        <v>108736</v>
      </c>
      <c r="P2252" s="7">
        <f t="shared" si="70"/>
        <v>2</v>
      </c>
      <c r="Q2252" s="10">
        <f t="shared" si="71"/>
        <v>2020</v>
      </c>
    </row>
    <row r="2253" spans="1:17" x14ac:dyDescent="0.25">
      <c r="A2253" s="1" t="s">
        <v>1463</v>
      </c>
      <c r="B2253" s="2">
        <v>43951</v>
      </c>
      <c r="C2253" s="1" t="s">
        <v>1464</v>
      </c>
      <c r="D2253" s="1" t="s">
        <v>31</v>
      </c>
      <c r="E2253" s="1" t="s">
        <v>18</v>
      </c>
      <c r="F2253" s="1" t="s">
        <v>19</v>
      </c>
      <c r="G2253" s="1" t="s">
        <v>50</v>
      </c>
      <c r="H2253" s="1" t="s">
        <v>21</v>
      </c>
      <c r="I2253" s="1">
        <v>32</v>
      </c>
      <c r="J2253" s="1" t="s">
        <v>2316</v>
      </c>
      <c r="K2253" s="1">
        <v>214400</v>
      </c>
      <c r="L2253" s="1">
        <v>160064</v>
      </c>
      <c r="M2253" s="21">
        <v>214400</v>
      </c>
      <c r="N2253" s="21">
        <v>160064</v>
      </c>
      <c r="O2253" s="21">
        <v>54336</v>
      </c>
      <c r="P2253" s="7">
        <f t="shared" si="70"/>
        <v>5</v>
      </c>
      <c r="Q2253" s="10">
        <f t="shared" si="71"/>
        <v>2020</v>
      </c>
    </row>
    <row r="2254" spans="1:17" x14ac:dyDescent="0.25">
      <c r="A2254" s="1" t="s">
        <v>1465</v>
      </c>
      <c r="B2254" s="2">
        <v>43951</v>
      </c>
      <c r="C2254" s="1" t="s">
        <v>1466</v>
      </c>
      <c r="D2254" s="1" t="s">
        <v>31</v>
      </c>
      <c r="E2254" s="1" t="s">
        <v>25</v>
      </c>
      <c r="F2254" s="1" t="s">
        <v>26</v>
      </c>
      <c r="G2254" s="1" t="s">
        <v>53</v>
      </c>
      <c r="H2254" s="1" t="s">
        <v>40</v>
      </c>
      <c r="I2254" s="1">
        <v>32</v>
      </c>
      <c r="J2254" s="1" t="s">
        <v>2316</v>
      </c>
      <c r="K2254" s="1">
        <v>214400</v>
      </c>
      <c r="L2254" s="1">
        <v>160000</v>
      </c>
      <c r="M2254" s="21">
        <v>214400</v>
      </c>
      <c r="N2254" s="21">
        <v>160000</v>
      </c>
      <c r="O2254" s="21">
        <v>54400</v>
      </c>
      <c r="P2254" s="7">
        <f t="shared" si="70"/>
        <v>5</v>
      </c>
      <c r="Q2254" s="10">
        <f t="shared" si="71"/>
        <v>2020</v>
      </c>
    </row>
    <row r="2255" spans="1:17" x14ac:dyDescent="0.25">
      <c r="A2255" s="1" t="s">
        <v>1467</v>
      </c>
      <c r="B2255" s="2">
        <v>43951</v>
      </c>
      <c r="C2255" s="1" t="s">
        <v>1468</v>
      </c>
      <c r="D2255" s="1" t="s">
        <v>31</v>
      </c>
      <c r="E2255" s="1" t="s">
        <v>32</v>
      </c>
      <c r="F2255" s="1" t="s">
        <v>33</v>
      </c>
      <c r="G2255" s="1" t="s">
        <v>56</v>
      </c>
      <c r="H2255" s="1" t="s">
        <v>40</v>
      </c>
      <c r="I2255" s="1">
        <v>64</v>
      </c>
      <c r="J2255" s="1" t="s">
        <v>2316</v>
      </c>
      <c r="K2255" s="1">
        <v>214400</v>
      </c>
      <c r="L2255" s="1">
        <v>160032</v>
      </c>
      <c r="M2255" s="21">
        <v>428800</v>
      </c>
      <c r="N2255" s="21">
        <v>320064</v>
      </c>
      <c r="O2255" s="21">
        <v>108736</v>
      </c>
      <c r="P2255" s="7">
        <f t="shared" si="70"/>
        <v>5</v>
      </c>
      <c r="Q2255" s="10">
        <f t="shared" si="71"/>
        <v>2020</v>
      </c>
    </row>
    <row r="2256" spans="1:17" x14ac:dyDescent="0.25">
      <c r="A2256" s="1" t="s">
        <v>1471</v>
      </c>
      <c r="B2256" s="2">
        <v>43922</v>
      </c>
      <c r="C2256" s="1" t="s">
        <v>1472</v>
      </c>
      <c r="D2256" s="1" t="s">
        <v>31</v>
      </c>
      <c r="E2256" s="1" t="s">
        <v>18</v>
      </c>
      <c r="F2256" s="1" t="s">
        <v>19</v>
      </c>
      <c r="G2256" s="1" t="s">
        <v>63</v>
      </c>
      <c r="H2256" s="1" t="s">
        <v>47</v>
      </c>
      <c r="I2256" s="1">
        <v>32</v>
      </c>
      <c r="J2256" s="1" t="s">
        <v>2316</v>
      </c>
      <c r="K2256">
        <v>10100</v>
      </c>
      <c r="L2256" s="1">
        <v>640000</v>
      </c>
      <c r="M2256" s="21">
        <v>704000</v>
      </c>
      <c r="N2256" s="21">
        <v>640000</v>
      </c>
      <c r="O2256" s="21">
        <v>64000</v>
      </c>
      <c r="P2256" s="7">
        <f t="shared" si="70"/>
        <v>4</v>
      </c>
      <c r="Q2256" s="10">
        <f t="shared" si="71"/>
        <v>2020</v>
      </c>
    </row>
    <row r="2257" spans="1:17" x14ac:dyDescent="0.25">
      <c r="A2257" s="1" t="s">
        <v>1473</v>
      </c>
      <c r="B2257" s="2">
        <v>43923</v>
      </c>
      <c r="C2257" s="1" t="s">
        <v>1474</v>
      </c>
      <c r="D2257" s="1" t="s">
        <v>31</v>
      </c>
      <c r="E2257" s="1" t="s">
        <v>18</v>
      </c>
      <c r="F2257" s="1" t="s">
        <v>19</v>
      </c>
      <c r="G2257" s="1" t="s">
        <v>66</v>
      </c>
      <c r="H2257" s="1" t="s">
        <v>47</v>
      </c>
      <c r="I2257" s="1">
        <v>32</v>
      </c>
      <c r="J2257" s="1" t="s">
        <v>2316</v>
      </c>
      <c r="K2257" s="1">
        <v>352000</v>
      </c>
      <c r="L2257" s="1">
        <v>320000</v>
      </c>
      <c r="M2257" s="21">
        <v>352000</v>
      </c>
      <c r="N2257" s="21">
        <v>320000</v>
      </c>
      <c r="O2257" s="21">
        <v>32000</v>
      </c>
      <c r="P2257" s="7">
        <f t="shared" si="70"/>
        <v>5</v>
      </c>
      <c r="Q2257" s="10">
        <f t="shared" si="71"/>
        <v>2020</v>
      </c>
    </row>
    <row r="2258" spans="1:17" x14ac:dyDescent="0.25">
      <c r="A2258" s="1" t="s">
        <v>1475</v>
      </c>
      <c r="B2258" s="2">
        <v>43924</v>
      </c>
      <c r="C2258" s="1" t="s">
        <v>1476</v>
      </c>
      <c r="D2258" s="1" t="s">
        <v>31</v>
      </c>
      <c r="E2258" s="1" t="s">
        <v>25</v>
      </c>
      <c r="F2258" s="1" t="s">
        <v>26</v>
      </c>
      <c r="G2258" s="1" t="s">
        <v>69</v>
      </c>
      <c r="H2258" s="1" t="s">
        <v>21</v>
      </c>
      <c r="I2258" s="1">
        <v>32</v>
      </c>
      <c r="J2258" s="1" t="s">
        <v>2316</v>
      </c>
      <c r="K2258" s="1">
        <v>272000</v>
      </c>
      <c r="L2258" s="1">
        <v>243200</v>
      </c>
      <c r="M2258" s="21">
        <v>272000</v>
      </c>
      <c r="N2258" s="21">
        <v>243200</v>
      </c>
      <c r="O2258" s="21">
        <v>28800</v>
      </c>
      <c r="P2258" s="7">
        <f t="shared" si="70"/>
        <v>6</v>
      </c>
      <c r="Q2258" s="10">
        <f t="shared" si="71"/>
        <v>2020</v>
      </c>
    </row>
    <row r="2259" spans="1:17" x14ac:dyDescent="0.25">
      <c r="A2259" s="1" t="s">
        <v>1477</v>
      </c>
      <c r="B2259" s="2">
        <v>43925</v>
      </c>
      <c r="C2259" s="1" t="s">
        <v>1478</v>
      </c>
      <c r="D2259" s="1" t="s">
        <v>31</v>
      </c>
      <c r="E2259" s="1" t="s">
        <v>32</v>
      </c>
      <c r="F2259" s="1" t="s">
        <v>33</v>
      </c>
      <c r="G2259" s="1" t="s">
        <v>72</v>
      </c>
      <c r="H2259" s="1" t="s">
        <v>21</v>
      </c>
      <c r="I2259" s="1">
        <v>64</v>
      </c>
      <c r="J2259" s="1" t="s">
        <v>2316</v>
      </c>
      <c r="K2259" s="1">
        <v>272000</v>
      </c>
      <c r="L2259" s="1">
        <v>243200</v>
      </c>
      <c r="M2259" s="21">
        <v>544000</v>
      </c>
      <c r="N2259" s="21">
        <v>486400</v>
      </c>
      <c r="O2259" s="21">
        <v>57600</v>
      </c>
      <c r="P2259" s="7">
        <f t="shared" si="70"/>
        <v>7</v>
      </c>
      <c r="Q2259" s="10">
        <f t="shared" si="71"/>
        <v>2020</v>
      </c>
    </row>
    <row r="2260" spans="1:17" x14ac:dyDescent="0.25">
      <c r="A2260" s="1" t="s">
        <v>1479</v>
      </c>
      <c r="B2260" s="2">
        <v>43926</v>
      </c>
      <c r="C2260" s="1" t="s">
        <v>1480</v>
      </c>
      <c r="D2260" s="1" t="s">
        <v>31</v>
      </c>
      <c r="E2260" s="1" t="s">
        <v>37</v>
      </c>
      <c r="F2260" s="1" t="s">
        <v>38</v>
      </c>
      <c r="G2260" s="1" t="s">
        <v>75</v>
      </c>
      <c r="H2260" s="1" t="s">
        <v>40</v>
      </c>
      <c r="I2260" s="1">
        <v>96</v>
      </c>
      <c r="J2260" s="1" t="s">
        <v>2316</v>
      </c>
      <c r="K2260" s="1">
        <v>422400.00000000006</v>
      </c>
      <c r="L2260" s="1">
        <v>384000</v>
      </c>
      <c r="M2260" s="21">
        <v>1267200.0000000002</v>
      </c>
      <c r="N2260" s="21">
        <v>1152000</v>
      </c>
      <c r="O2260" s="21">
        <v>115200.00000000023</v>
      </c>
      <c r="P2260" s="7">
        <f t="shared" si="70"/>
        <v>1</v>
      </c>
      <c r="Q2260" s="10">
        <f t="shared" si="71"/>
        <v>2020</v>
      </c>
    </row>
    <row r="2261" spans="1:17" x14ac:dyDescent="0.25">
      <c r="A2261" s="1" t="s">
        <v>1481</v>
      </c>
      <c r="B2261" s="2">
        <v>43927</v>
      </c>
      <c r="C2261" s="1" t="s">
        <v>1482</v>
      </c>
      <c r="D2261" s="1" t="s">
        <v>17</v>
      </c>
      <c r="E2261" s="1" t="s">
        <v>18</v>
      </c>
      <c r="F2261" s="1" t="s">
        <v>19</v>
      </c>
      <c r="G2261" s="1" t="s">
        <v>78</v>
      </c>
      <c r="H2261" s="1" t="s">
        <v>21</v>
      </c>
      <c r="I2261" s="1">
        <v>64</v>
      </c>
      <c r="J2261" s="1" t="s">
        <v>2316</v>
      </c>
      <c r="K2261">
        <v>10100</v>
      </c>
      <c r="L2261" s="1">
        <v>640000</v>
      </c>
      <c r="M2261" s="21">
        <v>1408000</v>
      </c>
      <c r="N2261" s="21">
        <v>1280000</v>
      </c>
      <c r="O2261" s="21">
        <v>128000</v>
      </c>
      <c r="P2261" s="7">
        <f t="shared" si="70"/>
        <v>2</v>
      </c>
      <c r="Q2261" s="10">
        <f t="shared" si="71"/>
        <v>2020</v>
      </c>
    </row>
    <row r="2262" spans="1:17" x14ac:dyDescent="0.25">
      <c r="A2262" s="1" t="s">
        <v>1483</v>
      </c>
      <c r="B2262" s="2">
        <v>43928</v>
      </c>
      <c r="C2262" s="1" t="s">
        <v>1484</v>
      </c>
      <c r="D2262" s="1" t="s">
        <v>17</v>
      </c>
      <c r="E2262" s="1" t="s">
        <v>18</v>
      </c>
      <c r="F2262" s="1" t="s">
        <v>19</v>
      </c>
      <c r="G2262" s="1" t="s">
        <v>81</v>
      </c>
      <c r="H2262" s="1" t="s">
        <v>21</v>
      </c>
      <c r="I2262" s="1">
        <v>64</v>
      </c>
      <c r="J2262" s="1" t="s">
        <v>2316</v>
      </c>
      <c r="K2262" s="1">
        <v>246400</v>
      </c>
      <c r="L2262" s="1">
        <v>224000</v>
      </c>
      <c r="M2262" s="21">
        <v>492800</v>
      </c>
      <c r="N2262" s="21">
        <v>448000</v>
      </c>
      <c r="O2262" s="21">
        <v>44800</v>
      </c>
      <c r="P2262" s="7">
        <f t="shared" si="70"/>
        <v>3</v>
      </c>
      <c r="Q2262" s="10">
        <f t="shared" si="71"/>
        <v>2020</v>
      </c>
    </row>
    <row r="2263" spans="1:17" x14ac:dyDescent="0.25">
      <c r="A2263" s="1" t="s">
        <v>1485</v>
      </c>
      <c r="B2263" s="2">
        <v>43925</v>
      </c>
      <c r="C2263" s="1" t="s">
        <v>1486</v>
      </c>
      <c r="D2263" s="1" t="s">
        <v>17</v>
      </c>
      <c r="E2263" s="1" t="s">
        <v>25</v>
      </c>
      <c r="F2263" s="1" t="s">
        <v>26</v>
      </c>
      <c r="G2263" s="1" t="s">
        <v>84</v>
      </c>
      <c r="H2263" s="1" t="s">
        <v>47</v>
      </c>
      <c r="I2263" s="1">
        <v>96</v>
      </c>
      <c r="J2263" s="1" t="s">
        <v>2316</v>
      </c>
      <c r="K2263">
        <v>10100</v>
      </c>
      <c r="L2263" s="1">
        <v>640000</v>
      </c>
      <c r="M2263" s="21">
        <v>2112000</v>
      </c>
      <c r="N2263" s="21">
        <v>1920000</v>
      </c>
      <c r="O2263" s="21">
        <v>192000</v>
      </c>
      <c r="P2263" s="7">
        <f t="shared" si="70"/>
        <v>7</v>
      </c>
      <c r="Q2263" s="10">
        <f t="shared" si="71"/>
        <v>2020</v>
      </c>
    </row>
    <row r="2264" spans="1:17" x14ac:dyDescent="0.25">
      <c r="A2264" s="1" t="s">
        <v>1487</v>
      </c>
      <c r="B2264" s="2">
        <v>43925</v>
      </c>
      <c r="C2264" s="1" t="s">
        <v>1488</v>
      </c>
      <c r="D2264" s="1" t="s">
        <v>31</v>
      </c>
      <c r="E2264" s="1" t="s">
        <v>32</v>
      </c>
      <c r="F2264" s="1" t="s">
        <v>33</v>
      </c>
      <c r="G2264" s="1" t="s">
        <v>87</v>
      </c>
      <c r="H2264" s="1" t="s">
        <v>21</v>
      </c>
      <c r="I2264" s="1">
        <v>32</v>
      </c>
      <c r="J2264" s="1" t="s">
        <v>2316</v>
      </c>
      <c r="K2264">
        <v>10100</v>
      </c>
      <c r="L2264" s="1">
        <v>1280000</v>
      </c>
      <c r="M2264" s="21">
        <v>1408000</v>
      </c>
      <c r="N2264" s="21">
        <v>1280000</v>
      </c>
      <c r="O2264" s="21">
        <v>128000</v>
      </c>
      <c r="P2264" s="7">
        <f t="shared" si="70"/>
        <v>7</v>
      </c>
      <c r="Q2264" s="10">
        <f t="shared" si="71"/>
        <v>2020</v>
      </c>
    </row>
    <row r="2265" spans="1:17" x14ac:dyDescent="0.25">
      <c r="A2265" s="1" t="s">
        <v>1489</v>
      </c>
      <c r="B2265" s="2">
        <v>43925</v>
      </c>
      <c r="C2265" s="1" t="s">
        <v>1490</v>
      </c>
      <c r="D2265" s="1" t="s">
        <v>31</v>
      </c>
      <c r="E2265" s="1" t="s">
        <v>37</v>
      </c>
      <c r="F2265" s="1" t="s">
        <v>38</v>
      </c>
      <c r="G2265" s="1" t="s">
        <v>20</v>
      </c>
      <c r="H2265" s="1" t="s">
        <v>21</v>
      </c>
      <c r="I2265" s="1">
        <v>64</v>
      </c>
      <c r="J2265" s="1" t="s">
        <v>2316</v>
      </c>
      <c r="K2265">
        <v>10100</v>
      </c>
      <c r="L2265" s="1">
        <v>576000</v>
      </c>
      <c r="M2265" s="21">
        <v>1267200</v>
      </c>
      <c r="N2265" s="21">
        <v>1152000</v>
      </c>
      <c r="O2265" s="21">
        <v>115200</v>
      </c>
      <c r="P2265" s="7">
        <f t="shared" si="70"/>
        <v>7</v>
      </c>
      <c r="Q2265" s="10">
        <f t="shared" si="71"/>
        <v>2020</v>
      </c>
    </row>
    <row r="2266" spans="1:17" x14ac:dyDescent="0.25">
      <c r="A2266" s="1" t="s">
        <v>1491</v>
      </c>
      <c r="B2266" s="2">
        <v>43925</v>
      </c>
      <c r="C2266" s="1" t="s">
        <v>1492</v>
      </c>
      <c r="D2266" s="1" t="s">
        <v>31</v>
      </c>
      <c r="E2266" s="1" t="s">
        <v>18</v>
      </c>
      <c r="F2266" s="1" t="s">
        <v>19</v>
      </c>
      <c r="G2266" s="1" t="s">
        <v>27</v>
      </c>
      <c r="H2266" s="1" t="s">
        <v>21</v>
      </c>
      <c r="I2266" s="1">
        <v>64</v>
      </c>
      <c r="J2266" s="1" t="s">
        <v>2316</v>
      </c>
      <c r="K2266" s="1">
        <v>318400</v>
      </c>
      <c r="L2266" s="1">
        <v>288000</v>
      </c>
      <c r="M2266" s="21">
        <v>636800</v>
      </c>
      <c r="N2266" s="21">
        <v>576000</v>
      </c>
      <c r="O2266" s="21">
        <v>60800</v>
      </c>
      <c r="P2266" s="7">
        <f t="shared" si="70"/>
        <v>7</v>
      </c>
      <c r="Q2266" s="10">
        <f t="shared" si="71"/>
        <v>2020</v>
      </c>
    </row>
    <row r="2267" spans="1:17" x14ac:dyDescent="0.25">
      <c r="A2267" s="1" t="s">
        <v>1493</v>
      </c>
      <c r="B2267" s="2">
        <v>43925</v>
      </c>
      <c r="C2267" s="1" t="s">
        <v>1494</v>
      </c>
      <c r="D2267" s="1" t="s">
        <v>31</v>
      </c>
      <c r="E2267" s="1" t="s">
        <v>18</v>
      </c>
      <c r="F2267" s="1" t="s">
        <v>19</v>
      </c>
      <c r="G2267" s="1" t="s">
        <v>34</v>
      </c>
      <c r="H2267" s="1" t="s">
        <v>21</v>
      </c>
      <c r="I2267" s="1">
        <v>64</v>
      </c>
      <c r="J2267" s="1" t="s">
        <v>2316</v>
      </c>
      <c r="K2267" s="1">
        <v>246400</v>
      </c>
      <c r="L2267" s="1">
        <v>224000</v>
      </c>
      <c r="M2267" s="21">
        <v>492800</v>
      </c>
      <c r="N2267" s="21">
        <v>448000</v>
      </c>
      <c r="O2267" s="21">
        <v>44800</v>
      </c>
      <c r="P2267" s="7">
        <f t="shared" si="70"/>
        <v>7</v>
      </c>
      <c r="Q2267" s="10">
        <f t="shared" si="71"/>
        <v>2020</v>
      </c>
    </row>
    <row r="2268" spans="1:17" x14ac:dyDescent="0.25">
      <c r="A2268" s="1" t="s">
        <v>1495</v>
      </c>
      <c r="B2268" s="2">
        <v>43934</v>
      </c>
      <c r="C2268" s="1" t="s">
        <v>1496</v>
      </c>
      <c r="D2268" s="1" t="s">
        <v>17</v>
      </c>
      <c r="E2268" s="1" t="s">
        <v>25</v>
      </c>
      <c r="F2268" s="1" t="s">
        <v>26</v>
      </c>
      <c r="G2268" s="1" t="s">
        <v>39</v>
      </c>
      <c r="H2268" s="1" t="s">
        <v>40</v>
      </c>
      <c r="I2268" s="1">
        <v>128</v>
      </c>
      <c r="J2268" s="1" t="s">
        <v>2316</v>
      </c>
      <c r="K2268" s="1">
        <v>352000</v>
      </c>
      <c r="L2268" s="1">
        <v>320000</v>
      </c>
      <c r="M2268" s="21">
        <v>1408000</v>
      </c>
      <c r="N2268" s="21">
        <v>1280000</v>
      </c>
      <c r="O2268" s="21">
        <v>128000</v>
      </c>
      <c r="P2268" s="7">
        <f t="shared" si="70"/>
        <v>2</v>
      </c>
      <c r="Q2268" s="10">
        <f t="shared" si="71"/>
        <v>2020</v>
      </c>
    </row>
    <row r="2269" spans="1:17" x14ac:dyDescent="0.25">
      <c r="A2269" s="1" t="s">
        <v>1497</v>
      </c>
      <c r="B2269" s="2">
        <v>43935</v>
      </c>
      <c r="C2269" s="1" t="s">
        <v>1498</v>
      </c>
      <c r="D2269" s="1" t="s">
        <v>31</v>
      </c>
      <c r="E2269" s="1" t="s">
        <v>32</v>
      </c>
      <c r="F2269" s="1" t="s">
        <v>33</v>
      </c>
      <c r="G2269" s="1" t="s">
        <v>43</v>
      </c>
      <c r="H2269" s="1" t="s">
        <v>21</v>
      </c>
      <c r="I2269" s="1">
        <v>32</v>
      </c>
      <c r="J2269" s="1" t="s">
        <v>2316</v>
      </c>
      <c r="K2269" s="1">
        <v>422400.00000000006</v>
      </c>
      <c r="L2269" s="1">
        <v>384000</v>
      </c>
      <c r="M2269" s="21">
        <v>422400.00000000006</v>
      </c>
      <c r="N2269" s="21">
        <v>384000</v>
      </c>
      <c r="O2269" s="21">
        <v>38400.000000000058</v>
      </c>
      <c r="P2269" s="7">
        <f t="shared" si="70"/>
        <v>3</v>
      </c>
      <c r="Q2269" s="10">
        <f t="shared" si="71"/>
        <v>2020</v>
      </c>
    </row>
    <row r="2270" spans="1:17" x14ac:dyDescent="0.25">
      <c r="A2270" s="1" t="s">
        <v>1499</v>
      </c>
      <c r="B2270" s="2">
        <v>43936</v>
      </c>
      <c r="C2270" s="1" t="s">
        <v>1500</v>
      </c>
      <c r="D2270" s="1" t="s">
        <v>31</v>
      </c>
      <c r="E2270" s="1" t="s">
        <v>37</v>
      </c>
      <c r="F2270" s="1" t="s">
        <v>38</v>
      </c>
      <c r="G2270" s="1" t="s">
        <v>46</v>
      </c>
      <c r="H2270" s="1" t="s">
        <v>47</v>
      </c>
      <c r="I2270" s="1">
        <v>64</v>
      </c>
      <c r="J2270" s="1" t="s">
        <v>2316</v>
      </c>
      <c r="K2270" s="1">
        <v>318400</v>
      </c>
      <c r="L2270" s="1">
        <v>288000</v>
      </c>
      <c r="M2270" s="21">
        <v>636800</v>
      </c>
      <c r="N2270" s="21">
        <v>576000</v>
      </c>
      <c r="O2270" s="21">
        <v>60800</v>
      </c>
      <c r="P2270" s="7">
        <f t="shared" si="70"/>
        <v>4</v>
      </c>
      <c r="Q2270" s="10">
        <f t="shared" si="71"/>
        <v>2020</v>
      </c>
    </row>
    <row r="2271" spans="1:17" x14ac:dyDescent="0.25">
      <c r="A2271" s="1" t="s">
        <v>1501</v>
      </c>
      <c r="B2271" s="2">
        <v>43937</v>
      </c>
      <c r="C2271" s="1" t="s">
        <v>1502</v>
      </c>
      <c r="D2271" s="1" t="s">
        <v>31</v>
      </c>
      <c r="E2271" s="1" t="s">
        <v>18</v>
      </c>
      <c r="F2271" s="1" t="s">
        <v>19</v>
      </c>
      <c r="G2271" s="1" t="s">
        <v>50</v>
      </c>
      <c r="H2271" s="1" t="s">
        <v>21</v>
      </c>
      <c r="I2271" s="1">
        <v>64</v>
      </c>
      <c r="J2271" s="1" t="s">
        <v>2316</v>
      </c>
      <c r="K2271" s="1">
        <v>246400</v>
      </c>
      <c r="L2271" s="1">
        <v>224000</v>
      </c>
      <c r="M2271" s="21">
        <v>492800</v>
      </c>
      <c r="N2271" s="21">
        <v>448000</v>
      </c>
      <c r="O2271" s="21">
        <v>44800</v>
      </c>
      <c r="P2271" s="7">
        <f t="shared" si="70"/>
        <v>5</v>
      </c>
      <c r="Q2271" s="10">
        <f t="shared" si="71"/>
        <v>2020</v>
      </c>
    </row>
    <row r="2272" spans="1:17" x14ac:dyDescent="0.25">
      <c r="A2272" s="1" t="s">
        <v>1503</v>
      </c>
      <c r="B2272" s="2">
        <v>43938</v>
      </c>
      <c r="C2272" s="1" t="s">
        <v>1504</v>
      </c>
      <c r="D2272" s="1" t="s">
        <v>31</v>
      </c>
      <c r="E2272" s="1" t="s">
        <v>18</v>
      </c>
      <c r="F2272" s="1" t="s">
        <v>19</v>
      </c>
      <c r="G2272" s="1" t="s">
        <v>53</v>
      </c>
      <c r="H2272" s="1" t="s">
        <v>40</v>
      </c>
      <c r="I2272" s="1">
        <v>128</v>
      </c>
      <c r="J2272" s="1" t="s">
        <v>2316</v>
      </c>
      <c r="K2272" s="1">
        <v>352000</v>
      </c>
      <c r="L2272" s="1">
        <v>320000</v>
      </c>
      <c r="M2272" s="21">
        <v>1408000</v>
      </c>
      <c r="N2272" s="21">
        <v>1280000</v>
      </c>
      <c r="O2272" s="21">
        <v>128000</v>
      </c>
      <c r="P2272" s="7">
        <f t="shared" si="70"/>
        <v>6</v>
      </c>
      <c r="Q2272" s="10">
        <f t="shared" si="71"/>
        <v>2020</v>
      </c>
    </row>
    <row r="2273" spans="1:17" x14ac:dyDescent="0.25">
      <c r="A2273" s="1" t="s">
        <v>1505</v>
      </c>
      <c r="B2273" s="2">
        <v>43951</v>
      </c>
      <c r="C2273" s="1" t="s">
        <v>1506</v>
      </c>
      <c r="D2273" s="1" t="s">
        <v>31</v>
      </c>
      <c r="E2273" s="1" t="s">
        <v>25</v>
      </c>
      <c r="F2273" s="1" t="s">
        <v>26</v>
      </c>
      <c r="G2273" s="1" t="s">
        <v>56</v>
      </c>
      <c r="H2273" s="1" t="s">
        <v>40</v>
      </c>
      <c r="I2273" s="1">
        <v>32</v>
      </c>
      <c r="J2273" s="1" t="s">
        <v>2316</v>
      </c>
      <c r="K2273" s="1">
        <v>422400.00000000006</v>
      </c>
      <c r="L2273" s="1">
        <v>384000</v>
      </c>
      <c r="M2273" s="21">
        <v>422400.00000000006</v>
      </c>
      <c r="N2273" s="21">
        <v>384000</v>
      </c>
      <c r="O2273" s="21">
        <v>38400.000000000058</v>
      </c>
      <c r="P2273" s="7">
        <f t="shared" si="70"/>
        <v>5</v>
      </c>
      <c r="Q2273" s="10">
        <f t="shared" si="71"/>
        <v>2020</v>
      </c>
    </row>
    <row r="2274" spans="1:17" x14ac:dyDescent="0.25">
      <c r="A2274" s="1" t="s">
        <v>1507</v>
      </c>
      <c r="B2274" s="2">
        <v>43951</v>
      </c>
      <c r="C2274" s="1" t="s">
        <v>1508</v>
      </c>
      <c r="D2274" s="1" t="s">
        <v>31</v>
      </c>
      <c r="E2274" s="1" t="s">
        <v>32</v>
      </c>
      <c r="F2274" s="1" t="s">
        <v>33</v>
      </c>
      <c r="G2274" s="1" t="s">
        <v>59</v>
      </c>
      <c r="H2274" s="1" t="s">
        <v>60</v>
      </c>
      <c r="I2274" s="1">
        <v>64</v>
      </c>
      <c r="J2274" s="1" t="s">
        <v>2316</v>
      </c>
      <c r="K2274" s="1">
        <v>318400</v>
      </c>
      <c r="L2274" s="1">
        <v>288000</v>
      </c>
      <c r="M2274" s="21">
        <v>636800</v>
      </c>
      <c r="N2274" s="21">
        <v>576000</v>
      </c>
      <c r="O2274" s="21">
        <v>60800</v>
      </c>
      <c r="P2274" s="7">
        <f t="shared" si="70"/>
        <v>5</v>
      </c>
      <c r="Q2274" s="10">
        <f t="shared" si="71"/>
        <v>2020</v>
      </c>
    </row>
    <row r="2275" spans="1:17" x14ac:dyDescent="0.25">
      <c r="A2275" s="1" t="s">
        <v>1509</v>
      </c>
      <c r="B2275" s="2">
        <v>43941</v>
      </c>
      <c r="C2275" s="1" t="s">
        <v>1510</v>
      </c>
      <c r="D2275" s="1" t="s">
        <v>31</v>
      </c>
      <c r="E2275" s="1" t="s">
        <v>37</v>
      </c>
      <c r="F2275" s="1" t="s">
        <v>38</v>
      </c>
      <c r="G2275" s="1" t="s">
        <v>63</v>
      </c>
      <c r="H2275" s="1" t="s">
        <v>47</v>
      </c>
      <c r="I2275" s="1">
        <v>64</v>
      </c>
      <c r="J2275" s="1" t="s">
        <v>2316</v>
      </c>
      <c r="K2275" s="1">
        <v>246400</v>
      </c>
      <c r="L2275" s="1">
        <v>224000</v>
      </c>
      <c r="M2275" s="21">
        <v>492800</v>
      </c>
      <c r="N2275" s="21">
        <v>448000</v>
      </c>
      <c r="O2275" s="21">
        <v>44800</v>
      </c>
      <c r="P2275" s="7">
        <f t="shared" si="70"/>
        <v>2</v>
      </c>
      <c r="Q2275" s="10">
        <f t="shared" si="71"/>
        <v>2020</v>
      </c>
    </row>
    <row r="2276" spans="1:17" x14ac:dyDescent="0.25">
      <c r="A2276" s="1" t="s">
        <v>1511</v>
      </c>
      <c r="B2276" s="2">
        <v>43942</v>
      </c>
      <c r="C2276" s="1" t="s">
        <v>1512</v>
      </c>
      <c r="D2276" s="1" t="s">
        <v>31</v>
      </c>
      <c r="E2276" s="1" t="s">
        <v>18</v>
      </c>
      <c r="F2276" s="1" t="s">
        <v>19</v>
      </c>
      <c r="G2276" s="1" t="s">
        <v>46</v>
      </c>
      <c r="H2276" s="1" t="s">
        <v>47</v>
      </c>
      <c r="I2276" s="1">
        <v>32</v>
      </c>
      <c r="J2276" s="1" t="s">
        <v>2316</v>
      </c>
      <c r="K2276" s="1">
        <v>352000</v>
      </c>
      <c r="L2276" s="1">
        <v>320000</v>
      </c>
      <c r="M2276" s="21">
        <v>352000</v>
      </c>
      <c r="N2276" s="21">
        <v>320000</v>
      </c>
      <c r="O2276" s="21">
        <v>32000</v>
      </c>
      <c r="P2276" s="7">
        <f t="shared" si="70"/>
        <v>3</v>
      </c>
      <c r="Q2276" s="10">
        <f t="shared" si="71"/>
        <v>2020</v>
      </c>
    </row>
    <row r="2277" spans="1:17" x14ac:dyDescent="0.25">
      <c r="A2277" s="1" t="s">
        <v>1513</v>
      </c>
      <c r="B2277" s="2">
        <v>43943</v>
      </c>
      <c r="C2277" s="1" t="s">
        <v>1514</v>
      </c>
      <c r="D2277" s="1" t="s">
        <v>31</v>
      </c>
      <c r="E2277" s="1" t="s">
        <v>18</v>
      </c>
      <c r="F2277" s="1" t="s">
        <v>19</v>
      </c>
      <c r="G2277" s="1" t="s">
        <v>50</v>
      </c>
      <c r="H2277" s="1" t="s">
        <v>21</v>
      </c>
      <c r="I2277" s="1">
        <v>32</v>
      </c>
      <c r="J2277" s="1" t="s">
        <v>2316</v>
      </c>
      <c r="K2277" s="1">
        <v>246400.00000000003</v>
      </c>
      <c r="L2277" s="1">
        <v>224000</v>
      </c>
      <c r="M2277" s="21">
        <v>246400.00000000003</v>
      </c>
      <c r="N2277" s="21">
        <v>224000</v>
      </c>
      <c r="O2277" s="21">
        <v>22400.000000000029</v>
      </c>
      <c r="P2277" s="7">
        <f t="shared" si="70"/>
        <v>4</v>
      </c>
      <c r="Q2277" s="10">
        <f t="shared" si="71"/>
        <v>2020</v>
      </c>
    </row>
    <row r="2278" spans="1:17" x14ac:dyDescent="0.25">
      <c r="A2278" s="1" t="s">
        <v>1515</v>
      </c>
      <c r="B2278" s="2">
        <v>43944</v>
      </c>
      <c r="C2278" s="1" t="s">
        <v>1516</v>
      </c>
      <c r="D2278" s="1" t="s">
        <v>31</v>
      </c>
      <c r="E2278" s="1" t="s">
        <v>25</v>
      </c>
      <c r="F2278" s="1" t="s">
        <v>26</v>
      </c>
      <c r="G2278" s="1" t="s">
        <v>53</v>
      </c>
      <c r="H2278" s="1" t="s">
        <v>40</v>
      </c>
      <c r="I2278" s="1">
        <v>64</v>
      </c>
      <c r="J2278" s="1" t="s">
        <v>2316</v>
      </c>
      <c r="K2278" s="1">
        <v>318400</v>
      </c>
      <c r="L2278" s="1">
        <v>288000</v>
      </c>
      <c r="M2278" s="21">
        <v>636800</v>
      </c>
      <c r="N2278" s="21">
        <v>576000</v>
      </c>
      <c r="O2278" s="21">
        <v>60800</v>
      </c>
      <c r="P2278" s="7">
        <f t="shared" si="70"/>
        <v>5</v>
      </c>
      <c r="Q2278" s="10">
        <f t="shared" si="71"/>
        <v>2020</v>
      </c>
    </row>
    <row r="2279" spans="1:17" x14ac:dyDescent="0.25">
      <c r="A2279" s="1" t="s">
        <v>1517</v>
      </c>
      <c r="B2279" s="2">
        <v>43945</v>
      </c>
      <c r="C2279" s="1" t="s">
        <v>1518</v>
      </c>
      <c r="D2279" s="1" t="s">
        <v>31</v>
      </c>
      <c r="E2279" s="1" t="s">
        <v>32</v>
      </c>
      <c r="F2279" s="1" t="s">
        <v>33</v>
      </c>
      <c r="G2279" s="1" t="s">
        <v>56</v>
      </c>
      <c r="H2279" s="1" t="s">
        <v>40</v>
      </c>
      <c r="I2279" s="1">
        <v>64</v>
      </c>
      <c r="J2279" s="1" t="s">
        <v>2316</v>
      </c>
      <c r="K2279">
        <v>10100</v>
      </c>
      <c r="L2279" s="1">
        <v>576000</v>
      </c>
      <c r="M2279" s="21">
        <v>1267200</v>
      </c>
      <c r="N2279" s="21">
        <v>1152000</v>
      </c>
      <c r="O2279" s="21">
        <v>115200</v>
      </c>
      <c r="P2279" s="7">
        <f t="shared" si="70"/>
        <v>6</v>
      </c>
      <c r="Q2279" s="10">
        <f t="shared" si="71"/>
        <v>2020</v>
      </c>
    </row>
    <row r="2280" spans="1:17" x14ac:dyDescent="0.25">
      <c r="A2280" s="1" t="s">
        <v>1519</v>
      </c>
      <c r="B2280" s="2">
        <v>43946</v>
      </c>
      <c r="C2280" s="1" t="s">
        <v>1520</v>
      </c>
      <c r="D2280" s="1" t="s">
        <v>31</v>
      </c>
      <c r="E2280" s="1" t="s">
        <v>37</v>
      </c>
      <c r="F2280" s="1" t="s">
        <v>38</v>
      </c>
      <c r="G2280" s="1" t="s">
        <v>78</v>
      </c>
      <c r="H2280" s="1" t="s">
        <v>21</v>
      </c>
      <c r="I2280" s="1">
        <v>32</v>
      </c>
      <c r="J2280" s="1" t="s">
        <v>2316</v>
      </c>
      <c r="K2280">
        <v>10100</v>
      </c>
      <c r="L2280" s="1">
        <v>1280000</v>
      </c>
      <c r="M2280" s="21">
        <v>1408000</v>
      </c>
      <c r="N2280" s="21">
        <v>1280000</v>
      </c>
      <c r="O2280" s="21">
        <v>128000</v>
      </c>
      <c r="P2280" s="7">
        <f t="shared" si="70"/>
        <v>7</v>
      </c>
      <c r="Q2280" s="10">
        <f t="shared" si="71"/>
        <v>2020</v>
      </c>
    </row>
    <row r="2281" spans="1:17" x14ac:dyDescent="0.25">
      <c r="A2281" s="1" t="s">
        <v>1521</v>
      </c>
      <c r="B2281" s="2">
        <v>43947</v>
      </c>
      <c r="C2281" s="1" t="s">
        <v>1522</v>
      </c>
      <c r="D2281" s="1" t="s">
        <v>31</v>
      </c>
      <c r="E2281" s="1" t="s">
        <v>18</v>
      </c>
      <c r="F2281" s="1" t="s">
        <v>19</v>
      </c>
      <c r="G2281" s="1" t="s">
        <v>81</v>
      </c>
      <c r="H2281" s="1" t="s">
        <v>21</v>
      </c>
      <c r="I2281" s="1">
        <v>32</v>
      </c>
      <c r="J2281" s="1" t="s">
        <v>2316</v>
      </c>
      <c r="K2281">
        <v>10100</v>
      </c>
      <c r="L2281" s="1">
        <v>640000</v>
      </c>
      <c r="M2281" s="21">
        <v>704000</v>
      </c>
      <c r="N2281" s="21">
        <v>640000</v>
      </c>
      <c r="O2281" s="21">
        <v>64000</v>
      </c>
      <c r="P2281" s="7">
        <f t="shared" si="70"/>
        <v>1</v>
      </c>
      <c r="Q2281" s="10">
        <f t="shared" si="71"/>
        <v>2020</v>
      </c>
    </row>
    <row r="2282" spans="1:17" x14ac:dyDescent="0.25">
      <c r="A2282" s="1" t="s">
        <v>1523</v>
      </c>
      <c r="B2282" s="2">
        <v>43948</v>
      </c>
      <c r="C2282" s="1" t="s">
        <v>1524</v>
      </c>
      <c r="D2282" s="1" t="s">
        <v>17</v>
      </c>
      <c r="E2282" s="1" t="s">
        <v>18</v>
      </c>
      <c r="F2282" s="1" t="s">
        <v>19</v>
      </c>
      <c r="G2282" s="1" t="s">
        <v>84</v>
      </c>
      <c r="H2282" s="1" t="s">
        <v>47</v>
      </c>
      <c r="I2282" s="1">
        <v>64</v>
      </c>
      <c r="J2282" s="1" t="s">
        <v>2316</v>
      </c>
      <c r="K2282" s="1">
        <v>416000</v>
      </c>
      <c r="L2282" s="1">
        <v>384000</v>
      </c>
      <c r="M2282" s="21">
        <v>832000</v>
      </c>
      <c r="N2282" s="21">
        <v>768000</v>
      </c>
      <c r="O2282" s="21">
        <v>64000</v>
      </c>
      <c r="P2282" s="7">
        <f t="shared" si="70"/>
        <v>2</v>
      </c>
      <c r="Q2282" s="10">
        <f t="shared" si="71"/>
        <v>2020</v>
      </c>
    </row>
    <row r="2283" spans="1:17" x14ac:dyDescent="0.25">
      <c r="A2283" s="1" t="s">
        <v>1525</v>
      </c>
      <c r="B2283" s="2">
        <v>43951</v>
      </c>
      <c r="C2283" s="1" t="s">
        <v>1526</v>
      </c>
      <c r="D2283" s="1" t="s">
        <v>17</v>
      </c>
      <c r="E2283" s="1" t="s">
        <v>25</v>
      </c>
      <c r="F2283" s="1" t="s">
        <v>26</v>
      </c>
      <c r="G2283" s="1" t="s">
        <v>87</v>
      </c>
      <c r="H2283" s="1" t="s">
        <v>21</v>
      </c>
      <c r="I2283" s="1">
        <v>64</v>
      </c>
      <c r="J2283" s="1" t="s">
        <v>2316</v>
      </c>
      <c r="K2283" s="1">
        <v>214400</v>
      </c>
      <c r="L2283" s="1">
        <v>160000</v>
      </c>
      <c r="M2283" s="21">
        <v>428800</v>
      </c>
      <c r="N2283" s="21">
        <v>320000</v>
      </c>
      <c r="O2283" s="21">
        <v>108800</v>
      </c>
      <c r="P2283" s="7">
        <f t="shared" si="70"/>
        <v>5</v>
      </c>
      <c r="Q2283" s="10">
        <f t="shared" si="71"/>
        <v>2020</v>
      </c>
    </row>
    <row r="2284" spans="1:17" x14ac:dyDescent="0.25">
      <c r="A2284" s="1" t="s">
        <v>1527</v>
      </c>
      <c r="B2284" s="2">
        <v>43951</v>
      </c>
      <c r="C2284" s="1" t="s">
        <v>1528</v>
      </c>
      <c r="D2284" s="1" t="s">
        <v>17</v>
      </c>
      <c r="E2284" s="1" t="s">
        <v>32</v>
      </c>
      <c r="F2284" s="1" t="s">
        <v>33</v>
      </c>
      <c r="G2284" s="1" t="s">
        <v>20</v>
      </c>
      <c r="H2284" s="1" t="s">
        <v>21</v>
      </c>
      <c r="I2284" s="1">
        <v>32</v>
      </c>
      <c r="J2284" s="1" t="s">
        <v>2316</v>
      </c>
      <c r="K2284" s="1">
        <v>214400</v>
      </c>
      <c r="L2284" s="1">
        <v>160032</v>
      </c>
      <c r="M2284" s="21">
        <v>214400</v>
      </c>
      <c r="N2284" s="21">
        <v>160032</v>
      </c>
      <c r="O2284" s="21">
        <v>54368</v>
      </c>
      <c r="P2284" s="7">
        <f t="shared" si="70"/>
        <v>5</v>
      </c>
      <c r="Q2284" s="10">
        <f t="shared" si="71"/>
        <v>2020</v>
      </c>
    </row>
    <row r="2285" spans="1:17" x14ac:dyDescent="0.25">
      <c r="A2285" s="1" t="s">
        <v>1529</v>
      </c>
      <c r="B2285" s="2">
        <v>43951</v>
      </c>
      <c r="C2285" s="1" t="s">
        <v>1530</v>
      </c>
      <c r="D2285" s="1" t="s">
        <v>31</v>
      </c>
      <c r="E2285" s="1" t="s">
        <v>37</v>
      </c>
      <c r="F2285" s="1" t="s">
        <v>38</v>
      </c>
      <c r="G2285" s="1" t="s">
        <v>27</v>
      </c>
      <c r="H2285" s="1" t="s">
        <v>21</v>
      </c>
      <c r="I2285" s="1">
        <v>32</v>
      </c>
      <c r="J2285" s="1" t="s">
        <v>2316</v>
      </c>
      <c r="K2285" s="1">
        <v>214400</v>
      </c>
      <c r="L2285" s="1">
        <v>160064</v>
      </c>
      <c r="M2285" s="21">
        <v>214400</v>
      </c>
      <c r="N2285" s="21">
        <v>160064</v>
      </c>
      <c r="O2285" s="21">
        <v>54336</v>
      </c>
      <c r="P2285" s="7">
        <f t="shared" si="70"/>
        <v>5</v>
      </c>
      <c r="Q2285" s="10">
        <f t="shared" si="71"/>
        <v>2020</v>
      </c>
    </row>
    <row r="2286" spans="1:17" x14ac:dyDescent="0.25">
      <c r="A2286" s="1" t="s">
        <v>1533</v>
      </c>
      <c r="B2286" s="2">
        <v>43922</v>
      </c>
      <c r="C2286" s="1" t="s">
        <v>1534</v>
      </c>
      <c r="D2286" s="1" t="s">
        <v>31</v>
      </c>
      <c r="E2286" s="1" t="s">
        <v>18</v>
      </c>
      <c r="F2286" s="1" t="s">
        <v>19</v>
      </c>
      <c r="G2286" s="1" t="s">
        <v>39</v>
      </c>
      <c r="H2286" s="1" t="s">
        <v>40</v>
      </c>
      <c r="I2286" s="1">
        <v>64</v>
      </c>
      <c r="J2286" s="1" t="s">
        <v>2316</v>
      </c>
      <c r="K2286" s="1">
        <v>214400</v>
      </c>
      <c r="L2286" s="1">
        <v>160032</v>
      </c>
      <c r="M2286" s="21">
        <v>428800</v>
      </c>
      <c r="N2286" s="21">
        <v>320064</v>
      </c>
      <c r="O2286" s="21">
        <v>108736</v>
      </c>
      <c r="P2286" s="7">
        <f t="shared" si="70"/>
        <v>4</v>
      </c>
      <c r="Q2286" s="10">
        <f t="shared" si="71"/>
        <v>2020</v>
      </c>
    </row>
    <row r="2287" spans="1:17" x14ac:dyDescent="0.25">
      <c r="A2287" s="1" t="s">
        <v>1535</v>
      </c>
      <c r="B2287" s="2">
        <v>43923</v>
      </c>
      <c r="C2287" s="1" t="s">
        <v>1536</v>
      </c>
      <c r="D2287" s="1" t="s">
        <v>31</v>
      </c>
      <c r="E2287" s="1" t="s">
        <v>25</v>
      </c>
      <c r="F2287" s="1" t="s">
        <v>26</v>
      </c>
      <c r="G2287" s="1" t="s">
        <v>43</v>
      </c>
      <c r="H2287" s="1" t="s">
        <v>21</v>
      </c>
      <c r="I2287" s="1">
        <v>32</v>
      </c>
      <c r="J2287" s="1" t="s">
        <v>2316</v>
      </c>
      <c r="K2287" s="1">
        <v>214400</v>
      </c>
      <c r="L2287" s="1">
        <v>160064</v>
      </c>
      <c r="M2287" s="21">
        <v>214400</v>
      </c>
      <c r="N2287" s="21">
        <v>160064</v>
      </c>
      <c r="O2287" s="21">
        <v>54336</v>
      </c>
      <c r="P2287" s="7">
        <f t="shared" si="70"/>
        <v>5</v>
      </c>
      <c r="Q2287" s="10">
        <f t="shared" si="71"/>
        <v>2020</v>
      </c>
    </row>
    <row r="2288" spans="1:17" x14ac:dyDescent="0.25">
      <c r="A2288" s="22" t="s">
        <v>1537</v>
      </c>
      <c r="B2288" s="23">
        <v>43924</v>
      </c>
      <c r="C2288" s="22" t="s">
        <v>1538</v>
      </c>
      <c r="D2288" s="22" t="s">
        <v>17</v>
      </c>
      <c r="E2288" s="22" t="s">
        <v>32</v>
      </c>
      <c r="F2288" s="22" t="s">
        <v>33</v>
      </c>
      <c r="G2288" s="22" t="s">
        <v>46</v>
      </c>
      <c r="H2288" s="22" t="s">
        <v>47</v>
      </c>
      <c r="I2288" s="22">
        <v>32</v>
      </c>
      <c r="J2288" s="22" t="s">
        <v>2316</v>
      </c>
      <c r="K2288" s="22">
        <v>214400</v>
      </c>
      <c r="L2288" s="22">
        <v>160000</v>
      </c>
      <c r="M2288" s="24">
        <v>214400</v>
      </c>
      <c r="N2288" s="24">
        <v>160000</v>
      </c>
      <c r="O2288" s="24">
        <v>54400</v>
      </c>
      <c r="P2288" s="7">
        <f t="shared" si="70"/>
        <v>6</v>
      </c>
      <c r="Q2288" s="10">
        <f t="shared" si="71"/>
        <v>2020</v>
      </c>
    </row>
    <row r="2289" spans="1:17" x14ac:dyDescent="0.25">
      <c r="A2289" t="s">
        <v>1227</v>
      </c>
      <c r="B2289" s="3">
        <v>43891</v>
      </c>
      <c r="C2289" t="s">
        <v>1228</v>
      </c>
      <c r="D2289" t="s">
        <v>31</v>
      </c>
      <c r="E2289" t="s">
        <v>18</v>
      </c>
      <c r="F2289" t="s">
        <v>19</v>
      </c>
      <c r="G2289" t="s">
        <v>20</v>
      </c>
      <c r="H2289" t="s">
        <v>21</v>
      </c>
      <c r="I2289">
        <v>64</v>
      </c>
      <c r="J2289" t="s">
        <v>2316</v>
      </c>
      <c r="K2289">
        <v>144000</v>
      </c>
      <c r="L2289">
        <v>140800</v>
      </c>
      <c r="M2289" s="10">
        <v>144000</v>
      </c>
      <c r="N2289" s="10">
        <v>140800</v>
      </c>
      <c r="O2289" s="10">
        <v>3200</v>
      </c>
      <c r="P2289" s="7">
        <f t="shared" si="70"/>
        <v>1</v>
      </c>
      <c r="Q2289" s="10">
        <f t="shared" si="71"/>
        <v>2020</v>
      </c>
    </row>
    <row r="2290" spans="1:17" x14ac:dyDescent="0.25">
      <c r="A2290" t="s">
        <v>1229</v>
      </c>
      <c r="B2290" s="3">
        <v>43892</v>
      </c>
      <c r="C2290" t="s">
        <v>1230</v>
      </c>
      <c r="D2290" t="s">
        <v>31</v>
      </c>
      <c r="E2290" t="s">
        <v>25</v>
      </c>
      <c r="F2290" t="s">
        <v>26</v>
      </c>
      <c r="G2290" t="s">
        <v>27</v>
      </c>
      <c r="H2290" t="s">
        <v>21</v>
      </c>
      <c r="I2290">
        <v>64</v>
      </c>
      <c r="J2290" t="s">
        <v>2316</v>
      </c>
      <c r="K2290">
        <v>6400</v>
      </c>
      <c r="L2290">
        <v>5760</v>
      </c>
      <c r="M2290" s="10">
        <v>6400</v>
      </c>
      <c r="N2290" s="10">
        <v>5760</v>
      </c>
      <c r="O2290" s="10">
        <v>640</v>
      </c>
      <c r="P2290" s="7">
        <f t="shared" si="70"/>
        <v>2</v>
      </c>
      <c r="Q2290" s="10">
        <f t="shared" si="71"/>
        <v>2020</v>
      </c>
    </row>
    <row r="2291" spans="1:17" x14ac:dyDescent="0.25">
      <c r="A2291" t="s">
        <v>1231</v>
      </c>
      <c r="B2291" s="3">
        <v>43893</v>
      </c>
      <c r="C2291" t="s">
        <v>1232</v>
      </c>
      <c r="D2291" t="s">
        <v>31</v>
      </c>
      <c r="E2291" t="s">
        <v>32</v>
      </c>
      <c r="F2291" t="s">
        <v>33</v>
      </c>
      <c r="G2291" t="s">
        <v>34</v>
      </c>
      <c r="H2291" t="s">
        <v>21</v>
      </c>
      <c r="I2291">
        <v>128</v>
      </c>
      <c r="J2291" t="s">
        <v>2316</v>
      </c>
      <c r="K2291">
        <v>6400</v>
      </c>
      <c r="L2291">
        <v>5120</v>
      </c>
      <c r="M2291" s="10">
        <v>12800</v>
      </c>
      <c r="N2291" s="10">
        <v>10240</v>
      </c>
      <c r="O2291" s="10">
        <v>2560</v>
      </c>
      <c r="P2291" s="7">
        <f t="shared" si="70"/>
        <v>3</v>
      </c>
      <c r="Q2291" s="10">
        <f t="shared" si="71"/>
        <v>2020</v>
      </c>
    </row>
    <row r="2292" spans="1:17" x14ac:dyDescent="0.25">
      <c r="A2292" t="s">
        <v>1233</v>
      </c>
      <c r="B2292" s="3">
        <v>43893</v>
      </c>
      <c r="C2292" t="s">
        <v>1234</v>
      </c>
      <c r="D2292" t="s">
        <v>17</v>
      </c>
      <c r="E2292" t="s">
        <v>37</v>
      </c>
      <c r="F2292" t="s">
        <v>38</v>
      </c>
      <c r="G2292" t="s">
        <v>39</v>
      </c>
      <c r="H2292" t="s">
        <v>40</v>
      </c>
      <c r="I2292">
        <v>128</v>
      </c>
      <c r="J2292" t="s">
        <v>2316</v>
      </c>
      <c r="K2292">
        <v>128000</v>
      </c>
      <c r="L2292">
        <v>118400</v>
      </c>
      <c r="M2292" s="10">
        <v>256000</v>
      </c>
      <c r="N2292" s="10">
        <v>236800</v>
      </c>
      <c r="O2292" s="10">
        <v>19200</v>
      </c>
      <c r="P2292" s="7">
        <f t="shared" si="70"/>
        <v>3</v>
      </c>
      <c r="Q2292" s="10">
        <f t="shared" si="71"/>
        <v>2020</v>
      </c>
    </row>
    <row r="2293" spans="1:17" x14ac:dyDescent="0.25">
      <c r="A2293" t="s">
        <v>1235</v>
      </c>
      <c r="B2293" s="3">
        <v>43895</v>
      </c>
      <c r="C2293" t="s">
        <v>1236</v>
      </c>
      <c r="D2293" t="s">
        <v>17</v>
      </c>
      <c r="E2293" t="s">
        <v>18</v>
      </c>
      <c r="F2293" t="s">
        <v>19</v>
      </c>
      <c r="G2293" t="s">
        <v>43</v>
      </c>
      <c r="H2293" t="s">
        <v>21</v>
      </c>
      <c r="I2293">
        <v>64</v>
      </c>
      <c r="J2293" t="s">
        <v>2316</v>
      </c>
      <c r="K2293">
        <v>608000</v>
      </c>
      <c r="L2293">
        <v>512000</v>
      </c>
      <c r="M2293" s="10">
        <v>608000</v>
      </c>
      <c r="N2293" s="10">
        <v>512000</v>
      </c>
      <c r="O2293" s="10">
        <v>96000</v>
      </c>
      <c r="P2293" s="7">
        <f t="shared" si="70"/>
        <v>5</v>
      </c>
      <c r="Q2293" s="10">
        <f t="shared" si="71"/>
        <v>2020</v>
      </c>
    </row>
    <row r="2294" spans="1:17" x14ac:dyDescent="0.25">
      <c r="A2294" t="s">
        <v>1237</v>
      </c>
      <c r="B2294" s="3">
        <v>43896</v>
      </c>
      <c r="C2294" t="s">
        <v>1238</v>
      </c>
      <c r="D2294" t="s">
        <v>17</v>
      </c>
      <c r="E2294" t="s">
        <v>18</v>
      </c>
      <c r="F2294" t="s">
        <v>19</v>
      </c>
      <c r="G2294" t="s">
        <v>46</v>
      </c>
      <c r="H2294" t="s">
        <v>47</v>
      </c>
      <c r="I2294">
        <v>64</v>
      </c>
      <c r="J2294" t="s">
        <v>2316</v>
      </c>
      <c r="K2294">
        <v>300800</v>
      </c>
      <c r="L2294">
        <v>256000</v>
      </c>
      <c r="M2294" s="10">
        <v>30080000</v>
      </c>
      <c r="N2294" s="10">
        <v>25600000</v>
      </c>
      <c r="O2294" s="10">
        <v>4480000</v>
      </c>
      <c r="P2294" s="7">
        <f t="shared" si="70"/>
        <v>6</v>
      </c>
      <c r="Q2294" s="10">
        <f t="shared" si="71"/>
        <v>2020</v>
      </c>
    </row>
    <row r="2295" spans="1:17" x14ac:dyDescent="0.25">
      <c r="A2295" t="s">
        <v>1239</v>
      </c>
      <c r="B2295" s="3">
        <v>43897</v>
      </c>
      <c r="C2295" t="s">
        <v>1240</v>
      </c>
      <c r="D2295" t="s">
        <v>31</v>
      </c>
      <c r="E2295" t="s">
        <v>25</v>
      </c>
      <c r="F2295" t="s">
        <v>26</v>
      </c>
      <c r="G2295" t="s">
        <v>50</v>
      </c>
      <c r="H2295" t="s">
        <v>21</v>
      </c>
      <c r="I2295">
        <v>128</v>
      </c>
      <c r="J2295" t="s">
        <v>2316</v>
      </c>
      <c r="K2295">
        <v>25600</v>
      </c>
      <c r="L2295">
        <v>23040</v>
      </c>
      <c r="M2295" s="10">
        <v>51200</v>
      </c>
      <c r="N2295" s="10">
        <v>46080</v>
      </c>
      <c r="O2295" s="10">
        <v>5120</v>
      </c>
      <c r="P2295" s="7">
        <f t="shared" si="70"/>
        <v>7</v>
      </c>
      <c r="Q2295" s="10">
        <f t="shared" si="71"/>
        <v>2020</v>
      </c>
    </row>
    <row r="2296" spans="1:17" x14ac:dyDescent="0.25">
      <c r="A2296" t="s">
        <v>1241</v>
      </c>
      <c r="B2296" s="3">
        <v>43893</v>
      </c>
      <c r="C2296" t="s">
        <v>1242</v>
      </c>
      <c r="D2296" t="s">
        <v>31</v>
      </c>
      <c r="E2296" t="s">
        <v>32</v>
      </c>
      <c r="F2296" t="s">
        <v>33</v>
      </c>
      <c r="G2296" t="s">
        <v>53</v>
      </c>
      <c r="H2296" t="s">
        <v>40</v>
      </c>
      <c r="I2296">
        <v>128</v>
      </c>
      <c r="J2296" t="s">
        <v>2316</v>
      </c>
      <c r="K2296">
        <v>6400</v>
      </c>
      <c r="L2296">
        <v>5760</v>
      </c>
      <c r="M2296" s="10">
        <v>12800</v>
      </c>
      <c r="N2296" s="10">
        <v>11520</v>
      </c>
      <c r="O2296" s="10">
        <v>1280</v>
      </c>
      <c r="P2296" s="7">
        <f t="shared" si="70"/>
        <v>3</v>
      </c>
      <c r="Q2296" s="10">
        <f t="shared" si="71"/>
        <v>2020</v>
      </c>
    </row>
    <row r="2297" spans="1:17" x14ac:dyDescent="0.25">
      <c r="A2297" t="s">
        <v>1243</v>
      </c>
      <c r="B2297" s="3">
        <v>43893</v>
      </c>
      <c r="C2297" t="s">
        <v>1244</v>
      </c>
      <c r="D2297" t="s">
        <v>31</v>
      </c>
      <c r="E2297" t="s">
        <v>37</v>
      </c>
      <c r="F2297" t="s">
        <v>38</v>
      </c>
      <c r="G2297" t="s">
        <v>56</v>
      </c>
      <c r="H2297" t="s">
        <v>40</v>
      </c>
      <c r="I2297">
        <v>1280</v>
      </c>
      <c r="J2297" t="s">
        <v>2316</v>
      </c>
      <c r="K2297">
        <v>102400</v>
      </c>
      <c r="L2297">
        <v>101760</v>
      </c>
      <c r="M2297" s="10">
        <v>2048000</v>
      </c>
      <c r="N2297" s="10">
        <v>2035200</v>
      </c>
      <c r="O2297" s="10">
        <v>12800</v>
      </c>
      <c r="P2297" s="7">
        <f t="shared" si="70"/>
        <v>3</v>
      </c>
      <c r="Q2297" s="10">
        <f t="shared" si="71"/>
        <v>2020</v>
      </c>
    </row>
    <row r="2298" spans="1:17" x14ac:dyDescent="0.25">
      <c r="A2298" t="s">
        <v>1245</v>
      </c>
      <c r="B2298" s="3">
        <v>43893</v>
      </c>
      <c r="C2298" t="s">
        <v>1246</v>
      </c>
      <c r="D2298" t="s">
        <v>31</v>
      </c>
      <c r="E2298" t="s">
        <v>18</v>
      </c>
      <c r="F2298" t="s">
        <v>19</v>
      </c>
      <c r="G2298" t="s">
        <v>59</v>
      </c>
      <c r="H2298" t="s">
        <v>60</v>
      </c>
      <c r="I2298">
        <v>64</v>
      </c>
      <c r="J2298" t="s">
        <v>2316</v>
      </c>
      <c r="K2298">
        <v>3200</v>
      </c>
      <c r="L2298">
        <v>2880</v>
      </c>
      <c r="M2298" s="10">
        <v>3200</v>
      </c>
      <c r="N2298" s="10">
        <v>2880</v>
      </c>
      <c r="O2298" s="10">
        <v>320</v>
      </c>
      <c r="P2298" s="7">
        <f t="shared" si="70"/>
        <v>3</v>
      </c>
      <c r="Q2298" s="10">
        <f t="shared" si="71"/>
        <v>2020</v>
      </c>
    </row>
    <row r="2299" spans="1:17" x14ac:dyDescent="0.25">
      <c r="A2299" t="s">
        <v>1247</v>
      </c>
      <c r="B2299" s="3">
        <v>43893</v>
      </c>
      <c r="C2299" t="s">
        <v>1248</v>
      </c>
      <c r="D2299" t="s">
        <v>17</v>
      </c>
      <c r="E2299" t="s">
        <v>18</v>
      </c>
      <c r="F2299" t="s">
        <v>19</v>
      </c>
      <c r="G2299" t="s">
        <v>63</v>
      </c>
      <c r="H2299" t="s">
        <v>47</v>
      </c>
      <c r="I2299">
        <v>128</v>
      </c>
      <c r="J2299" t="s">
        <v>2316</v>
      </c>
      <c r="K2299">
        <v>38400</v>
      </c>
      <c r="L2299">
        <v>28800</v>
      </c>
      <c r="M2299" s="10">
        <v>76800</v>
      </c>
      <c r="N2299" s="10">
        <v>57600</v>
      </c>
      <c r="O2299" s="10">
        <v>19200</v>
      </c>
      <c r="P2299" s="7">
        <f t="shared" si="70"/>
        <v>3</v>
      </c>
      <c r="Q2299" s="10">
        <f t="shared" si="71"/>
        <v>2020</v>
      </c>
    </row>
    <row r="2300" spans="1:17" x14ac:dyDescent="0.25">
      <c r="A2300" t="s">
        <v>1249</v>
      </c>
      <c r="B2300" s="3">
        <v>43893</v>
      </c>
      <c r="C2300" t="s">
        <v>1250</v>
      </c>
      <c r="D2300" t="s">
        <v>31</v>
      </c>
      <c r="E2300" t="s">
        <v>25</v>
      </c>
      <c r="F2300" t="s">
        <v>26</v>
      </c>
      <c r="G2300" t="s">
        <v>66</v>
      </c>
      <c r="H2300" t="s">
        <v>47</v>
      </c>
      <c r="I2300">
        <v>128</v>
      </c>
      <c r="J2300" t="s">
        <v>2316</v>
      </c>
      <c r="K2300">
        <v>10880</v>
      </c>
      <c r="L2300">
        <v>9600</v>
      </c>
      <c r="M2300" s="10">
        <v>21760</v>
      </c>
      <c r="N2300" s="10">
        <v>19200</v>
      </c>
      <c r="O2300" s="10">
        <v>2560</v>
      </c>
      <c r="P2300" s="7">
        <f t="shared" si="70"/>
        <v>3</v>
      </c>
      <c r="Q2300" s="10">
        <f t="shared" si="71"/>
        <v>2020</v>
      </c>
    </row>
    <row r="2301" spans="1:17" x14ac:dyDescent="0.25">
      <c r="A2301" t="s">
        <v>1251</v>
      </c>
      <c r="B2301" s="3">
        <v>43903</v>
      </c>
      <c r="C2301" t="s">
        <v>1252</v>
      </c>
      <c r="D2301" t="s">
        <v>31</v>
      </c>
      <c r="E2301" t="s">
        <v>32</v>
      </c>
      <c r="F2301" t="s">
        <v>33</v>
      </c>
      <c r="G2301" t="s">
        <v>69</v>
      </c>
      <c r="H2301" t="s">
        <v>21</v>
      </c>
      <c r="I2301">
        <v>64</v>
      </c>
      <c r="J2301" t="s">
        <v>2316</v>
      </c>
      <c r="K2301">
        <v>1600</v>
      </c>
      <c r="L2301">
        <v>1280</v>
      </c>
      <c r="M2301" s="10">
        <v>1600</v>
      </c>
      <c r="N2301" s="10">
        <v>1280</v>
      </c>
      <c r="O2301" s="10">
        <v>320</v>
      </c>
      <c r="P2301" s="7">
        <f t="shared" si="70"/>
        <v>6</v>
      </c>
      <c r="Q2301" s="10">
        <f t="shared" si="71"/>
        <v>2020</v>
      </c>
    </row>
    <row r="2302" spans="1:17" x14ac:dyDescent="0.25">
      <c r="A2302" t="s">
        <v>1253</v>
      </c>
      <c r="B2302" s="3">
        <v>43903</v>
      </c>
      <c r="C2302" t="s">
        <v>1254</v>
      </c>
      <c r="D2302" t="s">
        <v>31</v>
      </c>
      <c r="E2302" t="s">
        <v>37</v>
      </c>
      <c r="F2302" t="s">
        <v>38</v>
      </c>
      <c r="G2302" t="s">
        <v>72</v>
      </c>
      <c r="H2302" t="s">
        <v>21</v>
      </c>
      <c r="I2302">
        <v>64</v>
      </c>
      <c r="J2302" t="s">
        <v>2316</v>
      </c>
      <c r="K2302">
        <v>10100</v>
      </c>
      <c r="L2302">
        <v>576000</v>
      </c>
      <c r="M2302" s="10">
        <v>640000</v>
      </c>
      <c r="N2302" s="10">
        <v>576000</v>
      </c>
      <c r="O2302" s="10">
        <v>64000</v>
      </c>
      <c r="P2302" s="7">
        <f t="shared" si="70"/>
        <v>6</v>
      </c>
      <c r="Q2302" s="10">
        <f t="shared" si="71"/>
        <v>2020</v>
      </c>
    </row>
    <row r="2303" spans="1:17" x14ac:dyDescent="0.25">
      <c r="A2303" t="s">
        <v>1255</v>
      </c>
      <c r="B2303" s="3">
        <v>43905</v>
      </c>
      <c r="C2303" t="s">
        <v>1256</v>
      </c>
      <c r="D2303" t="s">
        <v>31</v>
      </c>
      <c r="E2303" t="s">
        <v>18</v>
      </c>
      <c r="F2303" t="s">
        <v>19</v>
      </c>
      <c r="G2303" t="s">
        <v>46</v>
      </c>
      <c r="H2303" t="s">
        <v>47</v>
      </c>
      <c r="I2303">
        <v>128</v>
      </c>
      <c r="J2303" t="s">
        <v>2316</v>
      </c>
      <c r="K2303">
        <v>428800</v>
      </c>
      <c r="L2303">
        <v>320064</v>
      </c>
      <c r="M2303" s="10">
        <v>857600</v>
      </c>
      <c r="N2303" s="10">
        <v>640128</v>
      </c>
      <c r="O2303" s="10">
        <v>217472</v>
      </c>
      <c r="P2303" s="7">
        <f t="shared" si="70"/>
        <v>1</v>
      </c>
      <c r="Q2303" s="10">
        <f t="shared" si="71"/>
        <v>2020</v>
      </c>
    </row>
    <row r="2304" spans="1:17" x14ac:dyDescent="0.25">
      <c r="A2304" t="s">
        <v>1257</v>
      </c>
      <c r="B2304" s="3">
        <v>43906</v>
      </c>
      <c r="C2304" t="s">
        <v>1258</v>
      </c>
      <c r="D2304" t="s">
        <v>31</v>
      </c>
      <c r="E2304" t="s">
        <v>18</v>
      </c>
      <c r="F2304" t="s">
        <v>19</v>
      </c>
      <c r="G2304" t="s">
        <v>50</v>
      </c>
      <c r="H2304" t="s">
        <v>21</v>
      </c>
      <c r="I2304">
        <v>128</v>
      </c>
      <c r="J2304" t="s">
        <v>2316</v>
      </c>
      <c r="K2304">
        <v>428800</v>
      </c>
      <c r="L2304">
        <v>320128</v>
      </c>
      <c r="M2304" s="10">
        <v>857600</v>
      </c>
      <c r="N2304" s="10">
        <v>640256</v>
      </c>
      <c r="O2304" s="10">
        <v>217344</v>
      </c>
      <c r="P2304" s="7">
        <f t="shared" si="70"/>
        <v>2</v>
      </c>
      <c r="Q2304" s="10">
        <f t="shared" si="71"/>
        <v>2020</v>
      </c>
    </row>
    <row r="2305" spans="1:17" x14ac:dyDescent="0.25">
      <c r="A2305" t="s">
        <v>1259</v>
      </c>
      <c r="B2305" s="3">
        <v>43907</v>
      </c>
      <c r="C2305" t="s">
        <v>1260</v>
      </c>
      <c r="D2305" t="s">
        <v>31</v>
      </c>
      <c r="E2305" t="s">
        <v>25</v>
      </c>
      <c r="F2305" t="s">
        <v>26</v>
      </c>
      <c r="G2305" t="s">
        <v>53</v>
      </c>
      <c r="H2305" t="s">
        <v>40</v>
      </c>
      <c r="I2305">
        <v>64</v>
      </c>
      <c r="J2305" t="s">
        <v>2316</v>
      </c>
      <c r="K2305">
        <v>10100</v>
      </c>
      <c r="L2305">
        <v>1280000</v>
      </c>
      <c r="M2305" s="10">
        <v>1408000</v>
      </c>
      <c r="N2305" s="10">
        <v>1280000</v>
      </c>
      <c r="O2305" s="10">
        <v>128000</v>
      </c>
      <c r="P2305" s="7">
        <f t="shared" si="70"/>
        <v>3</v>
      </c>
      <c r="Q2305" s="10">
        <f t="shared" si="71"/>
        <v>2020</v>
      </c>
    </row>
    <row r="2306" spans="1:17" x14ac:dyDescent="0.25">
      <c r="A2306" t="s">
        <v>1261</v>
      </c>
      <c r="B2306" s="3">
        <v>43920</v>
      </c>
      <c r="C2306" t="s">
        <v>1262</v>
      </c>
      <c r="D2306" t="s">
        <v>31</v>
      </c>
      <c r="E2306" t="s">
        <v>32</v>
      </c>
      <c r="F2306" t="s">
        <v>33</v>
      </c>
      <c r="G2306" t="s">
        <v>56</v>
      </c>
      <c r="H2306" t="s">
        <v>40</v>
      </c>
      <c r="I2306">
        <v>64</v>
      </c>
      <c r="J2306" t="s">
        <v>2316</v>
      </c>
      <c r="K2306">
        <v>10100</v>
      </c>
      <c r="L2306">
        <v>576000</v>
      </c>
      <c r="M2306" s="10">
        <v>640000</v>
      </c>
      <c r="N2306" s="10">
        <v>576000</v>
      </c>
      <c r="O2306" s="10">
        <v>64000</v>
      </c>
      <c r="P2306" s="7">
        <f t="shared" ref="P2306:P2369" si="72">WEEKDAY(B:B)</f>
        <v>2</v>
      </c>
      <c r="Q2306" s="10">
        <f t="shared" ref="Q2306:Q2369" si="73">YEAR(B:B)</f>
        <v>2020</v>
      </c>
    </row>
    <row r="2307" spans="1:17" x14ac:dyDescent="0.25">
      <c r="A2307" t="s">
        <v>1263</v>
      </c>
      <c r="B2307" s="3">
        <v>43920</v>
      </c>
      <c r="C2307" t="s">
        <v>1264</v>
      </c>
      <c r="D2307" t="s">
        <v>31</v>
      </c>
      <c r="E2307" t="s">
        <v>37</v>
      </c>
      <c r="F2307" t="s">
        <v>38</v>
      </c>
      <c r="G2307" t="s">
        <v>87</v>
      </c>
      <c r="H2307" t="s">
        <v>21</v>
      </c>
      <c r="I2307">
        <v>64</v>
      </c>
      <c r="J2307" t="s">
        <v>2316</v>
      </c>
      <c r="K2307">
        <v>544000</v>
      </c>
      <c r="L2307">
        <v>486400</v>
      </c>
      <c r="M2307" s="10">
        <v>544000</v>
      </c>
      <c r="N2307" s="10">
        <v>486400</v>
      </c>
      <c r="O2307" s="10">
        <v>57600</v>
      </c>
      <c r="P2307" s="7">
        <f t="shared" si="72"/>
        <v>2</v>
      </c>
      <c r="Q2307" s="10">
        <f t="shared" si="73"/>
        <v>2020</v>
      </c>
    </row>
    <row r="2308" spans="1:17" x14ac:dyDescent="0.25">
      <c r="A2308" t="s">
        <v>1265</v>
      </c>
      <c r="B2308" s="3">
        <v>43910</v>
      </c>
      <c r="C2308" t="s">
        <v>1266</v>
      </c>
      <c r="D2308" t="s">
        <v>31</v>
      </c>
      <c r="E2308" t="s">
        <v>18</v>
      </c>
      <c r="F2308" t="s">
        <v>19</v>
      </c>
      <c r="G2308" t="s">
        <v>20</v>
      </c>
      <c r="H2308" t="s">
        <v>21</v>
      </c>
      <c r="I2308">
        <v>128</v>
      </c>
      <c r="J2308" t="s">
        <v>2316</v>
      </c>
      <c r="K2308">
        <v>544000</v>
      </c>
      <c r="L2308">
        <v>486400</v>
      </c>
      <c r="M2308" s="10">
        <v>1088000</v>
      </c>
      <c r="N2308" s="10">
        <v>972800</v>
      </c>
      <c r="O2308" s="10">
        <v>115200</v>
      </c>
      <c r="P2308" s="7">
        <f t="shared" si="72"/>
        <v>6</v>
      </c>
      <c r="Q2308" s="10">
        <f t="shared" si="73"/>
        <v>2020</v>
      </c>
    </row>
    <row r="2309" spans="1:17" x14ac:dyDescent="0.25">
      <c r="A2309" t="s">
        <v>1267</v>
      </c>
      <c r="B2309" s="3">
        <v>43911</v>
      </c>
      <c r="C2309" t="s">
        <v>1268</v>
      </c>
      <c r="D2309" t="s">
        <v>31</v>
      </c>
      <c r="E2309" t="s">
        <v>18</v>
      </c>
      <c r="F2309" t="s">
        <v>19</v>
      </c>
      <c r="G2309" t="s">
        <v>27</v>
      </c>
      <c r="H2309" t="s">
        <v>21</v>
      </c>
      <c r="I2309">
        <v>192</v>
      </c>
      <c r="J2309" t="s">
        <v>2316</v>
      </c>
      <c r="K2309">
        <v>10100</v>
      </c>
      <c r="L2309">
        <v>768000</v>
      </c>
      <c r="M2309" s="10">
        <v>2534400.0000000005</v>
      </c>
      <c r="N2309" s="10">
        <v>2304000</v>
      </c>
      <c r="O2309" s="10">
        <v>230400.00000000047</v>
      </c>
      <c r="P2309" s="7">
        <f t="shared" si="72"/>
        <v>7</v>
      </c>
      <c r="Q2309" s="10">
        <f t="shared" si="73"/>
        <v>2020</v>
      </c>
    </row>
    <row r="2310" spans="1:17" x14ac:dyDescent="0.25">
      <c r="A2310" t="s">
        <v>1269</v>
      </c>
      <c r="B2310" s="3">
        <v>43912</v>
      </c>
      <c r="C2310" t="s">
        <v>1270</v>
      </c>
      <c r="D2310" t="s">
        <v>31</v>
      </c>
      <c r="E2310" t="s">
        <v>25</v>
      </c>
      <c r="F2310" t="s">
        <v>26</v>
      </c>
      <c r="G2310" t="s">
        <v>34</v>
      </c>
      <c r="H2310" t="s">
        <v>21</v>
      </c>
      <c r="I2310">
        <v>128</v>
      </c>
      <c r="J2310" t="s">
        <v>2316</v>
      </c>
      <c r="K2310">
        <v>10100</v>
      </c>
      <c r="L2310">
        <v>1280000</v>
      </c>
      <c r="M2310" s="10">
        <v>2816000</v>
      </c>
      <c r="N2310" s="10">
        <v>2560000</v>
      </c>
      <c r="O2310" s="10">
        <v>256000</v>
      </c>
      <c r="P2310" s="7">
        <f t="shared" si="72"/>
        <v>1</v>
      </c>
      <c r="Q2310" s="10">
        <f t="shared" si="73"/>
        <v>2020</v>
      </c>
    </row>
    <row r="2311" spans="1:17" x14ac:dyDescent="0.25">
      <c r="A2311" t="s">
        <v>1271</v>
      </c>
      <c r="B2311" s="3">
        <v>43913</v>
      </c>
      <c r="C2311" t="s">
        <v>1272</v>
      </c>
      <c r="D2311" t="s">
        <v>31</v>
      </c>
      <c r="E2311" t="s">
        <v>32</v>
      </c>
      <c r="F2311" t="s">
        <v>33</v>
      </c>
      <c r="G2311" t="s">
        <v>39</v>
      </c>
      <c r="H2311" t="s">
        <v>40</v>
      </c>
      <c r="I2311">
        <v>128</v>
      </c>
      <c r="J2311" t="s">
        <v>2316</v>
      </c>
      <c r="K2311">
        <v>492800</v>
      </c>
      <c r="L2311">
        <v>448000</v>
      </c>
      <c r="M2311" s="10">
        <v>985600</v>
      </c>
      <c r="N2311" s="10">
        <v>896000</v>
      </c>
      <c r="O2311" s="10">
        <v>89600</v>
      </c>
      <c r="P2311" s="7">
        <f t="shared" si="72"/>
        <v>2</v>
      </c>
      <c r="Q2311" s="10">
        <f t="shared" si="73"/>
        <v>2020</v>
      </c>
    </row>
    <row r="2312" spans="1:17" x14ac:dyDescent="0.25">
      <c r="A2312" t="s">
        <v>1273</v>
      </c>
      <c r="B2312" s="3">
        <v>43913</v>
      </c>
      <c r="C2312" t="s">
        <v>1274</v>
      </c>
      <c r="D2312" t="s">
        <v>31</v>
      </c>
      <c r="E2312" t="s">
        <v>37</v>
      </c>
      <c r="F2312" t="s">
        <v>38</v>
      </c>
      <c r="G2312" t="s">
        <v>43</v>
      </c>
      <c r="H2312" t="s">
        <v>21</v>
      </c>
      <c r="I2312">
        <v>192</v>
      </c>
      <c r="J2312" t="s">
        <v>2316</v>
      </c>
      <c r="K2312">
        <v>10100</v>
      </c>
      <c r="L2312">
        <v>1280000</v>
      </c>
      <c r="M2312" s="10">
        <v>4224000</v>
      </c>
      <c r="N2312" s="10">
        <v>3840000</v>
      </c>
      <c r="O2312" s="10">
        <v>384000</v>
      </c>
      <c r="P2312" s="7">
        <f t="shared" si="72"/>
        <v>2</v>
      </c>
      <c r="Q2312" s="10">
        <f t="shared" si="73"/>
        <v>2020</v>
      </c>
    </row>
    <row r="2313" spans="1:17" x14ac:dyDescent="0.25">
      <c r="A2313" t="s">
        <v>1275</v>
      </c>
      <c r="B2313" s="3">
        <v>43915</v>
      </c>
      <c r="C2313" t="s">
        <v>1276</v>
      </c>
      <c r="D2313" t="s">
        <v>17</v>
      </c>
      <c r="E2313" t="s">
        <v>18</v>
      </c>
      <c r="F2313" t="s">
        <v>19</v>
      </c>
      <c r="G2313" t="s">
        <v>46</v>
      </c>
      <c r="H2313" t="s">
        <v>47</v>
      </c>
      <c r="I2313">
        <v>64</v>
      </c>
      <c r="J2313" t="s">
        <v>2316</v>
      </c>
      <c r="K2313">
        <v>10100</v>
      </c>
      <c r="L2313">
        <v>2560000</v>
      </c>
      <c r="M2313" s="10">
        <v>2816000</v>
      </c>
      <c r="N2313" s="10">
        <v>2560000</v>
      </c>
      <c r="O2313" s="10">
        <v>256000</v>
      </c>
      <c r="P2313" s="7">
        <f t="shared" si="72"/>
        <v>4</v>
      </c>
      <c r="Q2313" s="10">
        <f t="shared" si="73"/>
        <v>2020</v>
      </c>
    </row>
    <row r="2314" spans="1:17" x14ac:dyDescent="0.25">
      <c r="A2314" t="s">
        <v>1277</v>
      </c>
      <c r="B2314" s="3">
        <v>43916</v>
      </c>
      <c r="C2314" t="s">
        <v>1278</v>
      </c>
      <c r="D2314" t="s">
        <v>17</v>
      </c>
      <c r="E2314" t="s">
        <v>18</v>
      </c>
      <c r="F2314" t="s">
        <v>19</v>
      </c>
      <c r="G2314" t="s">
        <v>50</v>
      </c>
      <c r="H2314" t="s">
        <v>21</v>
      </c>
      <c r="I2314">
        <v>128</v>
      </c>
      <c r="J2314" t="s">
        <v>2316</v>
      </c>
      <c r="K2314">
        <v>10100</v>
      </c>
      <c r="L2314">
        <v>1152000</v>
      </c>
      <c r="M2314" s="10">
        <v>2534400</v>
      </c>
      <c r="N2314" s="10">
        <v>2304000</v>
      </c>
      <c r="O2314" s="10">
        <v>230400</v>
      </c>
      <c r="P2314" s="7">
        <f t="shared" si="72"/>
        <v>5</v>
      </c>
      <c r="Q2314" s="10">
        <f t="shared" si="73"/>
        <v>2020</v>
      </c>
    </row>
    <row r="2315" spans="1:17" x14ac:dyDescent="0.25">
      <c r="A2315" t="s">
        <v>1279</v>
      </c>
      <c r="B2315" s="3">
        <v>43917</v>
      </c>
      <c r="C2315" t="s">
        <v>1280</v>
      </c>
      <c r="D2315" t="s">
        <v>17</v>
      </c>
      <c r="E2315" t="s">
        <v>25</v>
      </c>
      <c r="F2315" t="s">
        <v>26</v>
      </c>
      <c r="G2315" t="s">
        <v>53</v>
      </c>
      <c r="H2315" t="s">
        <v>40</v>
      </c>
      <c r="I2315">
        <v>128</v>
      </c>
      <c r="J2315" t="s">
        <v>2316</v>
      </c>
      <c r="K2315">
        <v>10100</v>
      </c>
      <c r="L2315">
        <v>576000</v>
      </c>
      <c r="M2315" s="10">
        <v>1273600</v>
      </c>
      <c r="N2315" s="10">
        <v>1152000</v>
      </c>
      <c r="O2315" s="10">
        <v>121600</v>
      </c>
      <c r="P2315" s="7">
        <f t="shared" si="72"/>
        <v>6</v>
      </c>
      <c r="Q2315" s="10">
        <f t="shared" si="73"/>
        <v>2020</v>
      </c>
    </row>
    <row r="2316" spans="1:17" x14ac:dyDescent="0.25">
      <c r="A2316" t="s">
        <v>1281</v>
      </c>
      <c r="B2316" s="3">
        <v>43920</v>
      </c>
      <c r="D2316" t="s">
        <v>31</v>
      </c>
      <c r="E2316" t="s">
        <v>32</v>
      </c>
      <c r="F2316" t="s">
        <v>33</v>
      </c>
      <c r="G2316" t="s">
        <v>56</v>
      </c>
      <c r="H2316" t="s">
        <v>40</v>
      </c>
      <c r="I2316">
        <v>128</v>
      </c>
      <c r="J2316" t="s">
        <v>2316</v>
      </c>
      <c r="K2316">
        <v>492800</v>
      </c>
      <c r="L2316">
        <v>448000</v>
      </c>
      <c r="M2316" s="10">
        <v>985600</v>
      </c>
      <c r="N2316" s="10">
        <v>896000</v>
      </c>
      <c r="O2316" s="10">
        <v>89600</v>
      </c>
      <c r="P2316" s="7">
        <f t="shared" si="72"/>
        <v>2</v>
      </c>
      <c r="Q2316" s="10">
        <f t="shared" si="73"/>
        <v>2020</v>
      </c>
    </row>
    <row r="2317" spans="1:17" x14ac:dyDescent="0.25">
      <c r="A2317" t="s">
        <v>1282</v>
      </c>
      <c r="B2317" s="3">
        <v>43920</v>
      </c>
      <c r="C2317" t="s">
        <v>1283</v>
      </c>
      <c r="D2317" t="s">
        <v>31</v>
      </c>
      <c r="E2317" t="s">
        <v>37</v>
      </c>
      <c r="F2317" t="s">
        <v>38</v>
      </c>
      <c r="G2317" t="s">
        <v>59</v>
      </c>
      <c r="H2317" t="s">
        <v>60</v>
      </c>
      <c r="I2317">
        <v>256</v>
      </c>
      <c r="J2317" t="s">
        <v>2316</v>
      </c>
      <c r="K2317">
        <v>10100</v>
      </c>
      <c r="L2317">
        <v>640000</v>
      </c>
      <c r="M2317" s="10">
        <v>2816000</v>
      </c>
      <c r="N2317" s="10">
        <v>2560000</v>
      </c>
      <c r="O2317" s="10">
        <v>256000</v>
      </c>
      <c r="P2317" s="7">
        <f t="shared" si="72"/>
        <v>2</v>
      </c>
      <c r="Q2317" s="10">
        <f t="shared" si="73"/>
        <v>2020</v>
      </c>
    </row>
    <row r="2318" spans="1:17" x14ac:dyDescent="0.25">
      <c r="A2318" t="s">
        <v>1284</v>
      </c>
      <c r="B2318" s="3">
        <v>43920</v>
      </c>
      <c r="C2318" t="s">
        <v>1285</v>
      </c>
      <c r="D2318" t="s">
        <v>31</v>
      </c>
      <c r="E2318" t="s">
        <v>18</v>
      </c>
      <c r="F2318" t="s">
        <v>19</v>
      </c>
      <c r="G2318" t="s">
        <v>63</v>
      </c>
      <c r="H2318" t="s">
        <v>47</v>
      </c>
      <c r="I2318">
        <v>64</v>
      </c>
      <c r="J2318" t="s">
        <v>2316</v>
      </c>
      <c r="K2318">
        <v>10100</v>
      </c>
      <c r="L2318">
        <v>768000</v>
      </c>
      <c r="M2318" s="10">
        <v>844800.00000000012</v>
      </c>
      <c r="N2318" s="10">
        <v>768000</v>
      </c>
      <c r="O2318" s="10">
        <v>76800.000000000116</v>
      </c>
      <c r="P2318" s="7">
        <f t="shared" si="72"/>
        <v>2</v>
      </c>
      <c r="Q2318" s="10">
        <f t="shared" si="73"/>
        <v>2020</v>
      </c>
    </row>
    <row r="2319" spans="1:17" x14ac:dyDescent="0.25">
      <c r="A2319" t="s">
        <v>1288</v>
      </c>
      <c r="B2319" s="3">
        <v>43891</v>
      </c>
      <c r="C2319" t="s">
        <v>1289</v>
      </c>
      <c r="D2319" t="s">
        <v>17</v>
      </c>
      <c r="E2319" t="s">
        <v>25</v>
      </c>
      <c r="F2319" t="s">
        <v>26</v>
      </c>
      <c r="G2319" t="s">
        <v>69</v>
      </c>
      <c r="H2319" t="s">
        <v>21</v>
      </c>
      <c r="I2319">
        <v>128</v>
      </c>
      <c r="J2319" t="s">
        <v>2316</v>
      </c>
      <c r="K2319">
        <v>492800</v>
      </c>
      <c r="L2319">
        <v>448000</v>
      </c>
      <c r="M2319" s="10">
        <v>985600</v>
      </c>
      <c r="N2319" s="10">
        <v>896000</v>
      </c>
      <c r="O2319" s="10">
        <v>89600</v>
      </c>
      <c r="P2319" s="7">
        <f t="shared" si="72"/>
        <v>1</v>
      </c>
      <c r="Q2319" s="10">
        <f t="shared" si="73"/>
        <v>2020</v>
      </c>
    </row>
    <row r="2320" spans="1:17" x14ac:dyDescent="0.25">
      <c r="A2320" t="s">
        <v>1290</v>
      </c>
      <c r="B2320" s="3">
        <v>43892</v>
      </c>
      <c r="C2320" t="s">
        <v>1291</v>
      </c>
      <c r="D2320" t="s">
        <v>31</v>
      </c>
      <c r="E2320" t="s">
        <v>32</v>
      </c>
      <c r="F2320" t="s">
        <v>33</v>
      </c>
      <c r="G2320" t="s">
        <v>72</v>
      </c>
      <c r="H2320" t="s">
        <v>21</v>
      </c>
      <c r="I2320">
        <v>256</v>
      </c>
      <c r="J2320" t="s">
        <v>2316</v>
      </c>
      <c r="K2320">
        <v>10100</v>
      </c>
      <c r="L2320">
        <v>640000</v>
      </c>
      <c r="M2320" s="10">
        <v>2816000</v>
      </c>
      <c r="N2320" s="10">
        <v>2560000</v>
      </c>
      <c r="O2320" s="10">
        <v>256000</v>
      </c>
      <c r="P2320" s="7">
        <f t="shared" si="72"/>
        <v>2</v>
      </c>
      <c r="Q2320" s="10">
        <f t="shared" si="73"/>
        <v>2020</v>
      </c>
    </row>
    <row r="2321" spans="1:17" x14ac:dyDescent="0.25">
      <c r="A2321" t="s">
        <v>1292</v>
      </c>
      <c r="B2321" s="3">
        <v>43893</v>
      </c>
      <c r="C2321" t="s">
        <v>1293</v>
      </c>
      <c r="D2321" t="s">
        <v>31</v>
      </c>
      <c r="E2321" t="s">
        <v>37</v>
      </c>
      <c r="F2321" t="s">
        <v>38</v>
      </c>
      <c r="G2321" t="s">
        <v>75</v>
      </c>
      <c r="H2321" t="s">
        <v>40</v>
      </c>
      <c r="I2321">
        <v>64</v>
      </c>
      <c r="J2321" t="s">
        <v>2316</v>
      </c>
      <c r="K2321">
        <v>10100</v>
      </c>
      <c r="L2321">
        <v>768000</v>
      </c>
      <c r="M2321" s="10">
        <v>844800.00000000012</v>
      </c>
      <c r="N2321" s="10">
        <v>768000</v>
      </c>
      <c r="O2321" s="10">
        <v>76800.000000000116</v>
      </c>
      <c r="P2321" s="7">
        <f t="shared" si="72"/>
        <v>3</v>
      </c>
      <c r="Q2321" s="10">
        <f t="shared" si="73"/>
        <v>2020</v>
      </c>
    </row>
    <row r="2322" spans="1:17" x14ac:dyDescent="0.25">
      <c r="A2322" t="s">
        <v>1294</v>
      </c>
      <c r="B2322" s="3">
        <v>43893</v>
      </c>
      <c r="C2322" t="s">
        <v>1295</v>
      </c>
      <c r="D2322" t="s">
        <v>31</v>
      </c>
      <c r="E2322" t="s">
        <v>18</v>
      </c>
      <c r="F2322" t="s">
        <v>19</v>
      </c>
      <c r="G2322" t="s">
        <v>46</v>
      </c>
      <c r="H2322" t="s">
        <v>47</v>
      </c>
      <c r="I2322">
        <v>128</v>
      </c>
      <c r="J2322" t="s">
        <v>2316</v>
      </c>
      <c r="K2322">
        <v>10100</v>
      </c>
      <c r="L2322">
        <v>576000</v>
      </c>
      <c r="M2322" s="10">
        <v>1273600</v>
      </c>
      <c r="N2322" s="10">
        <v>1152000</v>
      </c>
      <c r="O2322" s="10">
        <v>121600</v>
      </c>
      <c r="P2322" s="7">
        <f t="shared" si="72"/>
        <v>3</v>
      </c>
      <c r="Q2322" s="10">
        <f t="shared" si="73"/>
        <v>2020</v>
      </c>
    </row>
    <row r="2323" spans="1:17" x14ac:dyDescent="0.25">
      <c r="A2323" t="s">
        <v>1296</v>
      </c>
      <c r="B2323" s="3">
        <v>43895</v>
      </c>
      <c r="C2323" t="s">
        <v>1297</v>
      </c>
      <c r="D2323" t="s">
        <v>31</v>
      </c>
      <c r="E2323" t="s">
        <v>18</v>
      </c>
      <c r="F2323" t="s">
        <v>19</v>
      </c>
      <c r="G2323" t="s">
        <v>50</v>
      </c>
      <c r="H2323" t="s">
        <v>21</v>
      </c>
      <c r="I2323">
        <v>128</v>
      </c>
      <c r="J2323" t="s">
        <v>2316</v>
      </c>
      <c r="K2323">
        <v>492800</v>
      </c>
      <c r="L2323">
        <v>448000</v>
      </c>
      <c r="M2323" s="10">
        <v>985600</v>
      </c>
      <c r="N2323" s="10">
        <v>896000</v>
      </c>
      <c r="O2323" s="10">
        <v>89600</v>
      </c>
      <c r="P2323" s="7">
        <f t="shared" si="72"/>
        <v>5</v>
      </c>
      <c r="Q2323" s="10">
        <f t="shared" si="73"/>
        <v>2020</v>
      </c>
    </row>
    <row r="2324" spans="1:17" x14ac:dyDescent="0.25">
      <c r="A2324" t="s">
        <v>1298</v>
      </c>
      <c r="B2324" s="3">
        <v>43896</v>
      </c>
      <c r="C2324" t="s">
        <v>1299</v>
      </c>
      <c r="D2324" t="s">
        <v>31</v>
      </c>
      <c r="E2324" t="s">
        <v>25</v>
      </c>
      <c r="F2324" t="s">
        <v>26</v>
      </c>
      <c r="G2324" t="s">
        <v>53</v>
      </c>
      <c r="H2324" t="s">
        <v>40</v>
      </c>
      <c r="I2324">
        <v>64</v>
      </c>
      <c r="J2324" t="s">
        <v>2316</v>
      </c>
      <c r="K2324">
        <v>10100</v>
      </c>
      <c r="L2324">
        <v>640000</v>
      </c>
      <c r="M2324" s="10">
        <v>704000</v>
      </c>
      <c r="N2324" s="10">
        <v>640000</v>
      </c>
      <c r="O2324" s="10">
        <v>64000</v>
      </c>
      <c r="P2324" s="7">
        <f t="shared" si="72"/>
        <v>6</v>
      </c>
      <c r="Q2324" s="10">
        <f t="shared" si="73"/>
        <v>2020</v>
      </c>
    </row>
    <row r="2325" spans="1:17" x14ac:dyDescent="0.25">
      <c r="A2325" t="s">
        <v>1300</v>
      </c>
      <c r="B2325" s="3">
        <v>43897</v>
      </c>
      <c r="C2325" t="s">
        <v>1301</v>
      </c>
      <c r="D2325" t="s">
        <v>31</v>
      </c>
      <c r="E2325" t="s">
        <v>32</v>
      </c>
      <c r="F2325" t="s">
        <v>33</v>
      </c>
      <c r="G2325" t="s">
        <v>56</v>
      </c>
      <c r="H2325" t="s">
        <v>40</v>
      </c>
      <c r="I2325">
        <v>64</v>
      </c>
      <c r="J2325" t="s">
        <v>2316</v>
      </c>
      <c r="K2325">
        <v>492800.00000000006</v>
      </c>
      <c r="L2325">
        <v>448000</v>
      </c>
      <c r="M2325" s="10">
        <v>492800.00000000006</v>
      </c>
      <c r="N2325" s="10">
        <v>448000</v>
      </c>
      <c r="O2325" s="10">
        <v>44800.000000000058</v>
      </c>
      <c r="P2325" s="7">
        <f t="shared" si="72"/>
        <v>7</v>
      </c>
      <c r="Q2325" s="10">
        <f t="shared" si="73"/>
        <v>2020</v>
      </c>
    </row>
    <row r="2326" spans="1:17" x14ac:dyDescent="0.25">
      <c r="A2326" t="s">
        <v>1302</v>
      </c>
      <c r="B2326" s="3">
        <v>43893</v>
      </c>
      <c r="C2326" t="s">
        <v>1303</v>
      </c>
      <c r="D2326" t="s">
        <v>31</v>
      </c>
      <c r="E2326" t="s">
        <v>37</v>
      </c>
      <c r="F2326" t="s">
        <v>38</v>
      </c>
      <c r="G2326" t="s">
        <v>20</v>
      </c>
      <c r="H2326" t="s">
        <v>21</v>
      </c>
      <c r="I2326">
        <v>128</v>
      </c>
      <c r="J2326" t="s">
        <v>2316</v>
      </c>
      <c r="K2326">
        <v>10100</v>
      </c>
      <c r="L2326">
        <v>576000</v>
      </c>
      <c r="M2326" s="10">
        <v>1273600</v>
      </c>
      <c r="N2326" s="10">
        <v>1152000</v>
      </c>
      <c r="O2326" s="10">
        <v>121600</v>
      </c>
      <c r="P2326" s="7">
        <f t="shared" si="72"/>
        <v>3</v>
      </c>
      <c r="Q2326" s="10">
        <f t="shared" si="73"/>
        <v>2020</v>
      </c>
    </row>
    <row r="2327" spans="1:17" x14ac:dyDescent="0.25">
      <c r="A2327" t="s">
        <v>1304</v>
      </c>
      <c r="B2327" s="3">
        <v>43893</v>
      </c>
      <c r="C2327" t="s">
        <v>1305</v>
      </c>
      <c r="D2327" t="s">
        <v>31</v>
      </c>
      <c r="E2327" t="s">
        <v>18</v>
      </c>
      <c r="F2327" t="s">
        <v>19</v>
      </c>
      <c r="G2327" t="s">
        <v>27</v>
      </c>
      <c r="H2327" t="s">
        <v>21</v>
      </c>
      <c r="I2327">
        <v>128</v>
      </c>
      <c r="J2327" t="s">
        <v>2316</v>
      </c>
      <c r="K2327">
        <v>10100</v>
      </c>
      <c r="L2327">
        <v>1152000</v>
      </c>
      <c r="M2327" s="10">
        <v>2534400</v>
      </c>
      <c r="N2327" s="10">
        <v>2304000</v>
      </c>
      <c r="O2327" s="10">
        <v>230400</v>
      </c>
      <c r="P2327" s="7">
        <f t="shared" si="72"/>
        <v>3</v>
      </c>
      <c r="Q2327" s="10">
        <f t="shared" si="73"/>
        <v>2020</v>
      </c>
    </row>
    <row r="2328" spans="1:17" x14ac:dyDescent="0.25">
      <c r="A2328" t="s">
        <v>1306</v>
      </c>
      <c r="B2328" s="3">
        <v>43893</v>
      </c>
      <c r="C2328" t="s">
        <v>1307</v>
      </c>
      <c r="D2328" t="s">
        <v>31</v>
      </c>
      <c r="E2328" t="s">
        <v>18</v>
      </c>
      <c r="F2328" t="s">
        <v>19</v>
      </c>
      <c r="G2328" t="s">
        <v>34</v>
      </c>
      <c r="H2328" t="s">
        <v>21</v>
      </c>
      <c r="I2328">
        <v>64</v>
      </c>
      <c r="J2328" t="s">
        <v>2316</v>
      </c>
      <c r="K2328">
        <v>10100</v>
      </c>
      <c r="L2328">
        <v>2560000</v>
      </c>
      <c r="M2328" s="10">
        <v>2816000</v>
      </c>
      <c r="N2328" s="10">
        <v>2560000</v>
      </c>
      <c r="O2328" s="10">
        <v>256000</v>
      </c>
      <c r="P2328" s="7">
        <f t="shared" si="72"/>
        <v>3</v>
      </c>
      <c r="Q2328" s="10">
        <f t="shared" si="73"/>
        <v>2020</v>
      </c>
    </row>
    <row r="2329" spans="1:17" x14ac:dyDescent="0.25">
      <c r="A2329" t="s">
        <v>1308</v>
      </c>
      <c r="B2329" s="3">
        <v>43893</v>
      </c>
      <c r="C2329" t="s">
        <v>1309</v>
      </c>
      <c r="D2329" t="s">
        <v>31</v>
      </c>
      <c r="E2329" t="s">
        <v>25</v>
      </c>
      <c r="F2329" t="s">
        <v>26</v>
      </c>
      <c r="G2329" t="s">
        <v>39</v>
      </c>
      <c r="H2329" t="s">
        <v>40</v>
      </c>
      <c r="I2329">
        <v>64</v>
      </c>
      <c r="J2329" t="s">
        <v>2316</v>
      </c>
      <c r="K2329">
        <v>10100</v>
      </c>
      <c r="L2329">
        <v>1280000</v>
      </c>
      <c r="M2329" s="10">
        <v>1408000</v>
      </c>
      <c r="N2329" s="10">
        <v>1280000</v>
      </c>
      <c r="O2329" s="10">
        <v>128000</v>
      </c>
      <c r="P2329" s="7">
        <f t="shared" si="72"/>
        <v>3</v>
      </c>
      <c r="Q2329" s="10">
        <f t="shared" si="73"/>
        <v>2020</v>
      </c>
    </row>
    <row r="2330" spans="1:17" x14ac:dyDescent="0.25">
      <c r="A2330" t="s">
        <v>1310</v>
      </c>
      <c r="B2330" s="3">
        <v>43893</v>
      </c>
      <c r="C2330" t="s">
        <v>1311</v>
      </c>
      <c r="D2330" t="s">
        <v>31</v>
      </c>
      <c r="E2330" t="s">
        <v>32</v>
      </c>
      <c r="F2330" t="s">
        <v>33</v>
      </c>
      <c r="G2330" t="s">
        <v>43</v>
      </c>
      <c r="H2330" t="s">
        <v>21</v>
      </c>
      <c r="I2330">
        <v>128</v>
      </c>
      <c r="J2330" t="s">
        <v>2316</v>
      </c>
      <c r="K2330">
        <v>10100</v>
      </c>
      <c r="L2330">
        <v>768000</v>
      </c>
      <c r="M2330" s="10">
        <v>1664000</v>
      </c>
      <c r="N2330" s="10">
        <v>1536000</v>
      </c>
      <c r="O2330" s="10">
        <v>128000</v>
      </c>
      <c r="P2330" s="7">
        <f t="shared" si="72"/>
        <v>3</v>
      </c>
      <c r="Q2330" s="10">
        <f t="shared" si="73"/>
        <v>2020</v>
      </c>
    </row>
    <row r="2331" spans="1:17" x14ac:dyDescent="0.25">
      <c r="A2331" t="s">
        <v>1312</v>
      </c>
      <c r="B2331" s="3">
        <v>43903</v>
      </c>
      <c r="C2331" t="s">
        <v>1313</v>
      </c>
      <c r="D2331" t="s">
        <v>31</v>
      </c>
      <c r="E2331" t="s">
        <v>37</v>
      </c>
      <c r="F2331" t="s">
        <v>38</v>
      </c>
      <c r="G2331" t="s">
        <v>46</v>
      </c>
      <c r="H2331" t="s">
        <v>47</v>
      </c>
      <c r="I2331">
        <v>128</v>
      </c>
      <c r="J2331" t="s">
        <v>2316</v>
      </c>
      <c r="K2331">
        <v>428800</v>
      </c>
      <c r="L2331">
        <v>320000</v>
      </c>
      <c r="M2331" s="10">
        <v>857600</v>
      </c>
      <c r="N2331" s="10">
        <v>640000</v>
      </c>
      <c r="O2331" s="10">
        <v>217600</v>
      </c>
      <c r="P2331" s="7">
        <f t="shared" si="72"/>
        <v>6</v>
      </c>
      <c r="Q2331" s="10">
        <f t="shared" si="73"/>
        <v>2020</v>
      </c>
    </row>
    <row r="2332" spans="1:17" x14ac:dyDescent="0.25">
      <c r="A2332" t="s">
        <v>1314</v>
      </c>
      <c r="B2332" s="3">
        <v>43903</v>
      </c>
      <c r="C2332" t="s">
        <v>1315</v>
      </c>
      <c r="D2332" t="s">
        <v>31</v>
      </c>
      <c r="E2332" t="s">
        <v>18</v>
      </c>
      <c r="F2332" t="s">
        <v>19</v>
      </c>
      <c r="G2332" t="s">
        <v>50</v>
      </c>
      <c r="H2332" t="s">
        <v>21</v>
      </c>
      <c r="I2332">
        <v>64</v>
      </c>
      <c r="J2332" t="s">
        <v>2316</v>
      </c>
      <c r="K2332">
        <v>428800</v>
      </c>
      <c r="L2332">
        <v>320064</v>
      </c>
      <c r="M2332" s="10">
        <v>428800</v>
      </c>
      <c r="N2332" s="10">
        <v>320064</v>
      </c>
      <c r="O2332" s="10">
        <v>108736</v>
      </c>
      <c r="P2332" s="7">
        <f t="shared" si="72"/>
        <v>6</v>
      </c>
      <c r="Q2332" s="10">
        <f t="shared" si="73"/>
        <v>2020</v>
      </c>
    </row>
    <row r="2333" spans="1:17" x14ac:dyDescent="0.25">
      <c r="A2333" t="s">
        <v>1316</v>
      </c>
      <c r="B2333" s="3">
        <v>43905</v>
      </c>
      <c r="C2333" t="s">
        <v>1317</v>
      </c>
      <c r="D2333" t="s">
        <v>17</v>
      </c>
      <c r="E2333" t="s">
        <v>18</v>
      </c>
      <c r="F2333" t="s">
        <v>19</v>
      </c>
      <c r="G2333" t="s">
        <v>53</v>
      </c>
      <c r="H2333" t="s">
        <v>40</v>
      </c>
      <c r="I2333">
        <v>64</v>
      </c>
      <c r="J2333" t="s">
        <v>2316</v>
      </c>
      <c r="K2333">
        <v>428800</v>
      </c>
      <c r="L2333">
        <v>320128</v>
      </c>
      <c r="M2333" s="10">
        <v>428800</v>
      </c>
      <c r="N2333" s="10">
        <v>320128</v>
      </c>
      <c r="O2333" s="10">
        <v>108672</v>
      </c>
      <c r="P2333" s="7">
        <f t="shared" si="72"/>
        <v>1</v>
      </c>
      <c r="Q2333" s="10">
        <f t="shared" si="73"/>
        <v>2020</v>
      </c>
    </row>
    <row r="2334" spans="1:17" x14ac:dyDescent="0.25">
      <c r="A2334" t="s">
        <v>1318</v>
      </c>
      <c r="B2334" s="3">
        <v>43906</v>
      </c>
      <c r="C2334" t="s">
        <v>1319</v>
      </c>
      <c r="D2334" t="s">
        <v>17</v>
      </c>
      <c r="E2334" t="s">
        <v>25</v>
      </c>
      <c r="F2334" t="s">
        <v>26</v>
      </c>
      <c r="G2334" t="s">
        <v>56</v>
      </c>
      <c r="H2334" t="s">
        <v>40</v>
      </c>
      <c r="I2334">
        <v>128</v>
      </c>
      <c r="J2334" t="s">
        <v>2316</v>
      </c>
      <c r="K2334">
        <v>428800</v>
      </c>
      <c r="L2334">
        <v>320000</v>
      </c>
      <c r="M2334" s="10">
        <v>857600</v>
      </c>
      <c r="N2334" s="10">
        <v>640000</v>
      </c>
      <c r="O2334" s="10">
        <v>217600</v>
      </c>
      <c r="P2334" s="7">
        <f t="shared" si="72"/>
        <v>2</v>
      </c>
      <c r="Q2334" s="10">
        <f t="shared" si="73"/>
        <v>2020</v>
      </c>
    </row>
    <row r="2335" spans="1:17" x14ac:dyDescent="0.25">
      <c r="A2335" t="s">
        <v>1320</v>
      </c>
      <c r="B2335" s="3">
        <v>43907</v>
      </c>
      <c r="C2335" t="s">
        <v>1321</v>
      </c>
      <c r="D2335" t="s">
        <v>17</v>
      </c>
      <c r="E2335" t="s">
        <v>32</v>
      </c>
      <c r="F2335" t="s">
        <v>33</v>
      </c>
      <c r="G2335" t="s">
        <v>46</v>
      </c>
      <c r="H2335" t="s">
        <v>47</v>
      </c>
      <c r="I2335">
        <v>128</v>
      </c>
      <c r="J2335" t="s">
        <v>2316</v>
      </c>
      <c r="K2335">
        <v>428800</v>
      </c>
      <c r="L2335">
        <v>320064</v>
      </c>
      <c r="M2335" s="10">
        <v>857600</v>
      </c>
      <c r="N2335" s="10">
        <v>640128</v>
      </c>
      <c r="O2335" s="10">
        <v>217472</v>
      </c>
      <c r="P2335" s="7">
        <f t="shared" si="72"/>
        <v>3</v>
      </c>
      <c r="Q2335" s="10">
        <f t="shared" si="73"/>
        <v>2020</v>
      </c>
    </row>
    <row r="2336" spans="1:17" x14ac:dyDescent="0.25">
      <c r="A2336" t="s">
        <v>1322</v>
      </c>
      <c r="B2336" s="3">
        <v>43920</v>
      </c>
      <c r="C2336" t="s">
        <v>1323</v>
      </c>
      <c r="D2336" t="s">
        <v>31</v>
      </c>
      <c r="E2336" t="s">
        <v>37</v>
      </c>
      <c r="F2336" t="s">
        <v>38</v>
      </c>
      <c r="G2336" t="s">
        <v>50</v>
      </c>
      <c r="H2336" t="s">
        <v>21</v>
      </c>
      <c r="I2336">
        <v>64</v>
      </c>
      <c r="J2336" t="s">
        <v>2316</v>
      </c>
      <c r="K2336">
        <v>428800</v>
      </c>
      <c r="L2336">
        <v>320128</v>
      </c>
      <c r="M2336" s="10">
        <v>428800</v>
      </c>
      <c r="N2336" s="10">
        <v>320128</v>
      </c>
      <c r="O2336" s="10">
        <v>108672</v>
      </c>
      <c r="P2336" s="7">
        <f t="shared" si="72"/>
        <v>2</v>
      </c>
      <c r="Q2336" s="10">
        <f t="shared" si="73"/>
        <v>2020</v>
      </c>
    </row>
    <row r="2337" spans="1:17" x14ac:dyDescent="0.25">
      <c r="A2337" t="s">
        <v>1324</v>
      </c>
      <c r="B2337" s="3">
        <v>43920</v>
      </c>
      <c r="C2337" t="s">
        <v>1325</v>
      </c>
      <c r="D2337" t="s">
        <v>31</v>
      </c>
      <c r="E2337" t="s">
        <v>18</v>
      </c>
      <c r="F2337" t="s">
        <v>19</v>
      </c>
      <c r="G2337" t="s">
        <v>53</v>
      </c>
      <c r="H2337" t="s">
        <v>40</v>
      </c>
      <c r="I2337">
        <v>64</v>
      </c>
      <c r="J2337" t="s">
        <v>2316</v>
      </c>
      <c r="K2337">
        <v>428800</v>
      </c>
      <c r="L2337">
        <v>320000</v>
      </c>
      <c r="M2337" s="10">
        <v>428800</v>
      </c>
      <c r="N2337" s="10">
        <v>320000</v>
      </c>
      <c r="O2337" s="10">
        <v>108800</v>
      </c>
      <c r="P2337" s="7">
        <f t="shared" si="72"/>
        <v>2</v>
      </c>
      <c r="Q2337" s="10">
        <f t="shared" si="73"/>
        <v>2020</v>
      </c>
    </row>
    <row r="2338" spans="1:17" x14ac:dyDescent="0.25">
      <c r="A2338" t="s">
        <v>1326</v>
      </c>
      <c r="B2338" s="3">
        <v>43910</v>
      </c>
      <c r="D2338" t="s">
        <v>31</v>
      </c>
      <c r="E2338" t="s">
        <v>18</v>
      </c>
      <c r="F2338" t="s">
        <v>19</v>
      </c>
      <c r="G2338" t="s">
        <v>56</v>
      </c>
      <c r="H2338" t="s">
        <v>40</v>
      </c>
      <c r="I2338">
        <v>128</v>
      </c>
      <c r="J2338" t="s">
        <v>2316</v>
      </c>
      <c r="K2338">
        <v>428800</v>
      </c>
      <c r="L2338">
        <v>320064</v>
      </c>
      <c r="M2338" s="10">
        <v>857600</v>
      </c>
      <c r="N2338" s="10">
        <v>640128</v>
      </c>
      <c r="O2338" s="10">
        <v>217472</v>
      </c>
      <c r="P2338" s="7">
        <f t="shared" si="72"/>
        <v>6</v>
      </c>
      <c r="Q2338" s="10">
        <f t="shared" si="73"/>
        <v>2020</v>
      </c>
    </row>
    <row r="2339" spans="1:17" x14ac:dyDescent="0.25">
      <c r="A2339" t="s">
        <v>1327</v>
      </c>
      <c r="B2339" s="3">
        <v>43911</v>
      </c>
      <c r="C2339" t="s">
        <v>1328</v>
      </c>
      <c r="D2339" t="s">
        <v>31</v>
      </c>
      <c r="E2339" t="s">
        <v>25</v>
      </c>
      <c r="F2339" t="s">
        <v>26</v>
      </c>
      <c r="G2339" t="s">
        <v>72</v>
      </c>
      <c r="H2339" t="s">
        <v>21</v>
      </c>
      <c r="I2339">
        <v>128</v>
      </c>
      <c r="J2339" t="s">
        <v>2316</v>
      </c>
      <c r="K2339">
        <v>428800</v>
      </c>
      <c r="L2339">
        <v>320128</v>
      </c>
      <c r="M2339" s="10">
        <v>857600</v>
      </c>
      <c r="N2339" s="10">
        <v>640256</v>
      </c>
      <c r="O2339" s="10">
        <v>217344</v>
      </c>
      <c r="P2339" s="7">
        <f t="shared" si="72"/>
        <v>7</v>
      </c>
      <c r="Q2339" s="10">
        <f t="shared" si="73"/>
        <v>2020</v>
      </c>
    </row>
    <row r="2340" spans="1:17" x14ac:dyDescent="0.25">
      <c r="A2340" t="s">
        <v>1329</v>
      </c>
      <c r="B2340" s="3">
        <v>43912</v>
      </c>
      <c r="C2340" t="s">
        <v>1330</v>
      </c>
      <c r="D2340" t="s">
        <v>17</v>
      </c>
      <c r="E2340" t="s">
        <v>32</v>
      </c>
      <c r="F2340" t="s">
        <v>33</v>
      </c>
      <c r="G2340" t="s">
        <v>75</v>
      </c>
      <c r="H2340" t="s">
        <v>40</v>
      </c>
      <c r="I2340">
        <v>64</v>
      </c>
      <c r="J2340" t="s">
        <v>2316</v>
      </c>
      <c r="K2340">
        <v>10100</v>
      </c>
      <c r="L2340">
        <v>1280000</v>
      </c>
      <c r="M2340" s="10">
        <v>1408000</v>
      </c>
      <c r="N2340" s="10">
        <v>1280000</v>
      </c>
      <c r="O2340" s="10">
        <v>128000</v>
      </c>
      <c r="P2340" s="7">
        <f t="shared" si="72"/>
        <v>1</v>
      </c>
      <c r="Q2340" s="10">
        <f t="shared" si="73"/>
        <v>2020</v>
      </c>
    </row>
    <row r="2341" spans="1:17" x14ac:dyDescent="0.25">
      <c r="A2341" t="s">
        <v>1331</v>
      </c>
      <c r="B2341" s="3">
        <v>43913</v>
      </c>
      <c r="C2341" t="s">
        <v>1332</v>
      </c>
      <c r="D2341" t="s">
        <v>31</v>
      </c>
      <c r="E2341" t="s">
        <v>37</v>
      </c>
      <c r="F2341" t="s">
        <v>38</v>
      </c>
      <c r="G2341" t="s">
        <v>78</v>
      </c>
      <c r="H2341" t="s">
        <v>21</v>
      </c>
      <c r="I2341">
        <v>64</v>
      </c>
      <c r="J2341" t="s">
        <v>2316</v>
      </c>
      <c r="K2341">
        <v>10100</v>
      </c>
      <c r="L2341">
        <v>576000</v>
      </c>
      <c r="M2341" s="10">
        <v>640000</v>
      </c>
      <c r="N2341" s="10">
        <v>576000</v>
      </c>
      <c r="O2341" s="10">
        <v>64000</v>
      </c>
      <c r="P2341" s="7">
        <f t="shared" si="72"/>
        <v>2</v>
      </c>
      <c r="Q2341" s="10">
        <f t="shared" si="73"/>
        <v>2020</v>
      </c>
    </row>
    <row r="2342" spans="1:17" x14ac:dyDescent="0.25">
      <c r="A2342" t="s">
        <v>1333</v>
      </c>
      <c r="B2342" s="3">
        <v>43913</v>
      </c>
      <c r="C2342" t="s">
        <v>1334</v>
      </c>
      <c r="D2342" t="s">
        <v>31</v>
      </c>
      <c r="E2342" t="s">
        <v>18</v>
      </c>
      <c r="F2342" t="s">
        <v>19</v>
      </c>
      <c r="G2342" t="s">
        <v>81</v>
      </c>
      <c r="H2342" t="s">
        <v>21</v>
      </c>
      <c r="I2342">
        <v>64</v>
      </c>
      <c r="J2342" t="s">
        <v>2316</v>
      </c>
      <c r="K2342">
        <v>544000</v>
      </c>
      <c r="L2342">
        <v>486400</v>
      </c>
      <c r="M2342" s="10">
        <v>544000</v>
      </c>
      <c r="N2342" s="10">
        <v>486400</v>
      </c>
      <c r="O2342" s="10">
        <v>57600</v>
      </c>
      <c r="P2342" s="7">
        <f t="shared" si="72"/>
        <v>2</v>
      </c>
      <c r="Q2342" s="10">
        <f t="shared" si="73"/>
        <v>2020</v>
      </c>
    </row>
    <row r="2343" spans="1:17" x14ac:dyDescent="0.25">
      <c r="A2343" t="s">
        <v>1335</v>
      </c>
      <c r="B2343" s="3">
        <v>43915</v>
      </c>
      <c r="C2343" t="s">
        <v>1336</v>
      </c>
      <c r="D2343" t="s">
        <v>31</v>
      </c>
      <c r="E2343" t="s">
        <v>18</v>
      </c>
      <c r="F2343" t="s">
        <v>19</v>
      </c>
      <c r="G2343" t="s">
        <v>84</v>
      </c>
      <c r="H2343" t="s">
        <v>47</v>
      </c>
      <c r="I2343">
        <v>128</v>
      </c>
      <c r="J2343" t="s">
        <v>2316</v>
      </c>
      <c r="K2343">
        <v>544000</v>
      </c>
      <c r="L2343">
        <v>486400</v>
      </c>
      <c r="M2343" s="10">
        <v>1088000</v>
      </c>
      <c r="N2343" s="10">
        <v>972800</v>
      </c>
      <c r="O2343" s="10">
        <v>115200</v>
      </c>
      <c r="P2343" s="7">
        <f t="shared" si="72"/>
        <v>4</v>
      </c>
      <c r="Q2343" s="10">
        <f t="shared" si="73"/>
        <v>2020</v>
      </c>
    </row>
    <row r="2344" spans="1:17" x14ac:dyDescent="0.25">
      <c r="A2344" t="s">
        <v>1337</v>
      </c>
      <c r="B2344" s="3">
        <v>43916</v>
      </c>
      <c r="C2344" t="s">
        <v>1338</v>
      </c>
      <c r="D2344" t="s">
        <v>31</v>
      </c>
      <c r="E2344" t="s">
        <v>25</v>
      </c>
      <c r="F2344" t="s">
        <v>26</v>
      </c>
      <c r="G2344" t="s">
        <v>87</v>
      </c>
      <c r="H2344" t="s">
        <v>21</v>
      </c>
      <c r="I2344">
        <v>192</v>
      </c>
      <c r="J2344" t="s">
        <v>2316</v>
      </c>
      <c r="K2344">
        <v>10100</v>
      </c>
      <c r="L2344">
        <v>768000</v>
      </c>
      <c r="M2344" s="10">
        <v>2534400.0000000005</v>
      </c>
      <c r="N2344" s="10">
        <v>2304000</v>
      </c>
      <c r="O2344" s="10">
        <v>230400.00000000047</v>
      </c>
      <c r="P2344" s="7">
        <f t="shared" si="72"/>
        <v>5</v>
      </c>
      <c r="Q2344" s="10">
        <f t="shared" si="73"/>
        <v>2020</v>
      </c>
    </row>
    <row r="2345" spans="1:17" x14ac:dyDescent="0.25">
      <c r="A2345" t="s">
        <v>1339</v>
      </c>
      <c r="B2345" s="3">
        <v>43917</v>
      </c>
      <c r="C2345" t="s">
        <v>1340</v>
      </c>
      <c r="D2345" t="s">
        <v>31</v>
      </c>
      <c r="E2345" t="s">
        <v>32</v>
      </c>
      <c r="F2345" t="s">
        <v>33</v>
      </c>
      <c r="G2345" t="s">
        <v>20</v>
      </c>
      <c r="H2345" t="s">
        <v>21</v>
      </c>
      <c r="I2345">
        <v>128</v>
      </c>
      <c r="J2345" t="s">
        <v>2316</v>
      </c>
      <c r="K2345">
        <v>10100</v>
      </c>
      <c r="L2345">
        <v>1280000</v>
      </c>
      <c r="M2345" s="10">
        <v>2816000</v>
      </c>
      <c r="N2345" s="10">
        <v>2560000</v>
      </c>
      <c r="O2345" s="10">
        <v>256000</v>
      </c>
      <c r="P2345" s="7">
        <f t="shared" si="72"/>
        <v>6</v>
      </c>
      <c r="Q2345" s="10">
        <f t="shared" si="73"/>
        <v>2020</v>
      </c>
    </row>
    <row r="2346" spans="1:17" x14ac:dyDescent="0.25">
      <c r="A2346" t="s">
        <v>1341</v>
      </c>
      <c r="B2346" s="3">
        <v>43920</v>
      </c>
      <c r="C2346" t="s">
        <v>1342</v>
      </c>
      <c r="D2346" t="s">
        <v>31</v>
      </c>
      <c r="E2346" t="s">
        <v>37</v>
      </c>
      <c r="F2346" t="s">
        <v>38</v>
      </c>
      <c r="G2346" t="s">
        <v>27</v>
      </c>
      <c r="H2346" t="s">
        <v>21</v>
      </c>
      <c r="I2346">
        <v>128</v>
      </c>
      <c r="J2346" t="s">
        <v>2316</v>
      </c>
      <c r="K2346">
        <v>492800</v>
      </c>
      <c r="L2346">
        <v>448000</v>
      </c>
      <c r="M2346" s="10">
        <v>985600</v>
      </c>
      <c r="N2346" s="10">
        <v>896000</v>
      </c>
      <c r="O2346" s="10">
        <v>89600</v>
      </c>
      <c r="P2346" s="7">
        <f t="shared" si="72"/>
        <v>2</v>
      </c>
      <c r="Q2346" s="10">
        <f t="shared" si="73"/>
        <v>2020</v>
      </c>
    </row>
    <row r="2347" spans="1:17" x14ac:dyDescent="0.25">
      <c r="A2347" t="s">
        <v>1343</v>
      </c>
      <c r="B2347" s="3">
        <v>43920</v>
      </c>
      <c r="C2347" t="s">
        <v>1344</v>
      </c>
      <c r="D2347" t="s">
        <v>31</v>
      </c>
      <c r="E2347" t="s">
        <v>18</v>
      </c>
      <c r="F2347" t="s">
        <v>19</v>
      </c>
      <c r="G2347" t="s">
        <v>46</v>
      </c>
      <c r="H2347" t="s">
        <v>47</v>
      </c>
      <c r="I2347">
        <v>192</v>
      </c>
      <c r="J2347" t="s">
        <v>2316</v>
      </c>
      <c r="K2347">
        <v>10100</v>
      </c>
      <c r="L2347">
        <v>1280000</v>
      </c>
      <c r="M2347" s="10">
        <v>4224000</v>
      </c>
      <c r="N2347" s="10">
        <v>3840000</v>
      </c>
      <c r="O2347" s="10">
        <v>384000</v>
      </c>
      <c r="P2347" s="7">
        <f t="shared" si="72"/>
        <v>2</v>
      </c>
      <c r="Q2347" s="10">
        <f t="shared" si="73"/>
        <v>2020</v>
      </c>
    </row>
    <row r="2348" spans="1:17" x14ac:dyDescent="0.25">
      <c r="A2348" t="s">
        <v>1345</v>
      </c>
      <c r="B2348" s="3">
        <v>43920</v>
      </c>
      <c r="C2348" t="s">
        <v>1346</v>
      </c>
      <c r="D2348" t="s">
        <v>31</v>
      </c>
      <c r="E2348" t="s">
        <v>18</v>
      </c>
      <c r="F2348" t="s">
        <v>19</v>
      </c>
      <c r="G2348" t="s">
        <v>50</v>
      </c>
      <c r="H2348" t="s">
        <v>21</v>
      </c>
      <c r="I2348">
        <v>64</v>
      </c>
      <c r="J2348" t="s">
        <v>2316</v>
      </c>
      <c r="K2348">
        <v>10100</v>
      </c>
      <c r="L2348">
        <v>2560000</v>
      </c>
      <c r="M2348" s="10">
        <v>2816000</v>
      </c>
      <c r="N2348" s="10">
        <v>2560000</v>
      </c>
      <c r="O2348" s="10">
        <v>256000</v>
      </c>
      <c r="P2348" s="7">
        <f t="shared" si="72"/>
        <v>2</v>
      </c>
      <c r="Q2348" s="10">
        <f t="shared" si="73"/>
        <v>2020</v>
      </c>
    </row>
    <row r="2349" spans="1:17" x14ac:dyDescent="0.25">
      <c r="A2349" t="s">
        <v>1349</v>
      </c>
      <c r="B2349" s="3">
        <v>43891</v>
      </c>
      <c r="C2349" t="s">
        <v>1350</v>
      </c>
      <c r="D2349" t="s">
        <v>31</v>
      </c>
      <c r="E2349" t="s">
        <v>32</v>
      </c>
      <c r="F2349" t="s">
        <v>33</v>
      </c>
      <c r="G2349" t="s">
        <v>56</v>
      </c>
      <c r="H2349" t="s">
        <v>40</v>
      </c>
      <c r="I2349">
        <v>128</v>
      </c>
      <c r="J2349" t="s">
        <v>2316</v>
      </c>
      <c r="K2349">
        <v>10100</v>
      </c>
      <c r="L2349">
        <v>576000</v>
      </c>
      <c r="M2349" s="10">
        <v>1273600</v>
      </c>
      <c r="N2349" s="10">
        <v>1152000</v>
      </c>
      <c r="O2349" s="10">
        <v>121600</v>
      </c>
      <c r="P2349" s="7">
        <f t="shared" si="72"/>
        <v>1</v>
      </c>
      <c r="Q2349" s="10">
        <f t="shared" si="73"/>
        <v>2020</v>
      </c>
    </row>
    <row r="2350" spans="1:17" x14ac:dyDescent="0.25">
      <c r="A2350" t="s">
        <v>1351</v>
      </c>
      <c r="B2350" s="3">
        <v>43892</v>
      </c>
      <c r="C2350" t="s">
        <v>1352</v>
      </c>
      <c r="D2350" t="s">
        <v>31</v>
      </c>
      <c r="E2350" t="s">
        <v>37</v>
      </c>
      <c r="F2350" t="s">
        <v>38</v>
      </c>
      <c r="G2350" t="s">
        <v>50</v>
      </c>
      <c r="H2350" t="s">
        <v>21</v>
      </c>
      <c r="I2350">
        <v>128</v>
      </c>
      <c r="J2350" t="s">
        <v>2316</v>
      </c>
      <c r="K2350">
        <v>492800</v>
      </c>
      <c r="L2350">
        <v>448000</v>
      </c>
      <c r="M2350" s="10">
        <v>985600</v>
      </c>
      <c r="N2350" s="10">
        <v>896000</v>
      </c>
      <c r="O2350" s="10">
        <v>89600</v>
      </c>
      <c r="P2350" s="7">
        <f t="shared" si="72"/>
        <v>2</v>
      </c>
      <c r="Q2350" s="10">
        <f t="shared" si="73"/>
        <v>2020</v>
      </c>
    </row>
    <row r="2351" spans="1:17" x14ac:dyDescent="0.25">
      <c r="A2351" t="s">
        <v>1353</v>
      </c>
      <c r="B2351" s="3">
        <v>43893</v>
      </c>
      <c r="C2351" t="s">
        <v>1354</v>
      </c>
      <c r="D2351" t="s">
        <v>31</v>
      </c>
      <c r="E2351" t="s">
        <v>18</v>
      </c>
      <c r="F2351" t="s">
        <v>19</v>
      </c>
      <c r="G2351" t="s">
        <v>53</v>
      </c>
      <c r="H2351" t="s">
        <v>40</v>
      </c>
      <c r="I2351">
        <v>256</v>
      </c>
      <c r="J2351" t="s">
        <v>2316</v>
      </c>
      <c r="K2351">
        <v>10100</v>
      </c>
      <c r="L2351">
        <v>640000</v>
      </c>
      <c r="M2351" s="10">
        <v>2816000</v>
      </c>
      <c r="N2351" s="10">
        <v>2560000</v>
      </c>
      <c r="O2351" s="10">
        <v>256000</v>
      </c>
      <c r="P2351" s="7">
        <f t="shared" si="72"/>
        <v>3</v>
      </c>
      <c r="Q2351" s="10">
        <f t="shared" si="73"/>
        <v>2020</v>
      </c>
    </row>
    <row r="2352" spans="1:17" x14ac:dyDescent="0.25">
      <c r="A2352" t="s">
        <v>1355</v>
      </c>
      <c r="B2352" s="3">
        <v>43893</v>
      </c>
      <c r="C2352" t="s">
        <v>1356</v>
      </c>
      <c r="D2352" t="s">
        <v>31</v>
      </c>
      <c r="E2352" t="s">
        <v>18</v>
      </c>
      <c r="F2352" t="s">
        <v>19</v>
      </c>
      <c r="G2352" t="s">
        <v>56</v>
      </c>
      <c r="H2352" t="s">
        <v>40</v>
      </c>
      <c r="I2352">
        <v>64</v>
      </c>
      <c r="J2352" t="s">
        <v>2316</v>
      </c>
      <c r="K2352">
        <v>10100</v>
      </c>
      <c r="L2352">
        <v>768000</v>
      </c>
      <c r="M2352" s="10">
        <v>844800.00000000012</v>
      </c>
      <c r="N2352" s="10">
        <v>768000</v>
      </c>
      <c r="O2352" s="10">
        <v>76800.000000000116</v>
      </c>
      <c r="P2352" s="7">
        <f t="shared" si="72"/>
        <v>3</v>
      </c>
      <c r="Q2352" s="10">
        <f t="shared" si="73"/>
        <v>2020</v>
      </c>
    </row>
    <row r="2353" spans="1:17" x14ac:dyDescent="0.25">
      <c r="A2353" t="s">
        <v>1357</v>
      </c>
      <c r="B2353" s="3">
        <v>43895</v>
      </c>
      <c r="C2353" t="s">
        <v>1358</v>
      </c>
      <c r="D2353" t="s">
        <v>17</v>
      </c>
      <c r="E2353" t="s">
        <v>25</v>
      </c>
      <c r="F2353" t="s">
        <v>26</v>
      </c>
      <c r="G2353" t="s">
        <v>59</v>
      </c>
      <c r="H2353" t="s">
        <v>60</v>
      </c>
      <c r="I2353">
        <v>128</v>
      </c>
      <c r="J2353" t="s">
        <v>2316</v>
      </c>
      <c r="K2353">
        <v>10100</v>
      </c>
      <c r="L2353">
        <v>576000</v>
      </c>
      <c r="M2353" s="10">
        <v>1273600</v>
      </c>
      <c r="N2353" s="10">
        <v>1152000</v>
      </c>
      <c r="O2353" s="10">
        <v>121600</v>
      </c>
      <c r="P2353" s="7">
        <f t="shared" si="72"/>
        <v>5</v>
      </c>
      <c r="Q2353" s="10">
        <f t="shared" si="73"/>
        <v>2020</v>
      </c>
    </row>
    <row r="2354" spans="1:17" x14ac:dyDescent="0.25">
      <c r="A2354" t="s">
        <v>1359</v>
      </c>
      <c r="B2354" s="3">
        <v>43896</v>
      </c>
      <c r="C2354" t="s">
        <v>1360</v>
      </c>
      <c r="D2354" t="s">
        <v>17</v>
      </c>
      <c r="E2354" t="s">
        <v>32</v>
      </c>
      <c r="F2354" t="s">
        <v>33</v>
      </c>
      <c r="G2354" t="s">
        <v>63</v>
      </c>
      <c r="H2354" t="s">
        <v>47</v>
      </c>
      <c r="I2354">
        <v>128</v>
      </c>
      <c r="J2354" t="s">
        <v>2316</v>
      </c>
      <c r="K2354">
        <v>492800</v>
      </c>
      <c r="L2354">
        <v>448000</v>
      </c>
      <c r="M2354" s="10">
        <v>985600</v>
      </c>
      <c r="N2354" s="10">
        <v>896000</v>
      </c>
      <c r="O2354" s="10">
        <v>89600</v>
      </c>
      <c r="P2354" s="7">
        <f t="shared" si="72"/>
        <v>6</v>
      </c>
      <c r="Q2354" s="10">
        <f t="shared" si="73"/>
        <v>2020</v>
      </c>
    </row>
    <row r="2355" spans="1:17" x14ac:dyDescent="0.25">
      <c r="A2355" t="s">
        <v>1361</v>
      </c>
      <c r="B2355" s="3">
        <v>43897</v>
      </c>
      <c r="C2355" t="s">
        <v>1362</v>
      </c>
      <c r="D2355" t="s">
        <v>17</v>
      </c>
      <c r="E2355" t="s">
        <v>37</v>
      </c>
      <c r="F2355" t="s">
        <v>38</v>
      </c>
      <c r="G2355" t="s">
        <v>66</v>
      </c>
      <c r="H2355" t="s">
        <v>47</v>
      </c>
      <c r="I2355">
        <v>256</v>
      </c>
      <c r="J2355" t="s">
        <v>2316</v>
      </c>
      <c r="K2355">
        <v>10100</v>
      </c>
      <c r="L2355">
        <v>640000</v>
      </c>
      <c r="M2355" s="10">
        <v>2816000</v>
      </c>
      <c r="N2355" s="10">
        <v>2560000</v>
      </c>
      <c r="O2355" s="10">
        <v>256000</v>
      </c>
      <c r="P2355" s="7">
        <f t="shared" si="72"/>
        <v>7</v>
      </c>
      <c r="Q2355" s="10">
        <f t="shared" si="73"/>
        <v>2020</v>
      </c>
    </row>
    <row r="2356" spans="1:17" x14ac:dyDescent="0.25">
      <c r="A2356" t="s">
        <v>1363</v>
      </c>
      <c r="B2356" s="3">
        <v>43893</v>
      </c>
      <c r="C2356" t="s">
        <v>1364</v>
      </c>
      <c r="D2356" t="s">
        <v>31</v>
      </c>
      <c r="E2356" t="s">
        <v>18</v>
      </c>
      <c r="F2356" t="s">
        <v>19</v>
      </c>
      <c r="G2356" t="s">
        <v>69</v>
      </c>
      <c r="H2356" t="s">
        <v>21</v>
      </c>
      <c r="I2356">
        <v>64</v>
      </c>
      <c r="J2356" t="s">
        <v>2316</v>
      </c>
      <c r="K2356">
        <v>10100</v>
      </c>
      <c r="L2356">
        <v>768000</v>
      </c>
      <c r="M2356" s="10">
        <v>844800.00000000012</v>
      </c>
      <c r="N2356" s="10">
        <v>768000</v>
      </c>
      <c r="O2356" s="10">
        <v>76800.000000000116</v>
      </c>
      <c r="P2356" s="7">
        <f t="shared" si="72"/>
        <v>3</v>
      </c>
      <c r="Q2356" s="10">
        <f t="shared" si="73"/>
        <v>2020</v>
      </c>
    </row>
    <row r="2357" spans="1:17" x14ac:dyDescent="0.25">
      <c r="A2357" t="s">
        <v>1365</v>
      </c>
      <c r="B2357" s="3">
        <v>43893</v>
      </c>
      <c r="C2357" t="s">
        <v>1366</v>
      </c>
      <c r="D2357" t="s">
        <v>31</v>
      </c>
      <c r="E2357" t="s">
        <v>18</v>
      </c>
      <c r="F2357" t="s">
        <v>19</v>
      </c>
      <c r="G2357" t="s">
        <v>72</v>
      </c>
      <c r="H2357" t="s">
        <v>21</v>
      </c>
      <c r="I2357">
        <v>128</v>
      </c>
      <c r="J2357" t="s">
        <v>2316</v>
      </c>
      <c r="K2357">
        <v>121600</v>
      </c>
      <c r="L2357">
        <v>115200</v>
      </c>
      <c r="M2357" s="10">
        <v>243200</v>
      </c>
      <c r="N2357" s="10">
        <v>230400</v>
      </c>
      <c r="O2357" s="10">
        <v>12800</v>
      </c>
      <c r="P2357" s="7">
        <f t="shared" si="72"/>
        <v>3</v>
      </c>
      <c r="Q2357" s="10">
        <f t="shared" si="73"/>
        <v>2020</v>
      </c>
    </row>
    <row r="2358" spans="1:17" x14ac:dyDescent="0.25">
      <c r="A2358" t="s">
        <v>1367</v>
      </c>
      <c r="B2358" s="3">
        <v>43893</v>
      </c>
      <c r="C2358" t="s">
        <v>1368</v>
      </c>
      <c r="D2358" t="s">
        <v>31</v>
      </c>
      <c r="E2358" t="s">
        <v>25</v>
      </c>
      <c r="F2358" t="s">
        <v>26</v>
      </c>
      <c r="G2358" t="s">
        <v>75</v>
      </c>
      <c r="H2358" t="s">
        <v>40</v>
      </c>
      <c r="I2358">
        <v>128</v>
      </c>
      <c r="J2358" t="s">
        <v>2316</v>
      </c>
      <c r="K2358">
        <v>12800</v>
      </c>
      <c r="L2358">
        <v>12160</v>
      </c>
      <c r="M2358" s="10">
        <v>25600</v>
      </c>
      <c r="N2358" s="10">
        <v>24320</v>
      </c>
      <c r="O2358" s="10">
        <v>1280</v>
      </c>
      <c r="P2358" s="7">
        <f t="shared" si="72"/>
        <v>3</v>
      </c>
      <c r="Q2358" s="10">
        <f t="shared" si="73"/>
        <v>2020</v>
      </c>
    </row>
    <row r="2359" spans="1:17" x14ac:dyDescent="0.25">
      <c r="A2359" t="s">
        <v>1369</v>
      </c>
      <c r="B2359" s="3">
        <v>43893</v>
      </c>
      <c r="C2359" t="s">
        <v>1370</v>
      </c>
      <c r="D2359" t="s">
        <v>31</v>
      </c>
      <c r="E2359" t="s">
        <v>32</v>
      </c>
      <c r="F2359" t="s">
        <v>33</v>
      </c>
      <c r="G2359" t="s">
        <v>78</v>
      </c>
      <c r="H2359" t="s">
        <v>21</v>
      </c>
      <c r="I2359">
        <v>64</v>
      </c>
      <c r="J2359" t="s">
        <v>2316</v>
      </c>
      <c r="K2359">
        <v>144000</v>
      </c>
      <c r="L2359">
        <v>140800</v>
      </c>
      <c r="M2359" s="10">
        <v>144000</v>
      </c>
      <c r="N2359" s="10">
        <v>140800</v>
      </c>
      <c r="O2359" s="10">
        <v>3200</v>
      </c>
      <c r="P2359" s="7">
        <f t="shared" si="72"/>
        <v>3</v>
      </c>
      <c r="Q2359" s="10">
        <f t="shared" si="73"/>
        <v>2020</v>
      </c>
    </row>
    <row r="2360" spans="1:17" x14ac:dyDescent="0.25">
      <c r="A2360" t="s">
        <v>1371</v>
      </c>
      <c r="B2360" s="3">
        <v>43893</v>
      </c>
      <c r="C2360" t="s">
        <v>1372</v>
      </c>
      <c r="D2360" t="s">
        <v>17</v>
      </c>
      <c r="E2360" t="s">
        <v>37</v>
      </c>
      <c r="F2360" t="s">
        <v>38</v>
      </c>
      <c r="G2360" t="s">
        <v>81</v>
      </c>
      <c r="H2360" t="s">
        <v>21</v>
      </c>
      <c r="I2360">
        <v>64</v>
      </c>
      <c r="J2360" t="s">
        <v>2316</v>
      </c>
      <c r="K2360">
        <v>6400</v>
      </c>
      <c r="L2360">
        <v>5760</v>
      </c>
      <c r="M2360" s="10">
        <v>6400</v>
      </c>
      <c r="N2360" s="10">
        <v>5760</v>
      </c>
      <c r="O2360" s="10">
        <v>640</v>
      </c>
      <c r="P2360" s="7">
        <f t="shared" si="72"/>
        <v>3</v>
      </c>
      <c r="Q2360" s="10">
        <f t="shared" si="73"/>
        <v>2020</v>
      </c>
    </row>
    <row r="2361" spans="1:17" x14ac:dyDescent="0.25">
      <c r="A2361" t="s">
        <v>1373</v>
      </c>
      <c r="B2361" s="3">
        <v>43903</v>
      </c>
      <c r="C2361" t="s">
        <v>1374</v>
      </c>
      <c r="D2361" t="s">
        <v>31</v>
      </c>
      <c r="E2361" t="s">
        <v>18</v>
      </c>
      <c r="F2361" t="s">
        <v>19</v>
      </c>
      <c r="G2361" t="s">
        <v>84</v>
      </c>
      <c r="H2361" t="s">
        <v>47</v>
      </c>
      <c r="I2361">
        <v>128</v>
      </c>
      <c r="J2361" t="s">
        <v>2316</v>
      </c>
      <c r="K2361">
        <v>6400</v>
      </c>
      <c r="L2361">
        <v>5120</v>
      </c>
      <c r="M2361" s="10">
        <v>12800</v>
      </c>
      <c r="N2361" s="10">
        <v>10240</v>
      </c>
      <c r="O2361" s="10">
        <v>2560</v>
      </c>
      <c r="P2361" s="7">
        <f t="shared" si="72"/>
        <v>6</v>
      </c>
      <c r="Q2361" s="10">
        <f t="shared" si="73"/>
        <v>2020</v>
      </c>
    </row>
    <row r="2362" spans="1:17" x14ac:dyDescent="0.25">
      <c r="A2362" t="s">
        <v>1375</v>
      </c>
      <c r="B2362" s="3">
        <v>43903</v>
      </c>
      <c r="C2362" t="s">
        <v>1376</v>
      </c>
      <c r="D2362" t="s">
        <v>31</v>
      </c>
      <c r="E2362" t="s">
        <v>18</v>
      </c>
      <c r="F2362" t="s">
        <v>19</v>
      </c>
      <c r="G2362" t="s">
        <v>87</v>
      </c>
      <c r="H2362" t="s">
        <v>21</v>
      </c>
      <c r="I2362">
        <v>128</v>
      </c>
      <c r="J2362" t="s">
        <v>2316</v>
      </c>
      <c r="K2362">
        <v>128000</v>
      </c>
      <c r="L2362">
        <v>118400</v>
      </c>
      <c r="M2362" s="10">
        <v>256000</v>
      </c>
      <c r="N2362" s="10">
        <v>236800</v>
      </c>
      <c r="O2362" s="10">
        <v>19200</v>
      </c>
      <c r="P2362" s="7">
        <f t="shared" si="72"/>
        <v>6</v>
      </c>
      <c r="Q2362" s="10">
        <f t="shared" si="73"/>
        <v>2020</v>
      </c>
    </row>
    <row r="2363" spans="1:17" x14ac:dyDescent="0.25">
      <c r="A2363" t="s">
        <v>1377</v>
      </c>
      <c r="B2363" s="3">
        <v>43905</v>
      </c>
      <c r="C2363" t="s">
        <v>1378</v>
      </c>
      <c r="D2363" t="s">
        <v>31</v>
      </c>
      <c r="E2363" t="s">
        <v>25</v>
      </c>
      <c r="F2363" t="s">
        <v>26</v>
      </c>
      <c r="G2363" t="s">
        <v>20</v>
      </c>
      <c r="H2363" t="s">
        <v>21</v>
      </c>
      <c r="I2363">
        <v>64</v>
      </c>
      <c r="J2363" t="s">
        <v>2316</v>
      </c>
      <c r="K2363">
        <v>608000</v>
      </c>
      <c r="L2363">
        <v>512000</v>
      </c>
      <c r="M2363" s="10">
        <v>608000</v>
      </c>
      <c r="N2363" s="10">
        <v>512000</v>
      </c>
      <c r="O2363" s="10">
        <v>96000</v>
      </c>
      <c r="P2363" s="7">
        <f t="shared" si="72"/>
        <v>1</v>
      </c>
      <c r="Q2363" s="10">
        <f t="shared" si="73"/>
        <v>2020</v>
      </c>
    </row>
    <row r="2364" spans="1:17" x14ac:dyDescent="0.25">
      <c r="A2364" t="s">
        <v>1379</v>
      </c>
      <c r="B2364" s="3">
        <v>43906</v>
      </c>
      <c r="C2364" t="s">
        <v>1380</v>
      </c>
      <c r="D2364" t="s">
        <v>31</v>
      </c>
      <c r="E2364" t="s">
        <v>32</v>
      </c>
      <c r="F2364" t="s">
        <v>33</v>
      </c>
      <c r="G2364" t="s">
        <v>27</v>
      </c>
      <c r="H2364" t="s">
        <v>21</v>
      </c>
      <c r="I2364">
        <v>64</v>
      </c>
      <c r="J2364" t="s">
        <v>2316</v>
      </c>
      <c r="K2364">
        <v>300800</v>
      </c>
      <c r="L2364">
        <v>256000</v>
      </c>
      <c r="M2364" s="10">
        <v>300800</v>
      </c>
      <c r="N2364" s="10">
        <v>256000</v>
      </c>
      <c r="O2364" s="10">
        <v>44800</v>
      </c>
      <c r="P2364" s="7">
        <f t="shared" si="72"/>
        <v>2</v>
      </c>
      <c r="Q2364" s="10">
        <f t="shared" si="73"/>
        <v>2020</v>
      </c>
    </row>
    <row r="2365" spans="1:17" x14ac:dyDescent="0.25">
      <c r="A2365" t="s">
        <v>1381</v>
      </c>
      <c r="B2365" s="3">
        <v>43907</v>
      </c>
      <c r="C2365" t="s">
        <v>1382</v>
      </c>
      <c r="D2365" t="s">
        <v>31</v>
      </c>
      <c r="E2365" t="s">
        <v>37</v>
      </c>
      <c r="F2365" t="s">
        <v>38</v>
      </c>
      <c r="G2365" t="s">
        <v>34</v>
      </c>
      <c r="H2365" t="s">
        <v>21</v>
      </c>
      <c r="I2365">
        <v>128</v>
      </c>
      <c r="J2365" t="s">
        <v>2316</v>
      </c>
      <c r="K2365">
        <v>25600</v>
      </c>
      <c r="L2365">
        <v>23040</v>
      </c>
      <c r="M2365" s="10">
        <v>51200</v>
      </c>
      <c r="N2365" s="10">
        <v>46080</v>
      </c>
      <c r="O2365" s="10">
        <v>5120</v>
      </c>
      <c r="P2365" s="7">
        <f t="shared" si="72"/>
        <v>3</v>
      </c>
      <c r="Q2365" s="10">
        <f t="shared" si="73"/>
        <v>2020</v>
      </c>
    </row>
    <row r="2366" spans="1:17" x14ac:dyDescent="0.25">
      <c r="A2366" t="s">
        <v>1383</v>
      </c>
      <c r="B2366" s="3">
        <v>43920</v>
      </c>
      <c r="C2366" t="s">
        <v>1384</v>
      </c>
      <c r="D2366" t="s">
        <v>31</v>
      </c>
      <c r="E2366" t="s">
        <v>18</v>
      </c>
      <c r="F2366" t="s">
        <v>19</v>
      </c>
      <c r="G2366" t="s">
        <v>39</v>
      </c>
      <c r="H2366" t="s">
        <v>40</v>
      </c>
      <c r="I2366">
        <v>128</v>
      </c>
      <c r="J2366" t="s">
        <v>2316</v>
      </c>
      <c r="K2366">
        <v>6400</v>
      </c>
      <c r="L2366">
        <v>5760</v>
      </c>
      <c r="M2366" s="10">
        <v>12800</v>
      </c>
      <c r="N2366" s="10">
        <v>11520</v>
      </c>
      <c r="O2366" s="10">
        <v>1280</v>
      </c>
      <c r="P2366" s="7">
        <f t="shared" si="72"/>
        <v>2</v>
      </c>
      <c r="Q2366" s="10">
        <f t="shared" si="73"/>
        <v>2020</v>
      </c>
    </row>
    <row r="2367" spans="1:17" x14ac:dyDescent="0.25">
      <c r="A2367" t="s">
        <v>1385</v>
      </c>
      <c r="B2367" s="3">
        <v>43920</v>
      </c>
      <c r="C2367" t="s">
        <v>1386</v>
      </c>
      <c r="D2367" t="s">
        <v>31</v>
      </c>
      <c r="E2367" t="s">
        <v>18</v>
      </c>
      <c r="F2367" t="s">
        <v>19</v>
      </c>
      <c r="G2367" t="s">
        <v>43</v>
      </c>
      <c r="H2367" t="s">
        <v>21</v>
      </c>
      <c r="I2367">
        <v>64</v>
      </c>
      <c r="J2367" t="s">
        <v>2316</v>
      </c>
      <c r="K2367">
        <v>102400</v>
      </c>
      <c r="L2367">
        <v>101760</v>
      </c>
      <c r="M2367" s="10">
        <v>102400</v>
      </c>
      <c r="N2367" s="10">
        <v>101760</v>
      </c>
      <c r="O2367" s="10">
        <v>640</v>
      </c>
      <c r="P2367" s="7">
        <f t="shared" si="72"/>
        <v>2</v>
      </c>
      <c r="Q2367" s="10">
        <f t="shared" si="73"/>
        <v>2020</v>
      </c>
    </row>
    <row r="2368" spans="1:17" x14ac:dyDescent="0.25">
      <c r="A2368" t="s">
        <v>1387</v>
      </c>
      <c r="B2368" s="3">
        <v>43910</v>
      </c>
      <c r="C2368" t="s">
        <v>1388</v>
      </c>
      <c r="D2368" t="s">
        <v>31</v>
      </c>
      <c r="E2368" t="s">
        <v>25</v>
      </c>
      <c r="F2368" t="s">
        <v>26</v>
      </c>
      <c r="G2368" t="s">
        <v>46</v>
      </c>
      <c r="H2368" t="s">
        <v>47</v>
      </c>
      <c r="I2368">
        <v>64</v>
      </c>
      <c r="J2368" t="s">
        <v>2316</v>
      </c>
      <c r="K2368">
        <v>3200</v>
      </c>
      <c r="L2368">
        <v>2880</v>
      </c>
      <c r="M2368" s="10">
        <v>3200</v>
      </c>
      <c r="N2368" s="10">
        <v>2880</v>
      </c>
      <c r="O2368" s="10">
        <v>320</v>
      </c>
      <c r="P2368" s="7">
        <f t="shared" si="72"/>
        <v>6</v>
      </c>
      <c r="Q2368" s="10">
        <f t="shared" si="73"/>
        <v>2020</v>
      </c>
    </row>
    <row r="2369" spans="1:17" x14ac:dyDescent="0.25">
      <c r="A2369" t="s">
        <v>1389</v>
      </c>
      <c r="B2369" s="3">
        <v>43911</v>
      </c>
      <c r="C2369" t="s">
        <v>1390</v>
      </c>
      <c r="D2369" t="s">
        <v>31</v>
      </c>
      <c r="E2369" t="s">
        <v>32</v>
      </c>
      <c r="F2369" t="s">
        <v>33</v>
      </c>
      <c r="G2369" t="s">
        <v>50</v>
      </c>
      <c r="H2369" t="s">
        <v>21</v>
      </c>
      <c r="I2369">
        <v>128</v>
      </c>
      <c r="J2369" t="s">
        <v>2316</v>
      </c>
      <c r="K2369">
        <v>38400</v>
      </c>
      <c r="L2369">
        <v>28800</v>
      </c>
      <c r="M2369" s="10">
        <v>76800</v>
      </c>
      <c r="N2369" s="10">
        <v>57600</v>
      </c>
      <c r="O2369" s="10">
        <v>19200</v>
      </c>
      <c r="P2369" s="7">
        <f t="shared" si="72"/>
        <v>7</v>
      </c>
      <c r="Q2369" s="10">
        <f t="shared" si="73"/>
        <v>2020</v>
      </c>
    </row>
    <row r="2370" spans="1:17" x14ac:dyDescent="0.25">
      <c r="A2370" t="s">
        <v>1391</v>
      </c>
      <c r="B2370" s="3">
        <v>43912</v>
      </c>
      <c r="C2370" t="s">
        <v>1392</v>
      </c>
      <c r="D2370" t="s">
        <v>31</v>
      </c>
      <c r="E2370" t="s">
        <v>37</v>
      </c>
      <c r="F2370" t="s">
        <v>38</v>
      </c>
      <c r="G2370" t="s">
        <v>53</v>
      </c>
      <c r="H2370" t="s">
        <v>40</v>
      </c>
      <c r="I2370">
        <v>128</v>
      </c>
      <c r="J2370" t="s">
        <v>2316</v>
      </c>
      <c r="K2370">
        <v>10880</v>
      </c>
      <c r="L2370">
        <v>9600</v>
      </c>
      <c r="M2370" s="10">
        <v>21760</v>
      </c>
      <c r="N2370" s="10">
        <v>19200</v>
      </c>
      <c r="O2370" s="10">
        <v>2560</v>
      </c>
      <c r="P2370" s="7">
        <f t="shared" ref="P2370:P2433" si="74">WEEKDAY(B:B)</f>
        <v>1</v>
      </c>
      <c r="Q2370" s="10">
        <f t="shared" ref="Q2370:Q2433" si="75">YEAR(B:B)</f>
        <v>2020</v>
      </c>
    </row>
    <row r="2371" spans="1:17" x14ac:dyDescent="0.25">
      <c r="A2371" t="s">
        <v>1393</v>
      </c>
      <c r="B2371" s="3">
        <v>43913</v>
      </c>
      <c r="C2371" t="s">
        <v>1394</v>
      </c>
      <c r="D2371" t="s">
        <v>31</v>
      </c>
      <c r="E2371" t="s">
        <v>18</v>
      </c>
      <c r="F2371" t="s">
        <v>19</v>
      </c>
      <c r="G2371" t="s">
        <v>56</v>
      </c>
      <c r="H2371" t="s">
        <v>40</v>
      </c>
      <c r="I2371">
        <v>64</v>
      </c>
      <c r="J2371" t="s">
        <v>2316</v>
      </c>
      <c r="K2371">
        <v>1600</v>
      </c>
      <c r="L2371">
        <v>1280</v>
      </c>
      <c r="M2371" s="10">
        <v>1600</v>
      </c>
      <c r="N2371" s="10">
        <v>1280</v>
      </c>
      <c r="O2371" s="10">
        <v>320</v>
      </c>
      <c r="P2371" s="7">
        <f t="shared" si="74"/>
        <v>2</v>
      </c>
      <c r="Q2371" s="10">
        <f t="shared" si="75"/>
        <v>2020</v>
      </c>
    </row>
    <row r="2372" spans="1:17" x14ac:dyDescent="0.25">
      <c r="A2372" t="s">
        <v>1395</v>
      </c>
      <c r="B2372" s="3">
        <v>43913</v>
      </c>
      <c r="C2372" t="s">
        <v>1396</v>
      </c>
      <c r="D2372" t="s">
        <v>31</v>
      </c>
      <c r="E2372" t="s">
        <v>18</v>
      </c>
      <c r="F2372" t="s">
        <v>19</v>
      </c>
      <c r="G2372" t="s">
        <v>59</v>
      </c>
      <c r="H2372" t="s">
        <v>60</v>
      </c>
      <c r="I2372">
        <v>64</v>
      </c>
      <c r="J2372" t="s">
        <v>2316</v>
      </c>
      <c r="K2372">
        <v>428800</v>
      </c>
      <c r="L2372">
        <v>320000</v>
      </c>
      <c r="M2372" s="10">
        <v>428800</v>
      </c>
      <c r="N2372" s="10">
        <v>320000</v>
      </c>
      <c r="O2372" s="10">
        <v>108800</v>
      </c>
      <c r="P2372" s="7">
        <f t="shared" si="74"/>
        <v>2</v>
      </c>
      <c r="Q2372" s="10">
        <f t="shared" si="75"/>
        <v>2020</v>
      </c>
    </row>
    <row r="2373" spans="1:17" x14ac:dyDescent="0.25">
      <c r="A2373" t="s">
        <v>1397</v>
      </c>
      <c r="B2373" s="3">
        <v>43915</v>
      </c>
      <c r="C2373" t="s">
        <v>1398</v>
      </c>
      <c r="D2373" t="s">
        <v>31</v>
      </c>
      <c r="E2373" t="s">
        <v>25</v>
      </c>
      <c r="F2373" t="s">
        <v>26</v>
      </c>
      <c r="G2373" t="s">
        <v>63</v>
      </c>
      <c r="H2373" t="s">
        <v>47</v>
      </c>
      <c r="I2373">
        <v>128</v>
      </c>
      <c r="J2373" t="s">
        <v>2316</v>
      </c>
      <c r="K2373">
        <v>428800</v>
      </c>
      <c r="L2373">
        <v>320064</v>
      </c>
      <c r="M2373" s="10">
        <v>857600</v>
      </c>
      <c r="N2373" s="10">
        <v>640128</v>
      </c>
      <c r="O2373" s="10">
        <v>217472</v>
      </c>
      <c r="P2373" s="7">
        <f t="shared" si="74"/>
        <v>4</v>
      </c>
      <c r="Q2373" s="10">
        <f t="shared" si="75"/>
        <v>2020</v>
      </c>
    </row>
    <row r="2374" spans="1:17" x14ac:dyDescent="0.25">
      <c r="A2374" t="s">
        <v>1399</v>
      </c>
      <c r="B2374" s="3">
        <v>43916</v>
      </c>
      <c r="C2374" t="s">
        <v>1400</v>
      </c>
      <c r="D2374" t="s">
        <v>17</v>
      </c>
      <c r="E2374" t="s">
        <v>32</v>
      </c>
      <c r="F2374" t="s">
        <v>33</v>
      </c>
      <c r="G2374" t="s">
        <v>66</v>
      </c>
      <c r="H2374" t="s">
        <v>47</v>
      </c>
      <c r="I2374">
        <v>128</v>
      </c>
      <c r="J2374" t="s">
        <v>2316</v>
      </c>
      <c r="K2374">
        <v>428800</v>
      </c>
      <c r="L2374">
        <v>320128</v>
      </c>
      <c r="M2374" s="10">
        <v>857600</v>
      </c>
      <c r="N2374" s="10">
        <v>640256</v>
      </c>
      <c r="O2374" s="10">
        <v>217344</v>
      </c>
      <c r="P2374" s="7">
        <f t="shared" si="74"/>
        <v>5</v>
      </c>
      <c r="Q2374" s="10">
        <f t="shared" si="75"/>
        <v>2020</v>
      </c>
    </row>
    <row r="2375" spans="1:17" x14ac:dyDescent="0.25">
      <c r="A2375" t="s">
        <v>1401</v>
      </c>
      <c r="B2375" s="3">
        <v>43917</v>
      </c>
      <c r="C2375" t="s">
        <v>1402</v>
      </c>
      <c r="D2375" t="s">
        <v>17</v>
      </c>
      <c r="E2375" t="s">
        <v>37</v>
      </c>
      <c r="F2375" t="s">
        <v>38</v>
      </c>
      <c r="G2375" t="s">
        <v>69</v>
      </c>
      <c r="H2375" t="s">
        <v>21</v>
      </c>
      <c r="I2375">
        <v>64</v>
      </c>
      <c r="J2375" t="s">
        <v>2316</v>
      </c>
      <c r="K2375">
        <v>10100</v>
      </c>
      <c r="L2375">
        <v>1280000</v>
      </c>
      <c r="M2375" s="10">
        <v>1408000</v>
      </c>
      <c r="N2375" s="10">
        <v>1280000</v>
      </c>
      <c r="O2375" s="10">
        <v>128000</v>
      </c>
      <c r="P2375" s="7">
        <f t="shared" si="74"/>
        <v>6</v>
      </c>
      <c r="Q2375" s="10">
        <f t="shared" si="75"/>
        <v>2020</v>
      </c>
    </row>
    <row r="2376" spans="1:17" x14ac:dyDescent="0.25">
      <c r="A2376" t="s">
        <v>1403</v>
      </c>
      <c r="B2376" s="3">
        <v>43920</v>
      </c>
      <c r="C2376" t="s">
        <v>1404</v>
      </c>
      <c r="D2376" t="s">
        <v>17</v>
      </c>
      <c r="E2376" t="s">
        <v>18</v>
      </c>
      <c r="F2376" t="s">
        <v>19</v>
      </c>
      <c r="G2376" t="s">
        <v>72</v>
      </c>
      <c r="H2376" t="s">
        <v>21</v>
      </c>
      <c r="I2376">
        <v>64</v>
      </c>
      <c r="J2376" t="s">
        <v>2316</v>
      </c>
      <c r="K2376">
        <v>10100</v>
      </c>
      <c r="L2376">
        <v>640000</v>
      </c>
      <c r="M2376" s="10">
        <v>704000</v>
      </c>
      <c r="N2376" s="10">
        <v>640000</v>
      </c>
      <c r="O2376" s="10">
        <v>64000</v>
      </c>
      <c r="P2376" s="7">
        <f t="shared" si="74"/>
        <v>2</v>
      </c>
      <c r="Q2376" s="10">
        <f t="shared" si="75"/>
        <v>2020</v>
      </c>
    </row>
    <row r="2377" spans="1:17" x14ac:dyDescent="0.25">
      <c r="A2377" t="s">
        <v>1405</v>
      </c>
      <c r="B2377" s="3">
        <v>43920</v>
      </c>
      <c r="C2377" t="s">
        <v>1406</v>
      </c>
      <c r="D2377" t="s">
        <v>31</v>
      </c>
      <c r="E2377" t="s">
        <v>18</v>
      </c>
      <c r="F2377" t="s">
        <v>19</v>
      </c>
      <c r="G2377" t="s">
        <v>75</v>
      </c>
      <c r="H2377" t="s">
        <v>40</v>
      </c>
      <c r="I2377">
        <v>64</v>
      </c>
      <c r="J2377" t="s">
        <v>2316</v>
      </c>
      <c r="K2377">
        <v>544000</v>
      </c>
      <c r="L2377">
        <v>486400</v>
      </c>
      <c r="M2377" s="10">
        <v>544000</v>
      </c>
      <c r="N2377" s="10">
        <v>486400</v>
      </c>
      <c r="O2377" s="10">
        <v>57600</v>
      </c>
      <c r="P2377" s="7">
        <f t="shared" si="74"/>
        <v>2</v>
      </c>
      <c r="Q2377" s="10">
        <f t="shared" si="75"/>
        <v>2020</v>
      </c>
    </row>
    <row r="2378" spans="1:17" x14ac:dyDescent="0.25">
      <c r="A2378" t="s">
        <v>1407</v>
      </c>
      <c r="B2378" s="3">
        <v>43920</v>
      </c>
      <c r="C2378" t="s">
        <v>1408</v>
      </c>
      <c r="D2378" t="s">
        <v>31</v>
      </c>
      <c r="E2378" t="s">
        <v>25</v>
      </c>
      <c r="F2378" t="s">
        <v>26</v>
      </c>
      <c r="G2378" t="s">
        <v>46</v>
      </c>
      <c r="H2378" t="s">
        <v>47</v>
      </c>
      <c r="I2378">
        <v>128</v>
      </c>
      <c r="J2378" t="s">
        <v>2316</v>
      </c>
      <c r="K2378">
        <v>544000</v>
      </c>
      <c r="L2378">
        <v>486400</v>
      </c>
      <c r="M2378" s="10">
        <v>1088000</v>
      </c>
      <c r="N2378" s="10">
        <v>972800</v>
      </c>
      <c r="O2378" s="10">
        <v>115200</v>
      </c>
      <c r="P2378" s="7">
        <f t="shared" si="74"/>
        <v>2</v>
      </c>
      <c r="Q2378" s="10">
        <f t="shared" si="75"/>
        <v>2020</v>
      </c>
    </row>
    <row r="2379" spans="1:17" x14ac:dyDescent="0.25">
      <c r="A2379" t="s">
        <v>1411</v>
      </c>
      <c r="B2379" s="3">
        <v>43891</v>
      </c>
      <c r="C2379" t="s">
        <v>1412</v>
      </c>
      <c r="D2379" t="s">
        <v>31</v>
      </c>
      <c r="E2379" t="s">
        <v>37</v>
      </c>
      <c r="F2379" t="s">
        <v>38</v>
      </c>
      <c r="G2379" t="s">
        <v>53</v>
      </c>
      <c r="H2379" t="s">
        <v>40</v>
      </c>
      <c r="I2379">
        <v>128</v>
      </c>
      <c r="J2379" t="s">
        <v>2316</v>
      </c>
      <c r="K2379">
        <v>10100</v>
      </c>
      <c r="L2379">
        <v>1280000</v>
      </c>
      <c r="M2379" s="10">
        <v>2816000</v>
      </c>
      <c r="N2379" s="10">
        <v>2560000</v>
      </c>
      <c r="O2379" s="10">
        <v>256000</v>
      </c>
      <c r="P2379" s="7">
        <f t="shared" si="74"/>
        <v>1</v>
      </c>
      <c r="Q2379" s="10">
        <f t="shared" si="75"/>
        <v>2020</v>
      </c>
    </row>
    <row r="2380" spans="1:17" x14ac:dyDescent="0.25">
      <c r="A2380" t="s">
        <v>1413</v>
      </c>
      <c r="B2380" s="3">
        <v>43892</v>
      </c>
      <c r="C2380" t="s">
        <v>1414</v>
      </c>
      <c r="D2380" t="s">
        <v>17</v>
      </c>
      <c r="E2380" t="s">
        <v>18</v>
      </c>
      <c r="F2380" t="s">
        <v>19</v>
      </c>
      <c r="G2380" t="s">
        <v>56</v>
      </c>
      <c r="H2380" t="s">
        <v>40</v>
      </c>
      <c r="I2380">
        <v>128</v>
      </c>
      <c r="J2380" t="s">
        <v>2316</v>
      </c>
      <c r="K2380">
        <v>492800</v>
      </c>
      <c r="L2380">
        <v>448000</v>
      </c>
      <c r="M2380" s="10">
        <v>985600</v>
      </c>
      <c r="N2380" s="10">
        <v>896000</v>
      </c>
      <c r="O2380" s="10">
        <v>89600</v>
      </c>
      <c r="P2380" s="7">
        <f t="shared" si="74"/>
        <v>2</v>
      </c>
      <c r="Q2380" s="10">
        <f t="shared" si="75"/>
        <v>2020</v>
      </c>
    </row>
    <row r="2381" spans="1:17" x14ac:dyDescent="0.25">
      <c r="A2381" t="s">
        <v>1415</v>
      </c>
      <c r="B2381" s="3">
        <v>43893</v>
      </c>
      <c r="C2381" t="s">
        <v>1416</v>
      </c>
      <c r="D2381" t="s">
        <v>31</v>
      </c>
      <c r="E2381" t="s">
        <v>18</v>
      </c>
      <c r="F2381" t="s">
        <v>19</v>
      </c>
      <c r="G2381" t="s">
        <v>20</v>
      </c>
      <c r="H2381" t="s">
        <v>21</v>
      </c>
      <c r="I2381">
        <v>192</v>
      </c>
      <c r="J2381" t="s">
        <v>2316</v>
      </c>
      <c r="K2381">
        <v>10100</v>
      </c>
      <c r="L2381">
        <v>1280000</v>
      </c>
      <c r="M2381" s="10">
        <v>4224000</v>
      </c>
      <c r="N2381" s="10">
        <v>3840000</v>
      </c>
      <c r="O2381" s="10">
        <v>384000</v>
      </c>
      <c r="P2381" s="7">
        <f t="shared" si="74"/>
        <v>3</v>
      </c>
      <c r="Q2381" s="10">
        <f t="shared" si="75"/>
        <v>2020</v>
      </c>
    </row>
    <row r="2382" spans="1:17" x14ac:dyDescent="0.25">
      <c r="A2382" t="s">
        <v>1417</v>
      </c>
      <c r="B2382" s="3">
        <v>43893</v>
      </c>
      <c r="C2382" t="s">
        <v>1418</v>
      </c>
      <c r="D2382" t="s">
        <v>31</v>
      </c>
      <c r="E2382" t="s">
        <v>25</v>
      </c>
      <c r="F2382" t="s">
        <v>26</v>
      </c>
      <c r="G2382" t="s">
        <v>27</v>
      </c>
      <c r="H2382" t="s">
        <v>21</v>
      </c>
      <c r="I2382">
        <v>64</v>
      </c>
      <c r="J2382" t="s">
        <v>2316</v>
      </c>
      <c r="K2382">
        <v>10100</v>
      </c>
      <c r="L2382">
        <v>2560000</v>
      </c>
      <c r="M2382" s="10">
        <v>2816000</v>
      </c>
      <c r="N2382" s="10">
        <v>2560000</v>
      </c>
      <c r="O2382" s="10">
        <v>256000</v>
      </c>
      <c r="P2382" s="7">
        <f t="shared" si="74"/>
        <v>3</v>
      </c>
      <c r="Q2382" s="10">
        <f t="shared" si="75"/>
        <v>2020</v>
      </c>
    </row>
    <row r="2383" spans="1:17" x14ac:dyDescent="0.25">
      <c r="A2383" t="s">
        <v>1419</v>
      </c>
      <c r="B2383" s="3">
        <v>43895</v>
      </c>
      <c r="C2383" t="s">
        <v>1420</v>
      </c>
      <c r="D2383" t="s">
        <v>31</v>
      </c>
      <c r="E2383" t="s">
        <v>32</v>
      </c>
      <c r="F2383" t="s">
        <v>33</v>
      </c>
      <c r="G2383" t="s">
        <v>34</v>
      </c>
      <c r="H2383" t="s">
        <v>21</v>
      </c>
      <c r="I2383">
        <v>128</v>
      </c>
      <c r="J2383" t="s">
        <v>2316</v>
      </c>
      <c r="K2383">
        <v>10100</v>
      </c>
      <c r="L2383">
        <v>1152000</v>
      </c>
      <c r="M2383" s="10">
        <v>2534400</v>
      </c>
      <c r="N2383" s="10">
        <v>2304000</v>
      </c>
      <c r="O2383" s="10">
        <v>230400</v>
      </c>
      <c r="P2383" s="7">
        <f t="shared" si="74"/>
        <v>5</v>
      </c>
      <c r="Q2383" s="10">
        <f t="shared" si="75"/>
        <v>2020</v>
      </c>
    </row>
    <row r="2384" spans="1:17" x14ac:dyDescent="0.25">
      <c r="A2384" t="s">
        <v>1421</v>
      </c>
      <c r="B2384" s="3">
        <v>43896</v>
      </c>
      <c r="C2384" t="s">
        <v>1422</v>
      </c>
      <c r="D2384" t="s">
        <v>31</v>
      </c>
      <c r="E2384" t="s">
        <v>37</v>
      </c>
      <c r="F2384" t="s">
        <v>38</v>
      </c>
      <c r="G2384" t="s">
        <v>39</v>
      </c>
      <c r="H2384" t="s">
        <v>40</v>
      </c>
      <c r="I2384">
        <v>128</v>
      </c>
      <c r="J2384" t="s">
        <v>2316</v>
      </c>
      <c r="K2384">
        <v>10100</v>
      </c>
      <c r="L2384">
        <v>576000</v>
      </c>
      <c r="M2384" s="10">
        <v>1273600</v>
      </c>
      <c r="N2384" s="10">
        <v>1152000</v>
      </c>
      <c r="O2384" s="10">
        <v>121600</v>
      </c>
      <c r="P2384" s="7">
        <f t="shared" si="74"/>
        <v>6</v>
      </c>
      <c r="Q2384" s="10">
        <f t="shared" si="75"/>
        <v>2020</v>
      </c>
    </row>
    <row r="2385" spans="1:17" x14ac:dyDescent="0.25">
      <c r="A2385" t="s">
        <v>1423</v>
      </c>
      <c r="B2385" s="3">
        <v>43897</v>
      </c>
      <c r="C2385" t="s">
        <v>1424</v>
      </c>
      <c r="D2385" t="s">
        <v>31</v>
      </c>
      <c r="E2385" t="s">
        <v>18</v>
      </c>
      <c r="F2385" t="s">
        <v>19</v>
      </c>
      <c r="G2385" t="s">
        <v>43</v>
      </c>
      <c r="H2385" t="s">
        <v>21</v>
      </c>
      <c r="I2385">
        <v>128</v>
      </c>
      <c r="J2385" t="s">
        <v>2316</v>
      </c>
      <c r="K2385">
        <v>492800</v>
      </c>
      <c r="L2385">
        <v>448000</v>
      </c>
      <c r="M2385" s="10">
        <v>985600</v>
      </c>
      <c r="N2385" s="10">
        <v>896000</v>
      </c>
      <c r="O2385" s="10">
        <v>89600</v>
      </c>
      <c r="P2385" s="7">
        <f t="shared" si="74"/>
        <v>7</v>
      </c>
      <c r="Q2385" s="10">
        <f t="shared" si="75"/>
        <v>2020</v>
      </c>
    </row>
    <row r="2386" spans="1:17" x14ac:dyDescent="0.25">
      <c r="A2386" t="s">
        <v>1425</v>
      </c>
      <c r="B2386" s="3">
        <v>43893</v>
      </c>
      <c r="C2386" t="s">
        <v>1426</v>
      </c>
      <c r="D2386" t="s">
        <v>31</v>
      </c>
      <c r="E2386" t="s">
        <v>18</v>
      </c>
      <c r="F2386" t="s">
        <v>19</v>
      </c>
      <c r="G2386" t="s">
        <v>46</v>
      </c>
      <c r="H2386" t="s">
        <v>47</v>
      </c>
      <c r="I2386">
        <v>256</v>
      </c>
      <c r="J2386" t="s">
        <v>2316</v>
      </c>
      <c r="K2386">
        <v>10100</v>
      </c>
      <c r="L2386">
        <v>640000</v>
      </c>
      <c r="M2386" s="10">
        <v>2816000</v>
      </c>
      <c r="N2386" s="10">
        <v>2560000</v>
      </c>
      <c r="O2386" s="10">
        <v>256000</v>
      </c>
      <c r="P2386" s="7">
        <f t="shared" si="74"/>
        <v>3</v>
      </c>
      <c r="Q2386" s="10">
        <f t="shared" si="75"/>
        <v>2020</v>
      </c>
    </row>
    <row r="2387" spans="1:17" x14ac:dyDescent="0.25">
      <c r="A2387" t="s">
        <v>1427</v>
      </c>
      <c r="B2387" s="3">
        <v>43893</v>
      </c>
      <c r="C2387" t="s">
        <v>1428</v>
      </c>
      <c r="D2387" t="s">
        <v>31</v>
      </c>
      <c r="E2387" t="s">
        <v>25</v>
      </c>
      <c r="F2387" t="s">
        <v>26</v>
      </c>
      <c r="G2387" t="s">
        <v>50</v>
      </c>
      <c r="H2387" t="s">
        <v>21</v>
      </c>
      <c r="I2387">
        <v>64</v>
      </c>
      <c r="J2387" t="s">
        <v>2316</v>
      </c>
      <c r="K2387">
        <v>10100</v>
      </c>
      <c r="L2387">
        <v>768000</v>
      </c>
      <c r="M2387" s="10">
        <v>844800.00000000012</v>
      </c>
      <c r="N2387" s="10">
        <v>768000</v>
      </c>
      <c r="O2387" s="10">
        <v>76800.000000000116</v>
      </c>
      <c r="P2387" s="7">
        <f t="shared" si="74"/>
        <v>3</v>
      </c>
      <c r="Q2387" s="10">
        <f t="shared" si="75"/>
        <v>2020</v>
      </c>
    </row>
    <row r="2388" spans="1:17" x14ac:dyDescent="0.25">
      <c r="A2388" t="s">
        <v>1429</v>
      </c>
      <c r="B2388" s="3">
        <v>43893</v>
      </c>
      <c r="C2388" t="s">
        <v>1430</v>
      </c>
      <c r="D2388" t="s">
        <v>31</v>
      </c>
      <c r="E2388" t="s">
        <v>32</v>
      </c>
      <c r="F2388" t="s">
        <v>33</v>
      </c>
      <c r="G2388" t="s">
        <v>53</v>
      </c>
      <c r="H2388" t="s">
        <v>40</v>
      </c>
      <c r="I2388">
        <v>128</v>
      </c>
      <c r="J2388" t="s">
        <v>2316</v>
      </c>
      <c r="K2388">
        <v>121600</v>
      </c>
      <c r="L2388">
        <v>115200</v>
      </c>
      <c r="M2388" s="10">
        <v>243200</v>
      </c>
      <c r="N2388" s="10">
        <v>230400</v>
      </c>
      <c r="O2388" s="10">
        <v>12800</v>
      </c>
      <c r="P2388" s="7">
        <f t="shared" si="74"/>
        <v>3</v>
      </c>
      <c r="Q2388" s="10">
        <f t="shared" si="75"/>
        <v>2020</v>
      </c>
    </row>
    <row r="2389" spans="1:17" x14ac:dyDescent="0.25">
      <c r="A2389" t="s">
        <v>1431</v>
      </c>
      <c r="B2389" s="3">
        <v>43893</v>
      </c>
      <c r="C2389" t="s">
        <v>1432</v>
      </c>
      <c r="D2389" t="s">
        <v>31</v>
      </c>
      <c r="E2389" t="s">
        <v>37</v>
      </c>
      <c r="F2389" t="s">
        <v>38</v>
      </c>
      <c r="G2389" t="s">
        <v>56</v>
      </c>
      <c r="H2389" t="s">
        <v>40</v>
      </c>
      <c r="I2389">
        <v>128</v>
      </c>
      <c r="J2389" t="s">
        <v>2316</v>
      </c>
      <c r="K2389">
        <v>12800</v>
      </c>
      <c r="L2389">
        <v>12160</v>
      </c>
      <c r="M2389" s="10">
        <v>25600</v>
      </c>
      <c r="N2389" s="10">
        <v>24320</v>
      </c>
      <c r="O2389" s="10">
        <v>1280</v>
      </c>
      <c r="P2389" s="7">
        <f t="shared" si="74"/>
        <v>3</v>
      </c>
      <c r="Q2389" s="10">
        <f t="shared" si="75"/>
        <v>2020</v>
      </c>
    </row>
    <row r="2390" spans="1:17" x14ac:dyDescent="0.25">
      <c r="A2390" t="s">
        <v>1433</v>
      </c>
      <c r="B2390" s="3">
        <v>43893</v>
      </c>
      <c r="C2390" t="s">
        <v>1434</v>
      </c>
      <c r="D2390" t="s">
        <v>31</v>
      </c>
      <c r="E2390" t="s">
        <v>18</v>
      </c>
      <c r="F2390" t="s">
        <v>19</v>
      </c>
      <c r="G2390" t="s">
        <v>46</v>
      </c>
      <c r="H2390" t="s">
        <v>47</v>
      </c>
      <c r="I2390">
        <v>256</v>
      </c>
      <c r="J2390" t="s">
        <v>2316</v>
      </c>
      <c r="K2390">
        <v>144000</v>
      </c>
      <c r="L2390">
        <v>140800</v>
      </c>
      <c r="M2390" s="10">
        <v>576000</v>
      </c>
      <c r="N2390" s="10">
        <v>563200</v>
      </c>
      <c r="O2390" s="10">
        <v>12800</v>
      </c>
      <c r="P2390" s="7">
        <f t="shared" si="74"/>
        <v>3</v>
      </c>
      <c r="Q2390" s="10">
        <f t="shared" si="75"/>
        <v>2020</v>
      </c>
    </row>
    <row r="2391" spans="1:17" x14ac:dyDescent="0.25">
      <c r="A2391" t="s">
        <v>1435</v>
      </c>
      <c r="B2391" s="3">
        <v>43903</v>
      </c>
      <c r="C2391" t="s">
        <v>1436</v>
      </c>
      <c r="D2391" t="s">
        <v>31</v>
      </c>
      <c r="E2391" t="s">
        <v>18</v>
      </c>
      <c r="F2391" t="s">
        <v>19</v>
      </c>
      <c r="G2391" t="s">
        <v>50</v>
      </c>
      <c r="H2391" t="s">
        <v>21</v>
      </c>
      <c r="I2391">
        <v>64</v>
      </c>
      <c r="J2391" t="s">
        <v>2316</v>
      </c>
      <c r="K2391">
        <v>6400</v>
      </c>
      <c r="L2391">
        <v>5760</v>
      </c>
      <c r="M2391" s="10">
        <v>6400</v>
      </c>
      <c r="N2391" s="10">
        <v>5760</v>
      </c>
      <c r="O2391" s="10">
        <v>640</v>
      </c>
      <c r="P2391" s="7">
        <f t="shared" si="74"/>
        <v>6</v>
      </c>
      <c r="Q2391" s="10">
        <f t="shared" si="75"/>
        <v>2020</v>
      </c>
    </row>
    <row r="2392" spans="1:17" x14ac:dyDescent="0.25">
      <c r="A2392" t="s">
        <v>1437</v>
      </c>
      <c r="B2392" s="3">
        <v>43903</v>
      </c>
      <c r="C2392" t="s">
        <v>1438</v>
      </c>
      <c r="D2392" t="s">
        <v>31</v>
      </c>
      <c r="E2392" t="s">
        <v>25</v>
      </c>
      <c r="F2392" t="s">
        <v>26</v>
      </c>
      <c r="G2392" t="s">
        <v>53</v>
      </c>
      <c r="H2392" t="s">
        <v>40</v>
      </c>
      <c r="I2392">
        <v>128</v>
      </c>
      <c r="J2392" t="s">
        <v>2316</v>
      </c>
      <c r="K2392">
        <v>6400</v>
      </c>
      <c r="L2392">
        <v>5120</v>
      </c>
      <c r="M2392" s="10">
        <v>12800</v>
      </c>
      <c r="N2392" s="10">
        <v>10240</v>
      </c>
      <c r="O2392" s="10">
        <v>2560</v>
      </c>
      <c r="P2392" s="7">
        <f t="shared" si="74"/>
        <v>6</v>
      </c>
      <c r="Q2392" s="10">
        <f t="shared" si="75"/>
        <v>2020</v>
      </c>
    </row>
    <row r="2393" spans="1:17" x14ac:dyDescent="0.25">
      <c r="A2393" t="s">
        <v>1439</v>
      </c>
      <c r="B2393" s="3">
        <v>43905</v>
      </c>
      <c r="C2393" t="s">
        <v>1440</v>
      </c>
      <c r="D2393" t="s">
        <v>31</v>
      </c>
      <c r="E2393" t="s">
        <v>32</v>
      </c>
      <c r="F2393" t="s">
        <v>33</v>
      </c>
      <c r="G2393" t="s">
        <v>56</v>
      </c>
      <c r="H2393" t="s">
        <v>40</v>
      </c>
      <c r="I2393">
        <v>128</v>
      </c>
      <c r="J2393" t="s">
        <v>2316</v>
      </c>
      <c r="K2393">
        <v>128000</v>
      </c>
      <c r="L2393">
        <v>118400</v>
      </c>
      <c r="M2393" s="10">
        <v>256000</v>
      </c>
      <c r="N2393" s="10">
        <v>236800</v>
      </c>
      <c r="O2393" s="10">
        <v>19200</v>
      </c>
      <c r="P2393" s="7">
        <f t="shared" si="74"/>
        <v>1</v>
      </c>
      <c r="Q2393" s="10">
        <f t="shared" si="75"/>
        <v>2020</v>
      </c>
    </row>
    <row r="2394" spans="1:17" x14ac:dyDescent="0.25">
      <c r="A2394" t="s">
        <v>1441</v>
      </c>
      <c r="B2394" s="3">
        <v>43906</v>
      </c>
      <c r="C2394" t="s">
        <v>1442</v>
      </c>
      <c r="D2394" t="s">
        <v>17</v>
      </c>
      <c r="E2394" t="s">
        <v>37</v>
      </c>
      <c r="F2394" t="s">
        <v>38</v>
      </c>
      <c r="G2394" t="s">
        <v>72</v>
      </c>
      <c r="H2394" t="s">
        <v>21</v>
      </c>
      <c r="I2394">
        <v>64</v>
      </c>
      <c r="J2394" t="s">
        <v>2316</v>
      </c>
      <c r="K2394">
        <v>608000</v>
      </c>
      <c r="L2394">
        <v>512000</v>
      </c>
      <c r="M2394" s="10">
        <v>608000</v>
      </c>
      <c r="N2394" s="10">
        <v>512000</v>
      </c>
      <c r="O2394" s="10">
        <v>96000</v>
      </c>
      <c r="P2394" s="7">
        <f t="shared" si="74"/>
        <v>2</v>
      </c>
      <c r="Q2394" s="10">
        <f t="shared" si="75"/>
        <v>2020</v>
      </c>
    </row>
    <row r="2395" spans="1:17" x14ac:dyDescent="0.25">
      <c r="A2395" t="s">
        <v>1443</v>
      </c>
      <c r="B2395" s="3">
        <v>43907</v>
      </c>
      <c r="C2395" t="s">
        <v>1444</v>
      </c>
      <c r="D2395" t="s">
        <v>17</v>
      </c>
      <c r="E2395" t="s">
        <v>18</v>
      </c>
      <c r="F2395" t="s">
        <v>19</v>
      </c>
      <c r="G2395" t="s">
        <v>75</v>
      </c>
      <c r="H2395" t="s">
        <v>40</v>
      </c>
      <c r="I2395">
        <v>64</v>
      </c>
      <c r="J2395" t="s">
        <v>2316</v>
      </c>
      <c r="K2395">
        <v>300800</v>
      </c>
      <c r="L2395">
        <v>256000</v>
      </c>
      <c r="M2395" s="10">
        <v>300800</v>
      </c>
      <c r="N2395" s="10">
        <v>256000</v>
      </c>
      <c r="O2395" s="10">
        <v>44800</v>
      </c>
      <c r="P2395" s="7">
        <f t="shared" si="74"/>
        <v>3</v>
      </c>
      <c r="Q2395" s="10">
        <f t="shared" si="75"/>
        <v>2020</v>
      </c>
    </row>
    <row r="2396" spans="1:17" x14ac:dyDescent="0.25">
      <c r="A2396" t="s">
        <v>1445</v>
      </c>
      <c r="B2396" s="3">
        <v>43920</v>
      </c>
      <c r="C2396" t="s">
        <v>1446</v>
      </c>
      <c r="D2396" t="s">
        <v>17</v>
      </c>
      <c r="E2396" t="s">
        <v>18</v>
      </c>
      <c r="F2396" t="s">
        <v>19</v>
      </c>
      <c r="G2396" t="s">
        <v>78</v>
      </c>
      <c r="H2396" t="s">
        <v>21</v>
      </c>
      <c r="I2396">
        <v>128</v>
      </c>
      <c r="J2396" t="s">
        <v>2316</v>
      </c>
      <c r="K2396">
        <v>25600</v>
      </c>
      <c r="L2396">
        <v>23040</v>
      </c>
      <c r="M2396" s="10">
        <v>51200</v>
      </c>
      <c r="N2396" s="10">
        <v>46080</v>
      </c>
      <c r="O2396" s="10">
        <v>5120</v>
      </c>
      <c r="P2396" s="7">
        <f t="shared" si="74"/>
        <v>2</v>
      </c>
      <c r="Q2396" s="10">
        <f t="shared" si="75"/>
        <v>2020</v>
      </c>
    </row>
    <row r="2397" spans="1:17" x14ac:dyDescent="0.25">
      <c r="A2397" t="s">
        <v>1447</v>
      </c>
      <c r="B2397" s="3">
        <v>43920</v>
      </c>
      <c r="D2397" t="s">
        <v>31</v>
      </c>
      <c r="E2397" t="s">
        <v>25</v>
      </c>
      <c r="F2397" t="s">
        <v>26</v>
      </c>
      <c r="G2397" t="s">
        <v>81</v>
      </c>
      <c r="H2397" t="s">
        <v>21</v>
      </c>
      <c r="I2397">
        <v>128</v>
      </c>
      <c r="J2397" t="s">
        <v>2316</v>
      </c>
      <c r="K2397">
        <v>6400</v>
      </c>
      <c r="L2397">
        <v>5760</v>
      </c>
      <c r="M2397" s="10">
        <v>12800</v>
      </c>
      <c r="N2397" s="10">
        <v>11520</v>
      </c>
      <c r="O2397" s="10">
        <v>1280</v>
      </c>
      <c r="P2397" s="7">
        <f t="shared" si="74"/>
        <v>2</v>
      </c>
      <c r="Q2397" s="10">
        <f t="shared" si="75"/>
        <v>2020</v>
      </c>
    </row>
    <row r="2398" spans="1:17" x14ac:dyDescent="0.25">
      <c r="A2398" t="s">
        <v>1448</v>
      </c>
      <c r="B2398" s="3">
        <v>43910</v>
      </c>
      <c r="C2398" t="s">
        <v>1449</v>
      </c>
      <c r="D2398" t="s">
        <v>31</v>
      </c>
      <c r="E2398" t="s">
        <v>32</v>
      </c>
      <c r="F2398" t="s">
        <v>33</v>
      </c>
      <c r="G2398" t="s">
        <v>84</v>
      </c>
      <c r="H2398" t="s">
        <v>47</v>
      </c>
      <c r="I2398">
        <v>64</v>
      </c>
      <c r="J2398" t="s">
        <v>2316</v>
      </c>
      <c r="K2398">
        <v>102400</v>
      </c>
      <c r="L2398">
        <v>101760</v>
      </c>
      <c r="M2398" s="10">
        <v>102400</v>
      </c>
      <c r="N2398" s="10">
        <v>101760</v>
      </c>
      <c r="O2398" s="10">
        <v>640</v>
      </c>
      <c r="P2398" s="7">
        <f t="shared" si="74"/>
        <v>6</v>
      </c>
      <c r="Q2398" s="10">
        <f t="shared" si="75"/>
        <v>2020</v>
      </c>
    </row>
    <row r="2399" spans="1:17" x14ac:dyDescent="0.25">
      <c r="A2399" t="s">
        <v>1450</v>
      </c>
      <c r="B2399" s="3">
        <v>43911</v>
      </c>
      <c r="C2399" t="s">
        <v>1451</v>
      </c>
      <c r="D2399" t="s">
        <v>31</v>
      </c>
      <c r="E2399" t="s">
        <v>37</v>
      </c>
      <c r="F2399" t="s">
        <v>38</v>
      </c>
      <c r="G2399" t="s">
        <v>87</v>
      </c>
      <c r="H2399" t="s">
        <v>21</v>
      </c>
      <c r="I2399">
        <v>64</v>
      </c>
      <c r="J2399" t="s">
        <v>2316</v>
      </c>
      <c r="K2399">
        <v>3200</v>
      </c>
      <c r="L2399">
        <v>2880</v>
      </c>
      <c r="M2399" s="10">
        <v>3200</v>
      </c>
      <c r="N2399" s="10">
        <v>2880</v>
      </c>
      <c r="O2399" s="10">
        <v>320</v>
      </c>
      <c r="P2399" s="7">
        <f t="shared" si="74"/>
        <v>7</v>
      </c>
      <c r="Q2399" s="10">
        <f t="shared" si="75"/>
        <v>2020</v>
      </c>
    </row>
    <row r="2400" spans="1:17" x14ac:dyDescent="0.25">
      <c r="A2400" t="s">
        <v>1452</v>
      </c>
      <c r="B2400" s="3">
        <v>43912</v>
      </c>
      <c r="C2400" t="s">
        <v>1453</v>
      </c>
      <c r="D2400" t="s">
        <v>31</v>
      </c>
      <c r="E2400" t="s">
        <v>18</v>
      </c>
      <c r="F2400" t="s">
        <v>19</v>
      </c>
      <c r="G2400" t="s">
        <v>20</v>
      </c>
      <c r="H2400" t="s">
        <v>21</v>
      </c>
      <c r="I2400">
        <v>128</v>
      </c>
      <c r="J2400" t="s">
        <v>2316</v>
      </c>
      <c r="K2400">
        <v>38400</v>
      </c>
      <c r="L2400">
        <v>28800</v>
      </c>
      <c r="M2400" s="10">
        <v>76800</v>
      </c>
      <c r="N2400" s="10">
        <v>57600</v>
      </c>
      <c r="O2400" s="10">
        <v>19200</v>
      </c>
      <c r="P2400" s="7">
        <f t="shared" si="74"/>
        <v>1</v>
      </c>
      <c r="Q2400" s="10">
        <f t="shared" si="75"/>
        <v>2020</v>
      </c>
    </row>
    <row r="2401" spans="1:17" x14ac:dyDescent="0.25">
      <c r="A2401" t="s">
        <v>1454</v>
      </c>
      <c r="B2401" s="3">
        <v>43913</v>
      </c>
      <c r="C2401" t="s">
        <v>1455</v>
      </c>
      <c r="D2401" t="s">
        <v>17</v>
      </c>
      <c r="E2401" t="s">
        <v>18</v>
      </c>
      <c r="F2401" t="s">
        <v>19</v>
      </c>
      <c r="G2401" t="s">
        <v>27</v>
      </c>
      <c r="H2401" t="s">
        <v>21</v>
      </c>
      <c r="I2401">
        <v>128</v>
      </c>
      <c r="J2401" t="s">
        <v>2316</v>
      </c>
      <c r="K2401">
        <v>10880</v>
      </c>
      <c r="L2401">
        <v>9600</v>
      </c>
      <c r="M2401" s="10">
        <v>21760</v>
      </c>
      <c r="N2401" s="10">
        <v>19200</v>
      </c>
      <c r="O2401" s="10">
        <v>2560</v>
      </c>
      <c r="P2401" s="7">
        <f t="shared" si="74"/>
        <v>2</v>
      </c>
      <c r="Q2401" s="10">
        <f t="shared" si="75"/>
        <v>2020</v>
      </c>
    </row>
    <row r="2402" spans="1:17" x14ac:dyDescent="0.25">
      <c r="A2402" t="s">
        <v>1456</v>
      </c>
      <c r="B2402" s="3">
        <v>43913</v>
      </c>
      <c r="C2402" t="s">
        <v>1457</v>
      </c>
      <c r="D2402" t="s">
        <v>31</v>
      </c>
      <c r="E2402" t="s">
        <v>25</v>
      </c>
      <c r="F2402" t="s">
        <v>26</v>
      </c>
      <c r="G2402" t="s">
        <v>34</v>
      </c>
      <c r="H2402" t="s">
        <v>21</v>
      </c>
      <c r="I2402">
        <v>64</v>
      </c>
      <c r="J2402" t="s">
        <v>2316</v>
      </c>
      <c r="K2402">
        <v>1600</v>
      </c>
      <c r="L2402">
        <v>1280</v>
      </c>
      <c r="M2402" s="10">
        <v>1600</v>
      </c>
      <c r="N2402" s="10">
        <v>1280</v>
      </c>
      <c r="O2402" s="10">
        <v>320</v>
      </c>
      <c r="P2402" s="7">
        <f t="shared" si="74"/>
        <v>2</v>
      </c>
      <c r="Q2402" s="10">
        <f t="shared" si="75"/>
        <v>2020</v>
      </c>
    </row>
    <row r="2403" spans="1:17" x14ac:dyDescent="0.25">
      <c r="A2403" t="s">
        <v>1458</v>
      </c>
      <c r="B2403" s="3">
        <v>43915</v>
      </c>
      <c r="D2403" t="s">
        <v>31</v>
      </c>
      <c r="E2403" t="s">
        <v>32</v>
      </c>
      <c r="F2403" t="s">
        <v>33</v>
      </c>
      <c r="G2403" t="s">
        <v>39</v>
      </c>
      <c r="H2403" t="s">
        <v>40</v>
      </c>
      <c r="I2403">
        <v>64</v>
      </c>
      <c r="J2403" t="s">
        <v>2316</v>
      </c>
      <c r="K2403">
        <v>428800</v>
      </c>
      <c r="L2403">
        <v>320128</v>
      </c>
      <c r="M2403" s="10">
        <v>428800</v>
      </c>
      <c r="N2403" s="10">
        <v>320128</v>
      </c>
      <c r="O2403" s="10">
        <v>108672</v>
      </c>
      <c r="P2403" s="7">
        <f t="shared" si="74"/>
        <v>4</v>
      </c>
      <c r="Q2403" s="10">
        <f t="shared" si="75"/>
        <v>2020</v>
      </c>
    </row>
    <row r="2404" spans="1:17" x14ac:dyDescent="0.25">
      <c r="A2404" t="s">
        <v>1459</v>
      </c>
      <c r="B2404" s="3">
        <v>43916</v>
      </c>
      <c r="C2404" t="s">
        <v>1460</v>
      </c>
      <c r="D2404" t="s">
        <v>31</v>
      </c>
      <c r="E2404" t="s">
        <v>37</v>
      </c>
      <c r="F2404" t="s">
        <v>38</v>
      </c>
      <c r="G2404" t="s">
        <v>43</v>
      </c>
      <c r="H2404" t="s">
        <v>21</v>
      </c>
      <c r="I2404">
        <v>128</v>
      </c>
      <c r="J2404" t="s">
        <v>2316</v>
      </c>
      <c r="K2404">
        <v>428800</v>
      </c>
      <c r="L2404">
        <v>320000</v>
      </c>
      <c r="M2404" s="10">
        <v>857600</v>
      </c>
      <c r="N2404" s="10">
        <v>640000</v>
      </c>
      <c r="O2404" s="10">
        <v>217600</v>
      </c>
      <c r="P2404" s="7">
        <f t="shared" si="74"/>
        <v>5</v>
      </c>
      <c r="Q2404" s="10">
        <f t="shared" si="75"/>
        <v>2020</v>
      </c>
    </row>
    <row r="2405" spans="1:17" x14ac:dyDescent="0.25">
      <c r="A2405" t="s">
        <v>1461</v>
      </c>
      <c r="B2405" s="3">
        <v>43917</v>
      </c>
      <c r="C2405" t="s">
        <v>1462</v>
      </c>
      <c r="D2405" t="s">
        <v>31</v>
      </c>
      <c r="E2405" t="s">
        <v>18</v>
      </c>
      <c r="F2405" t="s">
        <v>19</v>
      </c>
      <c r="G2405" t="s">
        <v>46</v>
      </c>
      <c r="H2405" t="s">
        <v>47</v>
      </c>
      <c r="I2405">
        <v>128</v>
      </c>
      <c r="J2405" t="s">
        <v>2316</v>
      </c>
      <c r="K2405">
        <v>428800</v>
      </c>
      <c r="L2405">
        <v>320064</v>
      </c>
      <c r="M2405" s="10">
        <v>857600</v>
      </c>
      <c r="N2405" s="10">
        <v>640128</v>
      </c>
      <c r="O2405" s="10">
        <v>217472</v>
      </c>
      <c r="P2405" s="7">
        <f t="shared" si="74"/>
        <v>6</v>
      </c>
      <c r="Q2405" s="10">
        <f t="shared" si="75"/>
        <v>2020</v>
      </c>
    </row>
    <row r="2406" spans="1:17" x14ac:dyDescent="0.25">
      <c r="A2406" t="s">
        <v>1463</v>
      </c>
      <c r="B2406" s="3">
        <v>43920</v>
      </c>
      <c r="C2406" t="s">
        <v>1464</v>
      </c>
      <c r="D2406" t="s">
        <v>31</v>
      </c>
      <c r="E2406" t="s">
        <v>18</v>
      </c>
      <c r="F2406" t="s">
        <v>19</v>
      </c>
      <c r="G2406" t="s">
        <v>50</v>
      </c>
      <c r="H2406" t="s">
        <v>21</v>
      </c>
      <c r="I2406">
        <v>64</v>
      </c>
      <c r="J2406" t="s">
        <v>2316</v>
      </c>
      <c r="K2406">
        <v>428800</v>
      </c>
      <c r="L2406">
        <v>320128</v>
      </c>
      <c r="M2406" s="10">
        <v>428800</v>
      </c>
      <c r="N2406" s="10">
        <v>320128</v>
      </c>
      <c r="O2406" s="10">
        <v>108672</v>
      </c>
      <c r="P2406" s="7">
        <f t="shared" si="74"/>
        <v>2</v>
      </c>
      <c r="Q2406" s="10">
        <f t="shared" si="75"/>
        <v>2020</v>
      </c>
    </row>
    <row r="2407" spans="1:17" x14ac:dyDescent="0.25">
      <c r="A2407" t="s">
        <v>1465</v>
      </c>
      <c r="B2407" s="3">
        <v>43920</v>
      </c>
      <c r="C2407" t="s">
        <v>1466</v>
      </c>
      <c r="D2407" t="s">
        <v>31</v>
      </c>
      <c r="E2407" t="s">
        <v>25</v>
      </c>
      <c r="F2407" t="s">
        <v>26</v>
      </c>
      <c r="G2407" t="s">
        <v>53</v>
      </c>
      <c r="H2407" t="s">
        <v>40</v>
      </c>
      <c r="I2407">
        <v>64</v>
      </c>
      <c r="J2407" t="s">
        <v>2316</v>
      </c>
      <c r="K2407">
        <v>428800</v>
      </c>
      <c r="L2407">
        <v>320000</v>
      </c>
      <c r="M2407" s="10">
        <v>428800</v>
      </c>
      <c r="N2407" s="10">
        <v>320000</v>
      </c>
      <c r="O2407" s="10">
        <v>108800</v>
      </c>
      <c r="P2407" s="7">
        <f t="shared" si="74"/>
        <v>2</v>
      </c>
      <c r="Q2407" s="10">
        <f t="shared" si="75"/>
        <v>2020</v>
      </c>
    </row>
    <row r="2408" spans="1:17" x14ac:dyDescent="0.25">
      <c r="A2408" t="s">
        <v>1467</v>
      </c>
      <c r="B2408" s="3">
        <v>43920</v>
      </c>
      <c r="C2408" t="s">
        <v>1468</v>
      </c>
      <c r="D2408" t="s">
        <v>31</v>
      </c>
      <c r="E2408" t="s">
        <v>32</v>
      </c>
      <c r="F2408" t="s">
        <v>33</v>
      </c>
      <c r="G2408" t="s">
        <v>56</v>
      </c>
      <c r="H2408" t="s">
        <v>40</v>
      </c>
      <c r="I2408">
        <v>128</v>
      </c>
      <c r="J2408" t="s">
        <v>2316</v>
      </c>
      <c r="K2408">
        <v>428800</v>
      </c>
      <c r="L2408">
        <v>320064</v>
      </c>
      <c r="M2408" s="10">
        <v>857600</v>
      </c>
      <c r="N2408" s="10">
        <v>640128</v>
      </c>
      <c r="O2408" s="10">
        <v>217472</v>
      </c>
      <c r="P2408" s="7">
        <f t="shared" si="74"/>
        <v>2</v>
      </c>
      <c r="Q2408" s="10">
        <f t="shared" si="75"/>
        <v>2020</v>
      </c>
    </row>
    <row r="2409" spans="1:17" x14ac:dyDescent="0.25">
      <c r="A2409" t="s">
        <v>1471</v>
      </c>
      <c r="B2409" s="3">
        <v>43891</v>
      </c>
      <c r="C2409" t="s">
        <v>1472</v>
      </c>
      <c r="D2409" t="s">
        <v>31</v>
      </c>
      <c r="E2409" t="s">
        <v>18</v>
      </c>
      <c r="F2409" t="s">
        <v>19</v>
      </c>
      <c r="G2409" t="s">
        <v>63</v>
      </c>
      <c r="H2409" t="s">
        <v>47</v>
      </c>
      <c r="I2409">
        <v>64</v>
      </c>
      <c r="J2409" t="s">
        <v>2316</v>
      </c>
      <c r="K2409">
        <v>10100</v>
      </c>
      <c r="L2409">
        <v>1280000</v>
      </c>
      <c r="M2409" s="10">
        <v>1408000</v>
      </c>
      <c r="N2409" s="10">
        <v>1280000</v>
      </c>
      <c r="O2409" s="10">
        <v>128000</v>
      </c>
      <c r="P2409" s="7">
        <f t="shared" si="74"/>
        <v>1</v>
      </c>
      <c r="Q2409" s="10">
        <f t="shared" si="75"/>
        <v>2020</v>
      </c>
    </row>
    <row r="2410" spans="1:17" x14ac:dyDescent="0.25">
      <c r="A2410" t="s">
        <v>1473</v>
      </c>
      <c r="B2410" s="3">
        <v>43892</v>
      </c>
      <c r="C2410" t="s">
        <v>1474</v>
      </c>
      <c r="D2410" t="s">
        <v>31</v>
      </c>
      <c r="E2410" t="s">
        <v>18</v>
      </c>
      <c r="F2410" t="s">
        <v>19</v>
      </c>
      <c r="G2410" t="s">
        <v>66</v>
      </c>
      <c r="H2410" t="s">
        <v>47</v>
      </c>
      <c r="I2410">
        <v>64</v>
      </c>
      <c r="J2410" t="s">
        <v>2316</v>
      </c>
      <c r="K2410">
        <v>10100</v>
      </c>
      <c r="L2410">
        <v>640000</v>
      </c>
      <c r="M2410" s="10">
        <v>704000</v>
      </c>
      <c r="N2410" s="10">
        <v>640000</v>
      </c>
      <c r="O2410" s="10">
        <v>64000</v>
      </c>
      <c r="P2410" s="7">
        <f t="shared" si="74"/>
        <v>2</v>
      </c>
      <c r="Q2410" s="10">
        <f t="shared" si="75"/>
        <v>2020</v>
      </c>
    </row>
    <row r="2411" spans="1:17" x14ac:dyDescent="0.25">
      <c r="A2411" t="s">
        <v>1475</v>
      </c>
      <c r="B2411" s="3">
        <v>43893</v>
      </c>
      <c r="C2411" t="s">
        <v>1476</v>
      </c>
      <c r="D2411" t="s">
        <v>31</v>
      </c>
      <c r="E2411" t="s">
        <v>25</v>
      </c>
      <c r="F2411" t="s">
        <v>26</v>
      </c>
      <c r="G2411" t="s">
        <v>69</v>
      </c>
      <c r="H2411" t="s">
        <v>21</v>
      </c>
      <c r="I2411">
        <v>64</v>
      </c>
      <c r="J2411" t="s">
        <v>2316</v>
      </c>
      <c r="K2411">
        <v>544000</v>
      </c>
      <c r="L2411">
        <v>486400</v>
      </c>
      <c r="M2411" s="10">
        <v>544000</v>
      </c>
      <c r="N2411" s="10">
        <v>486400</v>
      </c>
      <c r="O2411" s="10">
        <v>57600</v>
      </c>
      <c r="P2411" s="7">
        <f t="shared" si="74"/>
        <v>3</v>
      </c>
      <c r="Q2411" s="10">
        <f t="shared" si="75"/>
        <v>2020</v>
      </c>
    </row>
    <row r="2412" spans="1:17" x14ac:dyDescent="0.25">
      <c r="A2412" t="s">
        <v>1477</v>
      </c>
      <c r="B2412" s="3">
        <v>43893</v>
      </c>
      <c r="C2412" t="s">
        <v>1478</v>
      </c>
      <c r="D2412" t="s">
        <v>31</v>
      </c>
      <c r="E2412" t="s">
        <v>32</v>
      </c>
      <c r="F2412" t="s">
        <v>33</v>
      </c>
      <c r="G2412" t="s">
        <v>72</v>
      </c>
      <c r="H2412" t="s">
        <v>21</v>
      </c>
      <c r="I2412">
        <v>128</v>
      </c>
      <c r="J2412" t="s">
        <v>2316</v>
      </c>
      <c r="K2412">
        <v>544000</v>
      </c>
      <c r="L2412">
        <v>486400</v>
      </c>
      <c r="M2412" s="10">
        <v>1088000</v>
      </c>
      <c r="N2412" s="10">
        <v>972800</v>
      </c>
      <c r="O2412" s="10">
        <v>115200</v>
      </c>
      <c r="P2412" s="7">
        <f t="shared" si="74"/>
        <v>3</v>
      </c>
      <c r="Q2412" s="10">
        <f t="shared" si="75"/>
        <v>2020</v>
      </c>
    </row>
    <row r="2413" spans="1:17" x14ac:dyDescent="0.25">
      <c r="A2413" t="s">
        <v>1479</v>
      </c>
      <c r="B2413" s="3">
        <v>43895</v>
      </c>
      <c r="C2413" t="s">
        <v>1480</v>
      </c>
      <c r="D2413" t="s">
        <v>31</v>
      </c>
      <c r="E2413" t="s">
        <v>37</v>
      </c>
      <c r="F2413" t="s">
        <v>38</v>
      </c>
      <c r="G2413" t="s">
        <v>75</v>
      </c>
      <c r="H2413" t="s">
        <v>40</v>
      </c>
      <c r="I2413">
        <v>192</v>
      </c>
      <c r="J2413" t="s">
        <v>2316</v>
      </c>
      <c r="K2413">
        <v>10100</v>
      </c>
      <c r="L2413">
        <v>768000</v>
      </c>
      <c r="M2413" s="10">
        <v>2534400.0000000005</v>
      </c>
      <c r="N2413" s="10">
        <v>2304000</v>
      </c>
      <c r="O2413" s="10">
        <v>230400.00000000047</v>
      </c>
      <c r="P2413" s="7">
        <f t="shared" si="74"/>
        <v>5</v>
      </c>
      <c r="Q2413" s="10">
        <f t="shared" si="75"/>
        <v>2020</v>
      </c>
    </row>
    <row r="2414" spans="1:17" x14ac:dyDescent="0.25">
      <c r="A2414" t="s">
        <v>1481</v>
      </c>
      <c r="B2414" s="3">
        <v>43896</v>
      </c>
      <c r="C2414" t="s">
        <v>1482</v>
      </c>
      <c r="D2414" t="s">
        <v>17</v>
      </c>
      <c r="E2414" t="s">
        <v>18</v>
      </c>
      <c r="F2414" t="s">
        <v>19</v>
      </c>
      <c r="G2414" t="s">
        <v>78</v>
      </c>
      <c r="H2414" t="s">
        <v>21</v>
      </c>
      <c r="I2414">
        <v>128</v>
      </c>
      <c r="J2414" t="s">
        <v>2316</v>
      </c>
      <c r="K2414">
        <v>10100</v>
      </c>
      <c r="L2414">
        <v>1280000</v>
      </c>
      <c r="M2414" s="10">
        <v>2816000</v>
      </c>
      <c r="N2414" s="10">
        <v>2560000</v>
      </c>
      <c r="O2414" s="10">
        <v>256000</v>
      </c>
      <c r="P2414" s="7">
        <f t="shared" si="74"/>
        <v>6</v>
      </c>
      <c r="Q2414" s="10">
        <f t="shared" si="75"/>
        <v>2020</v>
      </c>
    </row>
    <row r="2415" spans="1:17" x14ac:dyDescent="0.25">
      <c r="A2415" t="s">
        <v>1483</v>
      </c>
      <c r="B2415" s="3">
        <v>43897</v>
      </c>
      <c r="C2415" t="s">
        <v>1484</v>
      </c>
      <c r="D2415" t="s">
        <v>17</v>
      </c>
      <c r="E2415" t="s">
        <v>18</v>
      </c>
      <c r="F2415" t="s">
        <v>19</v>
      </c>
      <c r="G2415" t="s">
        <v>81</v>
      </c>
      <c r="H2415" t="s">
        <v>21</v>
      </c>
      <c r="I2415">
        <v>128</v>
      </c>
      <c r="J2415" t="s">
        <v>2316</v>
      </c>
      <c r="K2415">
        <v>492800</v>
      </c>
      <c r="L2415">
        <v>448000</v>
      </c>
      <c r="M2415" s="10">
        <v>985600</v>
      </c>
      <c r="N2415" s="10">
        <v>896000</v>
      </c>
      <c r="O2415" s="10">
        <v>89600</v>
      </c>
      <c r="P2415" s="7">
        <f t="shared" si="74"/>
        <v>7</v>
      </c>
      <c r="Q2415" s="10">
        <f t="shared" si="75"/>
        <v>2020</v>
      </c>
    </row>
    <row r="2416" spans="1:17" x14ac:dyDescent="0.25">
      <c r="A2416" t="s">
        <v>1485</v>
      </c>
      <c r="B2416" s="3">
        <v>43893</v>
      </c>
      <c r="C2416" t="s">
        <v>1486</v>
      </c>
      <c r="D2416" t="s">
        <v>17</v>
      </c>
      <c r="E2416" t="s">
        <v>25</v>
      </c>
      <c r="F2416" t="s">
        <v>26</v>
      </c>
      <c r="G2416" t="s">
        <v>84</v>
      </c>
      <c r="H2416" t="s">
        <v>47</v>
      </c>
      <c r="I2416">
        <v>192</v>
      </c>
      <c r="J2416" t="s">
        <v>2316</v>
      </c>
      <c r="K2416">
        <v>10100</v>
      </c>
      <c r="L2416">
        <v>1280000</v>
      </c>
      <c r="M2416" s="10">
        <v>4224000</v>
      </c>
      <c r="N2416" s="10">
        <v>3840000</v>
      </c>
      <c r="O2416" s="10">
        <v>384000</v>
      </c>
      <c r="P2416" s="7">
        <f t="shared" si="74"/>
        <v>3</v>
      </c>
      <c r="Q2416" s="10">
        <f t="shared" si="75"/>
        <v>2020</v>
      </c>
    </row>
    <row r="2417" spans="1:17" x14ac:dyDescent="0.25">
      <c r="A2417" t="s">
        <v>1487</v>
      </c>
      <c r="B2417" s="3">
        <v>43893</v>
      </c>
      <c r="C2417" t="s">
        <v>1488</v>
      </c>
      <c r="D2417" t="s">
        <v>31</v>
      </c>
      <c r="E2417" t="s">
        <v>32</v>
      </c>
      <c r="F2417" t="s">
        <v>33</v>
      </c>
      <c r="G2417" t="s">
        <v>87</v>
      </c>
      <c r="H2417" t="s">
        <v>21</v>
      </c>
      <c r="I2417">
        <v>64</v>
      </c>
      <c r="J2417" t="s">
        <v>2316</v>
      </c>
      <c r="K2417">
        <v>10100</v>
      </c>
      <c r="L2417">
        <v>2560000</v>
      </c>
      <c r="M2417" s="10">
        <v>2816000</v>
      </c>
      <c r="N2417" s="10">
        <v>2560000</v>
      </c>
      <c r="O2417" s="10">
        <v>256000</v>
      </c>
      <c r="P2417" s="7">
        <f t="shared" si="74"/>
        <v>3</v>
      </c>
      <c r="Q2417" s="10">
        <f t="shared" si="75"/>
        <v>2020</v>
      </c>
    </row>
    <row r="2418" spans="1:17" x14ac:dyDescent="0.25">
      <c r="A2418" t="s">
        <v>1489</v>
      </c>
      <c r="B2418" s="3">
        <v>43893</v>
      </c>
      <c r="C2418" t="s">
        <v>1490</v>
      </c>
      <c r="D2418" t="s">
        <v>31</v>
      </c>
      <c r="E2418" t="s">
        <v>37</v>
      </c>
      <c r="F2418" t="s">
        <v>38</v>
      </c>
      <c r="G2418" t="s">
        <v>20</v>
      </c>
      <c r="H2418" t="s">
        <v>21</v>
      </c>
      <c r="I2418">
        <v>128</v>
      </c>
      <c r="J2418" t="s">
        <v>2316</v>
      </c>
      <c r="K2418">
        <v>10100</v>
      </c>
      <c r="L2418">
        <v>1152000</v>
      </c>
      <c r="M2418" s="10">
        <v>2534400</v>
      </c>
      <c r="N2418" s="10">
        <v>2304000</v>
      </c>
      <c r="O2418" s="10">
        <v>230400</v>
      </c>
      <c r="P2418" s="7">
        <f t="shared" si="74"/>
        <v>3</v>
      </c>
      <c r="Q2418" s="10">
        <f t="shared" si="75"/>
        <v>2020</v>
      </c>
    </row>
    <row r="2419" spans="1:17" x14ac:dyDescent="0.25">
      <c r="A2419" t="s">
        <v>1491</v>
      </c>
      <c r="B2419" s="3">
        <v>43893</v>
      </c>
      <c r="C2419" t="s">
        <v>1492</v>
      </c>
      <c r="D2419" t="s">
        <v>31</v>
      </c>
      <c r="E2419" t="s">
        <v>18</v>
      </c>
      <c r="F2419" t="s">
        <v>19</v>
      </c>
      <c r="G2419" t="s">
        <v>27</v>
      </c>
      <c r="H2419" t="s">
        <v>21</v>
      </c>
      <c r="I2419">
        <v>128</v>
      </c>
      <c r="J2419" t="s">
        <v>2316</v>
      </c>
      <c r="K2419">
        <v>10100</v>
      </c>
      <c r="L2419">
        <v>576000</v>
      </c>
      <c r="M2419" s="10">
        <v>1273600</v>
      </c>
      <c r="N2419" s="10">
        <v>1152000</v>
      </c>
      <c r="O2419" s="10">
        <v>121600</v>
      </c>
      <c r="P2419" s="7">
        <f t="shared" si="74"/>
        <v>3</v>
      </c>
      <c r="Q2419" s="10">
        <f t="shared" si="75"/>
        <v>2020</v>
      </c>
    </row>
    <row r="2420" spans="1:17" x14ac:dyDescent="0.25">
      <c r="A2420" t="s">
        <v>1493</v>
      </c>
      <c r="B2420" s="3">
        <v>43893</v>
      </c>
      <c r="C2420" t="s">
        <v>1494</v>
      </c>
      <c r="D2420" t="s">
        <v>31</v>
      </c>
      <c r="E2420" t="s">
        <v>18</v>
      </c>
      <c r="F2420" t="s">
        <v>19</v>
      </c>
      <c r="G2420" t="s">
        <v>34</v>
      </c>
      <c r="H2420" t="s">
        <v>21</v>
      </c>
      <c r="I2420">
        <v>128</v>
      </c>
      <c r="J2420" t="s">
        <v>2316</v>
      </c>
      <c r="K2420">
        <v>492800</v>
      </c>
      <c r="L2420">
        <v>448000</v>
      </c>
      <c r="M2420" s="10">
        <v>985600</v>
      </c>
      <c r="N2420" s="10">
        <v>896000</v>
      </c>
      <c r="O2420" s="10">
        <v>89600</v>
      </c>
      <c r="P2420" s="7">
        <f t="shared" si="74"/>
        <v>3</v>
      </c>
      <c r="Q2420" s="10">
        <f t="shared" si="75"/>
        <v>2020</v>
      </c>
    </row>
    <row r="2421" spans="1:17" x14ac:dyDescent="0.25">
      <c r="A2421" t="s">
        <v>1495</v>
      </c>
      <c r="B2421" s="3">
        <v>43903</v>
      </c>
      <c r="C2421" t="s">
        <v>1496</v>
      </c>
      <c r="D2421" t="s">
        <v>17</v>
      </c>
      <c r="E2421" t="s">
        <v>25</v>
      </c>
      <c r="F2421" t="s">
        <v>26</v>
      </c>
      <c r="G2421" t="s">
        <v>39</v>
      </c>
      <c r="H2421" t="s">
        <v>40</v>
      </c>
      <c r="I2421">
        <v>256</v>
      </c>
      <c r="J2421" t="s">
        <v>2316</v>
      </c>
      <c r="K2421">
        <v>10100</v>
      </c>
      <c r="L2421">
        <v>640000</v>
      </c>
      <c r="M2421" s="10">
        <v>2816000</v>
      </c>
      <c r="N2421" s="10">
        <v>2560000</v>
      </c>
      <c r="O2421" s="10">
        <v>256000</v>
      </c>
      <c r="P2421" s="7">
        <f t="shared" si="74"/>
        <v>6</v>
      </c>
      <c r="Q2421" s="10">
        <f t="shared" si="75"/>
        <v>2020</v>
      </c>
    </row>
    <row r="2422" spans="1:17" x14ac:dyDescent="0.25">
      <c r="A2422" t="s">
        <v>1497</v>
      </c>
      <c r="B2422" s="3">
        <v>43903</v>
      </c>
      <c r="C2422" t="s">
        <v>1498</v>
      </c>
      <c r="D2422" t="s">
        <v>31</v>
      </c>
      <c r="E2422" t="s">
        <v>32</v>
      </c>
      <c r="F2422" t="s">
        <v>33</v>
      </c>
      <c r="G2422" t="s">
        <v>43</v>
      </c>
      <c r="H2422" t="s">
        <v>21</v>
      </c>
      <c r="I2422">
        <v>64</v>
      </c>
      <c r="J2422" t="s">
        <v>2316</v>
      </c>
      <c r="K2422">
        <v>10100</v>
      </c>
      <c r="L2422">
        <v>768000</v>
      </c>
      <c r="M2422" s="10">
        <v>844800.00000000012</v>
      </c>
      <c r="N2422" s="10">
        <v>768000</v>
      </c>
      <c r="O2422" s="10">
        <v>76800.000000000116</v>
      </c>
      <c r="P2422" s="7">
        <f t="shared" si="74"/>
        <v>6</v>
      </c>
      <c r="Q2422" s="10">
        <f t="shared" si="75"/>
        <v>2020</v>
      </c>
    </row>
    <row r="2423" spans="1:17" x14ac:dyDescent="0.25">
      <c r="A2423" t="s">
        <v>1499</v>
      </c>
      <c r="B2423" s="3">
        <v>43905</v>
      </c>
      <c r="C2423" t="s">
        <v>1500</v>
      </c>
      <c r="D2423" t="s">
        <v>31</v>
      </c>
      <c r="E2423" t="s">
        <v>37</v>
      </c>
      <c r="F2423" t="s">
        <v>38</v>
      </c>
      <c r="G2423" t="s">
        <v>46</v>
      </c>
      <c r="H2423" t="s">
        <v>47</v>
      </c>
      <c r="I2423">
        <v>128</v>
      </c>
      <c r="J2423" t="s">
        <v>2316</v>
      </c>
      <c r="K2423">
        <v>10100</v>
      </c>
      <c r="L2423">
        <v>576000</v>
      </c>
      <c r="M2423" s="10">
        <v>1273600</v>
      </c>
      <c r="N2423" s="10">
        <v>1152000</v>
      </c>
      <c r="O2423" s="10">
        <v>121600</v>
      </c>
      <c r="P2423" s="7">
        <f t="shared" si="74"/>
        <v>1</v>
      </c>
      <c r="Q2423" s="10">
        <f t="shared" si="75"/>
        <v>2020</v>
      </c>
    </row>
    <row r="2424" spans="1:17" x14ac:dyDescent="0.25">
      <c r="A2424" t="s">
        <v>1501</v>
      </c>
      <c r="B2424" s="3">
        <v>43906</v>
      </c>
      <c r="C2424" t="s">
        <v>1502</v>
      </c>
      <c r="D2424" t="s">
        <v>31</v>
      </c>
      <c r="E2424" t="s">
        <v>18</v>
      </c>
      <c r="F2424" t="s">
        <v>19</v>
      </c>
      <c r="G2424" t="s">
        <v>50</v>
      </c>
      <c r="H2424" t="s">
        <v>21</v>
      </c>
      <c r="I2424">
        <v>128</v>
      </c>
      <c r="J2424" t="s">
        <v>2316</v>
      </c>
      <c r="K2424">
        <v>492800</v>
      </c>
      <c r="L2424">
        <v>448000</v>
      </c>
      <c r="M2424" s="10">
        <v>985600</v>
      </c>
      <c r="N2424" s="10">
        <v>896000</v>
      </c>
      <c r="O2424" s="10">
        <v>89600</v>
      </c>
      <c r="P2424" s="7">
        <f t="shared" si="74"/>
        <v>2</v>
      </c>
      <c r="Q2424" s="10">
        <f t="shared" si="75"/>
        <v>2020</v>
      </c>
    </row>
    <row r="2425" spans="1:17" x14ac:dyDescent="0.25">
      <c r="A2425" t="s">
        <v>1503</v>
      </c>
      <c r="B2425" s="3">
        <v>43907</v>
      </c>
      <c r="C2425" t="s">
        <v>1504</v>
      </c>
      <c r="D2425" t="s">
        <v>31</v>
      </c>
      <c r="E2425" t="s">
        <v>18</v>
      </c>
      <c r="F2425" t="s">
        <v>19</v>
      </c>
      <c r="G2425" t="s">
        <v>53</v>
      </c>
      <c r="H2425" t="s">
        <v>40</v>
      </c>
      <c r="I2425">
        <v>256</v>
      </c>
      <c r="J2425" t="s">
        <v>2316</v>
      </c>
      <c r="K2425">
        <v>10100</v>
      </c>
      <c r="L2425">
        <v>640000</v>
      </c>
      <c r="M2425" s="10">
        <v>2816000</v>
      </c>
      <c r="N2425" s="10">
        <v>2560000</v>
      </c>
      <c r="O2425" s="10">
        <v>256000</v>
      </c>
      <c r="P2425" s="7">
        <f t="shared" si="74"/>
        <v>3</v>
      </c>
      <c r="Q2425" s="10">
        <f t="shared" si="75"/>
        <v>2020</v>
      </c>
    </row>
    <row r="2426" spans="1:17" x14ac:dyDescent="0.25">
      <c r="A2426" t="s">
        <v>1505</v>
      </c>
      <c r="B2426" s="3">
        <v>43920</v>
      </c>
      <c r="C2426" t="s">
        <v>1506</v>
      </c>
      <c r="D2426" t="s">
        <v>31</v>
      </c>
      <c r="E2426" t="s">
        <v>25</v>
      </c>
      <c r="F2426" t="s">
        <v>26</v>
      </c>
      <c r="G2426" t="s">
        <v>56</v>
      </c>
      <c r="H2426" t="s">
        <v>40</v>
      </c>
      <c r="I2426">
        <v>64</v>
      </c>
      <c r="J2426" t="s">
        <v>2316</v>
      </c>
      <c r="K2426">
        <v>10100</v>
      </c>
      <c r="L2426">
        <v>768000</v>
      </c>
      <c r="M2426" s="10">
        <v>844800.00000000012</v>
      </c>
      <c r="N2426" s="10">
        <v>768000</v>
      </c>
      <c r="O2426" s="10">
        <v>76800.000000000116</v>
      </c>
      <c r="P2426" s="7">
        <f t="shared" si="74"/>
        <v>2</v>
      </c>
      <c r="Q2426" s="10">
        <f t="shared" si="75"/>
        <v>2020</v>
      </c>
    </row>
    <row r="2427" spans="1:17" x14ac:dyDescent="0.25">
      <c r="A2427" t="s">
        <v>1507</v>
      </c>
      <c r="B2427" s="3">
        <v>43920</v>
      </c>
      <c r="C2427" t="s">
        <v>1508</v>
      </c>
      <c r="D2427" t="s">
        <v>31</v>
      </c>
      <c r="E2427" t="s">
        <v>32</v>
      </c>
      <c r="F2427" t="s">
        <v>33</v>
      </c>
      <c r="G2427" t="s">
        <v>59</v>
      </c>
      <c r="H2427" t="s">
        <v>60</v>
      </c>
      <c r="I2427">
        <v>128</v>
      </c>
      <c r="J2427" t="s">
        <v>2316</v>
      </c>
      <c r="K2427">
        <v>10100</v>
      </c>
      <c r="L2427">
        <v>576000</v>
      </c>
      <c r="M2427" s="10">
        <v>1273600</v>
      </c>
      <c r="N2427" s="10">
        <v>1152000</v>
      </c>
      <c r="O2427" s="10">
        <v>121600</v>
      </c>
      <c r="P2427" s="7">
        <f t="shared" si="74"/>
        <v>2</v>
      </c>
      <c r="Q2427" s="10">
        <f t="shared" si="75"/>
        <v>2020</v>
      </c>
    </row>
    <row r="2428" spans="1:17" x14ac:dyDescent="0.25">
      <c r="A2428" t="s">
        <v>1509</v>
      </c>
      <c r="B2428" s="3">
        <v>43910</v>
      </c>
      <c r="C2428" t="s">
        <v>1510</v>
      </c>
      <c r="D2428" t="s">
        <v>31</v>
      </c>
      <c r="E2428" t="s">
        <v>37</v>
      </c>
      <c r="F2428" t="s">
        <v>38</v>
      </c>
      <c r="G2428" t="s">
        <v>63</v>
      </c>
      <c r="H2428" t="s">
        <v>47</v>
      </c>
      <c r="I2428">
        <v>128</v>
      </c>
      <c r="J2428" t="s">
        <v>2316</v>
      </c>
      <c r="K2428">
        <v>492800</v>
      </c>
      <c r="L2428">
        <v>448000</v>
      </c>
      <c r="M2428" s="10">
        <v>985600</v>
      </c>
      <c r="N2428" s="10">
        <v>896000</v>
      </c>
      <c r="O2428" s="10">
        <v>89600</v>
      </c>
      <c r="P2428" s="7">
        <f t="shared" si="74"/>
        <v>6</v>
      </c>
      <c r="Q2428" s="10">
        <f t="shared" si="75"/>
        <v>2020</v>
      </c>
    </row>
    <row r="2429" spans="1:17" x14ac:dyDescent="0.25">
      <c r="A2429" t="s">
        <v>1511</v>
      </c>
      <c r="B2429" s="3">
        <v>43911</v>
      </c>
      <c r="C2429" t="s">
        <v>1512</v>
      </c>
      <c r="D2429" t="s">
        <v>31</v>
      </c>
      <c r="E2429" t="s">
        <v>18</v>
      </c>
      <c r="F2429" t="s">
        <v>19</v>
      </c>
      <c r="G2429" t="s">
        <v>46</v>
      </c>
      <c r="H2429" t="s">
        <v>47</v>
      </c>
      <c r="I2429">
        <v>64</v>
      </c>
      <c r="J2429" t="s">
        <v>2316</v>
      </c>
      <c r="K2429">
        <v>10100</v>
      </c>
      <c r="L2429">
        <v>640000</v>
      </c>
      <c r="M2429" s="10">
        <v>704000</v>
      </c>
      <c r="N2429" s="10">
        <v>640000</v>
      </c>
      <c r="O2429" s="10">
        <v>64000</v>
      </c>
      <c r="P2429" s="7">
        <f t="shared" si="74"/>
        <v>7</v>
      </c>
      <c r="Q2429" s="10">
        <f t="shared" si="75"/>
        <v>2020</v>
      </c>
    </row>
    <row r="2430" spans="1:17" x14ac:dyDescent="0.25">
      <c r="A2430" t="s">
        <v>1513</v>
      </c>
      <c r="B2430" s="3">
        <v>43912</v>
      </c>
      <c r="C2430" t="s">
        <v>1514</v>
      </c>
      <c r="D2430" t="s">
        <v>31</v>
      </c>
      <c r="E2430" t="s">
        <v>18</v>
      </c>
      <c r="F2430" t="s">
        <v>19</v>
      </c>
      <c r="G2430" t="s">
        <v>50</v>
      </c>
      <c r="H2430" t="s">
        <v>21</v>
      </c>
      <c r="I2430">
        <v>64</v>
      </c>
      <c r="J2430" t="s">
        <v>2316</v>
      </c>
      <c r="K2430">
        <v>492800.00000000006</v>
      </c>
      <c r="L2430">
        <v>448000</v>
      </c>
      <c r="M2430" s="10">
        <v>492800.00000000006</v>
      </c>
      <c r="N2430" s="10">
        <v>448000</v>
      </c>
      <c r="O2430" s="10">
        <v>44800.000000000058</v>
      </c>
      <c r="P2430" s="7">
        <f t="shared" si="74"/>
        <v>1</v>
      </c>
      <c r="Q2430" s="10">
        <f t="shared" si="75"/>
        <v>2020</v>
      </c>
    </row>
    <row r="2431" spans="1:17" x14ac:dyDescent="0.25">
      <c r="A2431" t="s">
        <v>1515</v>
      </c>
      <c r="B2431" s="3">
        <v>43913</v>
      </c>
      <c r="C2431" t="s">
        <v>1516</v>
      </c>
      <c r="D2431" t="s">
        <v>31</v>
      </c>
      <c r="E2431" t="s">
        <v>25</v>
      </c>
      <c r="F2431" t="s">
        <v>26</v>
      </c>
      <c r="G2431" t="s">
        <v>53</v>
      </c>
      <c r="H2431" t="s">
        <v>40</v>
      </c>
      <c r="I2431">
        <v>128</v>
      </c>
      <c r="J2431" t="s">
        <v>2316</v>
      </c>
      <c r="K2431">
        <v>10100</v>
      </c>
      <c r="L2431">
        <v>576000</v>
      </c>
      <c r="M2431" s="10">
        <v>1273600</v>
      </c>
      <c r="N2431" s="10">
        <v>1152000</v>
      </c>
      <c r="O2431" s="10">
        <v>121600</v>
      </c>
      <c r="P2431" s="7">
        <f t="shared" si="74"/>
        <v>2</v>
      </c>
      <c r="Q2431" s="10">
        <f t="shared" si="75"/>
        <v>2020</v>
      </c>
    </row>
    <row r="2432" spans="1:17" x14ac:dyDescent="0.25">
      <c r="A2432" t="s">
        <v>1517</v>
      </c>
      <c r="B2432" s="3">
        <v>43913</v>
      </c>
      <c r="C2432" t="s">
        <v>1518</v>
      </c>
      <c r="D2432" t="s">
        <v>31</v>
      </c>
      <c r="E2432" t="s">
        <v>32</v>
      </c>
      <c r="F2432" t="s">
        <v>33</v>
      </c>
      <c r="G2432" t="s">
        <v>56</v>
      </c>
      <c r="H2432" t="s">
        <v>40</v>
      </c>
      <c r="I2432">
        <v>128</v>
      </c>
      <c r="J2432" t="s">
        <v>2316</v>
      </c>
      <c r="K2432">
        <v>10100</v>
      </c>
      <c r="L2432">
        <v>1152000</v>
      </c>
      <c r="M2432" s="10">
        <v>2534400</v>
      </c>
      <c r="N2432" s="10">
        <v>2304000</v>
      </c>
      <c r="O2432" s="10">
        <v>230400</v>
      </c>
      <c r="P2432" s="7">
        <f t="shared" si="74"/>
        <v>2</v>
      </c>
      <c r="Q2432" s="10">
        <f t="shared" si="75"/>
        <v>2020</v>
      </c>
    </row>
    <row r="2433" spans="1:17" x14ac:dyDescent="0.25">
      <c r="A2433" t="s">
        <v>1519</v>
      </c>
      <c r="B2433" s="3">
        <v>43915</v>
      </c>
      <c r="C2433" t="s">
        <v>1520</v>
      </c>
      <c r="D2433" t="s">
        <v>31</v>
      </c>
      <c r="E2433" t="s">
        <v>37</v>
      </c>
      <c r="F2433" t="s">
        <v>38</v>
      </c>
      <c r="G2433" t="s">
        <v>78</v>
      </c>
      <c r="H2433" t="s">
        <v>21</v>
      </c>
      <c r="I2433">
        <v>64</v>
      </c>
      <c r="J2433" t="s">
        <v>2316</v>
      </c>
      <c r="K2433">
        <v>10100</v>
      </c>
      <c r="L2433">
        <v>2560000</v>
      </c>
      <c r="M2433" s="10">
        <v>2816000</v>
      </c>
      <c r="N2433" s="10">
        <v>2560000</v>
      </c>
      <c r="O2433" s="10">
        <v>256000</v>
      </c>
      <c r="P2433" s="7">
        <f t="shared" si="74"/>
        <v>4</v>
      </c>
      <c r="Q2433" s="10">
        <f t="shared" si="75"/>
        <v>2020</v>
      </c>
    </row>
    <row r="2434" spans="1:17" x14ac:dyDescent="0.25">
      <c r="A2434" t="s">
        <v>1521</v>
      </c>
      <c r="B2434" s="3">
        <v>43916</v>
      </c>
      <c r="C2434" t="s">
        <v>1522</v>
      </c>
      <c r="D2434" t="s">
        <v>31</v>
      </c>
      <c r="E2434" t="s">
        <v>18</v>
      </c>
      <c r="F2434" t="s">
        <v>19</v>
      </c>
      <c r="G2434" t="s">
        <v>81</v>
      </c>
      <c r="H2434" t="s">
        <v>21</v>
      </c>
      <c r="I2434">
        <v>64</v>
      </c>
      <c r="J2434" t="s">
        <v>2316</v>
      </c>
      <c r="K2434">
        <v>10100</v>
      </c>
      <c r="L2434">
        <v>1280000</v>
      </c>
      <c r="M2434" s="10">
        <v>1408000</v>
      </c>
      <c r="N2434" s="10">
        <v>1280000</v>
      </c>
      <c r="O2434" s="10">
        <v>128000</v>
      </c>
      <c r="P2434" s="7">
        <f t="shared" ref="P2434:P2497" si="76">WEEKDAY(B:B)</f>
        <v>5</v>
      </c>
      <c r="Q2434" s="10">
        <f t="shared" ref="Q2434:Q2497" si="77">YEAR(B:B)</f>
        <v>2020</v>
      </c>
    </row>
    <row r="2435" spans="1:17" x14ac:dyDescent="0.25">
      <c r="A2435" t="s">
        <v>1523</v>
      </c>
      <c r="B2435" s="3">
        <v>43917</v>
      </c>
      <c r="C2435" t="s">
        <v>1524</v>
      </c>
      <c r="D2435" t="s">
        <v>17</v>
      </c>
      <c r="E2435" t="s">
        <v>18</v>
      </c>
      <c r="F2435" t="s">
        <v>19</v>
      </c>
      <c r="G2435" t="s">
        <v>84</v>
      </c>
      <c r="H2435" t="s">
        <v>47</v>
      </c>
      <c r="I2435">
        <v>128</v>
      </c>
      <c r="J2435" t="s">
        <v>2316</v>
      </c>
      <c r="K2435">
        <v>10100</v>
      </c>
      <c r="L2435">
        <v>768000</v>
      </c>
      <c r="M2435" s="10">
        <v>1664000</v>
      </c>
      <c r="N2435" s="10">
        <v>1536000</v>
      </c>
      <c r="O2435" s="10">
        <v>128000</v>
      </c>
      <c r="P2435" s="7">
        <f t="shared" si="76"/>
        <v>6</v>
      </c>
      <c r="Q2435" s="10">
        <f t="shared" si="77"/>
        <v>2020</v>
      </c>
    </row>
    <row r="2436" spans="1:17" x14ac:dyDescent="0.25">
      <c r="A2436" t="s">
        <v>1525</v>
      </c>
      <c r="B2436" s="3">
        <v>43920</v>
      </c>
      <c r="C2436" t="s">
        <v>1526</v>
      </c>
      <c r="D2436" t="s">
        <v>17</v>
      </c>
      <c r="E2436" t="s">
        <v>25</v>
      </c>
      <c r="F2436" t="s">
        <v>26</v>
      </c>
      <c r="G2436" t="s">
        <v>87</v>
      </c>
      <c r="H2436" t="s">
        <v>21</v>
      </c>
      <c r="I2436">
        <v>128</v>
      </c>
      <c r="J2436" t="s">
        <v>2316</v>
      </c>
      <c r="K2436">
        <v>428800</v>
      </c>
      <c r="L2436">
        <v>320000</v>
      </c>
      <c r="M2436" s="10">
        <v>857600</v>
      </c>
      <c r="N2436" s="10">
        <v>640000</v>
      </c>
      <c r="O2436" s="10">
        <v>217600</v>
      </c>
      <c r="P2436" s="7">
        <f t="shared" si="76"/>
        <v>2</v>
      </c>
      <c r="Q2436" s="10">
        <f t="shared" si="77"/>
        <v>2020</v>
      </c>
    </row>
    <row r="2437" spans="1:17" x14ac:dyDescent="0.25">
      <c r="A2437" t="s">
        <v>1527</v>
      </c>
      <c r="B2437" s="3">
        <v>43920</v>
      </c>
      <c r="C2437" t="s">
        <v>1528</v>
      </c>
      <c r="D2437" t="s">
        <v>17</v>
      </c>
      <c r="E2437" t="s">
        <v>32</v>
      </c>
      <c r="F2437" t="s">
        <v>33</v>
      </c>
      <c r="G2437" t="s">
        <v>20</v>
      </c>
      <c r="H2437" t="s">
        <v>21</v>
      </c>
      <c r="I2437">
        <v>64</v>
      </c>
      <c r="J2437" t="s">
        <v>2316</v>
      </c>
      <c r="K2437">
        <v>428800</v>
      </c>
      <c r="L2437">
        <v>320064</v>
      </c>
      <c r="M2437" s="10">
        <v>428800</v>
      </c>
      <c r="N2437" s="10">
        <v>320064</v>
      </c>
      <c r="O2437" s="10">
        <v>108736</v>
      </c>
      <c r="P2437" s="7">
        <f t="shared" si="76"/>
        <v>2</v>
      </c>
      <c r="Q2437" s="10">
        <f t="shared" si="77"/>
        <v>2020</v>
      </c>
    </row>
    <row r="2438" spans="1:17" x14ac:dyDescent="0.25">
      <c r="A2438" t="s">
        <v>1529</v>
      </c>
      <c r="B2438" s="3">
        <v>43920</v>
      </c>
      <c r="C2438" t="s">
        <v>1530</v>
      </c>
      <c r="D2438" t="s">
        <v>31</v>
      </c>
      <c r="E2438" t="s">
        <v>37</v>
      </c>
      <c r="F2438" t="s">
        <v>38</v>
      </c>
      <c r="G2438" t="s">
        <v>27</v>
      </c>
      <c r="H2438" t="s">
        <v>21</v>
      </c>
      <c r="I2438">
        <v>64</v>
      </c>
      <c r="J2438" t="s">
        <v>2316</v>
      </c>
      <c r="K2438">
        <v>428800</v>
      </c>
      <c r="L2438">
        <v>320128</v>
      </c>
      <c r="M2438" s="10">
        <v>428800</v>
      </c>
      <c r="N2438" s="10">
        <v>320128</v>
      </c>
      <c r="O2438" s="10">
        <v>108672</v>
      </c>
      <c r="P2438" s="7">
        <f t="shared" si="76"/>
        <v>2</v>
      </c>
      <c r="Q2438" s="10">
        <f t="shared" si="77"/>
        <v>2020</v>
      </c>
    </row>
    <row r="2439" spans="1:17" x14ac:dyDescent="0.25">
      <c r="A2439" t="s">
        <v>1533</v>
      </c>
      <c r="B2439" s="3">
        <v>43891</v>
      </c>
      <c r="C2439" t="s">
        <v>1534</v>
      </c>
      <c r="D2439" t="s">
        <v>31</v>
      </c>
      <c r="E2439" t="s">
        <v>18</v>
      </c>
      <c r="F2439" t="s">
        <v>19</v>
      </c>
      <c r="G2439" t="s">
        <v>39</v>
      </c>
      <c r="H2439" t="s">
        <v>40</v>
      </c>
      <c r="I2439">
        <v>128</v>
      </c>
      <c r="J2439" t="s">
        <v>2316</v>
      </c>
      <c r="K2439">
        <v>428800</v>
      </c>
      <c r="L2439">
        <v>320064</v>
      </c>
      <c r="M2439" s="10">
        <v>857600</v>
      </c>
      <c r="N2439" s="10">
        <v>640128</v>
      </c>
      <c r="O2439" s="10">
        <v>217472</v>
      </c>
      <c r="P2439" s="7">
        <f t="shared" si="76"/>
        <v>1</v>
      </c>
      <c r="Q2439" s="10">
        <f t="shared" si="77"/>
        <v>2020</v>
      </c>
    </row>
    <row r="2440" spans="1:17" x14ac:dyDescent="0.25">
      <c r="A2440" t="s">
        <v>1535</v>
      </c>
      <c r="B2440" s="3">
        <v>43892</v>
      </c>
      <c r="C2440" t="s">
        <v>1536</v>
      </c>
      <c r="D2440" t="s">
        <v>31</v>
      </c>
      <c r="E2440" t="s">
        <v>25</v>
      </c>
      <c r="F2440" t="s">
        <v>26</v>
      </c>
      <c r="G2440" t="s">
        <v>43</v>
      </c>
      <c r="H2440" t="s">
        <v>21</v>
      </c>
      <c r="I2440">
        <v>64</v>
      </c>
      <c r="J2440" t="s">
        <v>2316</v>
      </c>
      <c r="K2440">
        <v>428800</v>
      </c>
      <c r="L2440">
        <v>320128</v>
      </c>
      <c r="M2440" s="10">
        <v>428800</v>
      </c>
      <c r="N2440" s="10">
        <v>320128</v>
      </c>
      <c r="O2440" s="10">
        <v>108672</v>
      </c>
      <c r="P2440" s="7">
        <f t="shared" si="76"/>
        <v>2</v>
      </c>
      <c r="Q2440" s="10">
        <f t="shared" si="77"/>
        <v>2020</v>
      </c>
    </row>
    <row r="2441" spans="1:17" x14ac:dyDescent="0.25">
      <c r="A2441" t="s">
        <v>1537</v>
      </c>
      <c r="B2441" s="3">
        <v>43893</v>
      </c>
      <c r="C2441" t="s">
        <v>1538</v>
      </c>
      <c r="D2441" t="s">
        <v>17</v>
      </c>
      <c r="E2441" t="s">
        <v>32</v>
      </c>
      <c r="F2441" t="s">
        <v>33</v>
      </c>
      <c r="G2441" t="s">
        <v>46</v>
      </c>
      <c r="H2441" t="s">
        <v>47</v>
      </c>
      <c r="I2441">
        <v>64</v>
      </c>
      <c r="J2441" t="s">
        <v>2316</v>
      </c>
      <c r="K2441">
        <v>428800</v>
      </c>
      <c r="L2441">
        <v>320000</v>
      </c>
      <c r="M2441" s="10">
        <v>428800</v>
      </c>
      <c r="N2441" s="10">
        <v>320000</v>
      </c>
      <c r="O2441" s="10">
        <v>108800</v>
      </c>
      <c r="P2441" s="7">
        <f t="shared" si="76"/>
        <v>3</v>
      </c>
      <c r="Q2441" s="10">
        <f t="shared" si="77"/>
        <v>2020</v>
      </c>
    </row>
    <row r="2442" spans="1:17" x14ac:dyDescent="0.25">
      <c r="A2442" t="s">
        <v>1227</v>
      </c>
      <c r="B2442" s="3">
        <v>43862</v>
      </c>
      <c r="C2442" t="s">
        <v>1228</v>
      </c>
      <c r="D2442" t="s">
        <v>31</v>
      </c>
      <c r="E2442" t="s">
        <v>18</v>
      </c>
      <c r="F2442" t="s">
        <v>19</v>
      </c>
      <c r="G2442" t="s">
        <v>20</v>
      </c>
      <c r="H2442" t="s">
        <v>21</v>
      </c>
      <c r="I2442">
        <v>64</v>
      </c>
      <c r="J2442" t="s">
        <v>2316</v>
      </c>
      <c r="K2442">
        <v>144000</v>
      </c>
      <c r="L2442">
        <v>140800</v>
      </c>
      <c r="M2442" s="10">
        <v>144000</v>
      </c>
      <c r="N2442" s="10">
        <v>140800</v>
      </c>
      <c r="O2442" s="10">
        <v>3200</v>
      </c>
      <c r="P2442" s="7">
        <f t="shared" si="76"/>
        <v>7</v>
      </c>
      <c r="Q2442" s="10">
        <f t="shared" si="77"/>
        <v>2020</v>
      </c>
    </row>
    <row r="2443" spans="1:17" x14ac:dyDescent="0.25">
      <c r="A2443" t="s">
        <v>1229</v>
      </c>
      <c r="B2443" s="3">
        <v>43863</v>
      </c>
      <c r="C2443" t="s">
        <v>1230</v>
      </c>
      <c r="D2443" t="s">
        <v>31</v>
      </c>
      <c r="E2443" t="s">
        <v>25</v>
      </c>
      <c r="F2443" t="s">
        <v>26</v>
      </c>
      <c r="G2443" t="s">
        <v>27</v>
      </c>
      <c r="H2443" t="s">
        <v>21</v>
      </c>
      <c r="I2443">
        <v>64</v>
      </c>
      <c r="J2443" t="s">
        <v>2316</v>
      </c>
      <c r="K2443">
        <v>6400</v>
      </c>
      <c r="L2443">
        <v>5760</v>
      </c>
      <c r="M2443" s="10">
        <v>6400</v>
      </c>
      <c r="N2443" s="10">
        <v>5760</v>
      </c>
      <c r="O2443" s="10">
        <v>640</v>
      </c>
      <c r="P2443" s="7">
        <f t="shared" si="76"/>
        <v>1</v>
      </c>
      <c r="Q2443" s="10">
        <f t="shared" si="77"/>
        <v>2020</v>
      </c>
    </row>
    <row r="2444" spans="1:17" x14ac:dyDescent="0.25">
      <c r="A2444" t="s">
        <v>1231</v>
      </c>
      <c r="B2444" s="3">
        <v>43863</v>
      </c>
      <c r="C2444" t="s">
        <v>1232</v>
      </c>
      <c r="D2444" t="s">
        <v>31</v>
      </c>
      <c r="E2444" t="s">
        <v>32</v>
      </c>
      <c r="F2444" t="s">
        <v>33</v>
      </c>
      <c r="G2444" t="s">
        <v>34</v>
      </c>
      <c r="H2444" t="s">
        <v>21</v>
      </c>
      <c r="I2444">
        <v>128</v>
      </c>
      <c r="J2444" t="s">
        <v>2316</v>
      </c>
      <c r="K2444">
        <v>6400</v>
      </c>
      <c r="L2444">
        <v>5120</v>
      </c>
      <c r="M2444" s="10">
        <v>12800</v>
      </c>
      <c r="N2444" s="10">
        <v>10240</v>
      </c>
      <c r="O2444" s="10">
        <v>2560</v>
      </c>
      <c r="P2444" s="7">
        <f t="shared" si="76"/>
        <v>1</v>
      </c>
      <c r="Q2444" s="10">
        <f t="shared" si="77"/>
        <v>2020</v>
      </c>
    </row>
    <row r="2445" spans="1:17" x14ac:dyDescent="0.25">
      <c r="A2445" t="s">
        <v>1233</v>
      </c>
      <c r="B2445" s="3">
        <v>43863</v>
      </c>
      <c r="C2445" t="s">
        <v>1234</v>
      </c>
      <c r="D2445" t="s">
        <v>17</v>
      </c>
      <c r="E2445" t="s">
        <v>37</v>
      </c>
      <c r="F2445" t="s">
        <v>38</v>
      </c>
      <c r="G2445" t="s">
        <v>39</v>
      </c>
      <c r="H2445" t="s">
        <v>40</v>
      </c>
      <c r="I2445">
        <v>128</v>
      </c>
      <c r="J2445" t="s">
        <v>2316</v>
      </c>
      <c r="K2445">
        <v>128000</v>
      </c>
      <c r="L2445">
        <v>118400</v>
      </c>
      <c r="M2445" s="10">
        <v>256000</v>
      </c>
      <c r="N2445" s="10">
        <v>236800</v>
      </c>
      <c r="O2445" s="10">
        <v>19200</v>
      </c>
      <c r="P2445" s="7">
        <f t="shared" si="76"/>
        <v>1</v>
      </c>
      <c r="Q2445" s="10">
        <f t="shared" si="77"/>
        <v>2020</v>
      </c>
    </row>
    <row r="2446" spans="1:17" x14ac:dyDescent="0.25">
      <c r="A2446" t="s">
        <v>1235</v>
      </c>
      <c r="B2446" s="3">
        <v>43866</v>
      </c>
      <c r="C2446" t="s">
        <v>1236</v>
      </c>
      <c r="D2446" t="s">
        <v>17</v>
      </c>
      <c r="E2446" t="s">
        <v>18</v>
      </c>
      <c r="F2446" t="s">
        <v>19</v>
      </c>
      <c r="G2446" t="s">
        <v>43</v>
      </c>
      <c r="H2446" t="s">
        <v>21</v>
      </c>
      <c r="I2446">
        <v>64</v>
      </c>
      <c r="J2446" t="s">
        <v>2316</v>
      </c>
      <c r="K2446">
        <v>608000</v>
      </c>
      <c r="L2446">
        <v>512000</v>
      </c>
      <c r="M2446" s="10">
        <v>608000</v>
      </c>
      <c r="N2446" s="10">
        <v>512000</v>
      </c>
      <c r="O2446" s="10">
        <v>96000</v>
      </c>
      <c r="P2446" s="7">
        <f t="shared" si="76"/>
        <v>4</v>
      </c>
      <c r="Q2446" s="10">
        <f t="shared" si="77"/>
        <v>2020</v>
      </c>
    </row>
    <row r="2447" spans="1:17" x14ac:dyDescent="0.25">
      <c r="A2447" t="s">
        <v>1237</v>
      </c>
      <c r="B2447" s="3">
        <v>43867</v>
      </c>
      <c r="C2447" t="s">
        <v>1238</v>
      </c>
      <c r="D2447" t="s">
        <v>17</v>
      </c>
      <c r="E2447" t="s">
        <v>18</v>
      </c>
      <c r="F2447" t="s">
        <v>19</v>
      </c>
      <c r="G2447" t="s">
        <v>46</v>
      </c>
      <c r="H2447" t="s">
        <v>47</v>
      </c>
      <c r="I2447">
        <v>64</v>
      </c>
      <c r="J2447" t="s">
        <v>2316</v>
      </c>
      <c r="K2447">
        <v>300800</v>
      </c>
      <c r="L2447">
        <v>256000</v>
      </c>
      <c r="M2447" s="10">
        <v>30080000</v>
      </c>
      <c r="N2447" s="10">
        <v>25600000</v>
      </c>
      <c r="O2447" s="10">
        <v>4480000</v>
      </c>
      <c r="P2447" s="7">
        <f t="shared" si="76"/>
        <v>5</v>
      </c>
      <c r="Q2447" s="10">
        <f t="shared" si="77"/>
        <v>2020</v>
      </c>
    </row>
    <row r="2448" spans="1:17" x14ac:dyDescent="0.25">
      <c r="A2448" t="s">
        <v>1239</v>
      </c>
      <c r="B2448" s="3">
        <v>43868</v>
      </c>
      <c r="C2448" t="s">
        <v>1240</v>
      </c>
      <c r="D2448" t="s">
        <v>31</v>
      </c>
      <c r="E2448" t="s">
        <v>25</v>
      </c>
      <c r="F2448" t="s">
        <v>26</v>
      </c>
      <c r="G2448" t="s">
        <v>50</v>
      </c>
      <c r="H2448" t="s">
        <v>21</v>
      </c>
      <c r="I2448">
        <v>128</v>
      </c>
      <c r="J2448" t="s">
        <v>2316</v>
      </c>
      <c r="K2448">
        <v>25600</v>
      </c>
      <c r="L2448">
        <v>23040</v>
      </c>
      <c r="M2448" s="10">
        <v>51200</v>
      </c>
      <c r="N2448" s="10">
        <v>46080</v>
      </c>
      <c r="O2448" s="10">
        <v>5120</v>
      </c>
      <c r="P2448" s="7">
        <f t="shared" si="76"/>
        <v>6</v>
      </c>
      <c r="Q2448" s="10">
        <f t="shared" si="77"/>
        <v>2020</v>
      </c>
    </row>
    <row r="2449" spans="1:17" x14ac:dyDescent="0.25">
      <c r="A2449" t="s">
        <v>1241</v>
      </c>
      <c r="B2449" s="3">
        <v>43863</v>
      </c>
      <c r="C2449" t="s">
        <v>1242</v>
      </c>
      <c r="D2449" t="s">
        <v>31</v>
      </c>
      <c r="E2449" t="s">
        <v>32</v>
      </c>
      <c r="F2449" t="s">
        <v>33</v>
      </c>
      <c r="G2449" t="s">
        <v>53</v>
      </c>
      <c r="H2449" t="s">
        <v>40</v>
      </c>
      <c r="I2449">
        <v>128</v>
      </c>
      <c r="J2449" t="s">
        <v>2316</v>
      </c>
      <c r="K2449">
        <v>6400</v>
      </c>
      <c r="L2449">
        <v>5760</v>
      </c>
      <c r="M2449" s="10">
        <v>12800</v>
      </c>
      <c r="N2449" s="10">
        <v>11520</v>
      </c>
      <c r="O2449" s="10">
        <v>1280</v>
      </c>
      <c r="P2449" s="7">
        <f t="shared" si="76"/>
        <v>1</v>
      </c>
      <c r="Q2449" s="10">
        <f t="shared" si="77"/>
        <v>2020</v>
      </c>
    </row>
    <row r="2450" spans="1:17" x14ac:dyDescent="0.25">
      <c r="A2450" t="s">
        <v>1243</v>
      </c>
      <c r="B2450" s="3">
        <v>43863</v>
      </c>
      <c r="C2450" t="s">
        <v>1244</v>
      </c>
      <c r="D2450" t="s">
        <v>31</v>
      </c>
      <c r="E2450" t="s">
        <v>37</v>
      </c>
      <c r="F2450" t="s">
        <v>38</v>
      </c>
      <c r="G2450" t="s">
        <v>56</v>
      </c>
      <c r="H2450" t="s">
        <v>40</v>
      </c>
      <c r="I2450">
        <v>1280</v>
      </c>
      <c r="J2450" t="s">
        <v>2316</v>
      </c>
      <c r="K2450">
        <v>102400</v>
      </c>
      <c r="L2450">
        <v>101760</v>
      </c>
      <c r="M2450" s="10">
        <v>2048000</v>
      </c>
      <c r="N2450" s="10">
        <v>2035200</v>
      </c>
      <c r="O2450" s="10">
        <v>12800</v>
      </c>
      <c r="P2450" s="7">
        <f t="shared" si="76"/>
        <v>1</v>
      </c>
      <c r="Q2450" s="10">
        <f t="shared" si="77"/>
        <v>2020</v>
      </c>
    </row>
    <row r="2451" spans="1:17" x14ac:dyDescent="0.25">
      <c r="A2451" t="s">
        <v>1245</v>
      </c>
      <c r="B2451" s="3">
        <v>43863</v>
      </c>
      <c r="C2451" t="s">
        <v>1246</v>
      </c>
      <c r="D2451" t="s">
        <v>31</v>
      </c>
      <c r="E2451" t="s">
        <v>18</v>
      </c>
      <c r="F2451" t="s">
        <v>19</v>
      </c>
      <c r="G2451" t="s">
        <v>59</v>
      </c>
      <c r="H2451" t="s">
        <v>60</v>
      </c>
      <c r="I2451">
        <v>64</v>
      </c>
      <c r="J2451" t="s">
        <v>2316</v>
      </c>
      <c r="K2451">
        <v>3200</v>
      </c>
      <c r="L2451">
        <v>2880</v>
      </c>
      <c r="M2451" s="10">
        <v>3200</v>
      </c>
      <c r="N2451" s="10">
        <v>2880</v>
      </c>
      <c r="O2451" s="10">
        <v>320</v>
      </c>
      <c r="P2451" s="7">
        <f t="shared" si="76"/>
        <v>1</v>
      </c>
      <c r="Q2451" s="10">
        <f t="shared" si="77"/>
        <v>2020</v>
      </c>
    </row>
    <row r="2452" spans="1:17" x14ac:dyDescent="0.25">
      <c r="A2452" t="s">
        <v>1247</v>
      </c>
      <c r="B2452" s="3">
        <v>43863</v>
      </c>
      <c r="C2452" t="s">
        <v>1248</v>
      </c>
      <c r="D2452" t="s">
        <v>17</v>
      </c>
      <c r="E2452" t="s">
        <v>18</v>
      </c>
      <c r="F2452" t="s">
        <v>19</v>
      </c>
      <c r="G2452" t="s">
        <v>63</v>
      </c>
      <c r="H2452" t="s">
        <v>47</v>
      </c>
      <c r="I2452">
        <v>128</v>
      </c>
      <c r="J2452" t="s">
        <v>2316</v>
      </c>
      <c r="K2452">
        <v>38400</v>
      </c>
      <c r="L2452">
        <v>28800</v>
      </c>
      <c r="M2452" s="10">
        <v>76800</v>
      </c>
      <c r="N2452" s="10">
        <v>57600</v>
      </c>
      <c r="O2452" s="10">
        <v>19200</v>
      </c>
      <c r="P2452" s="7">
        <f t="shared" si="76"/>
        <v>1</v>
      </c>
      <c r="Q2452" s="10">
        <f t="shared" si="77"/>
        <v>2020</v>
      </c>
    </row>
    <row r="2453" spans="1:17" x14ac:dyDescent="0.25">
      <c r="A2453" t="s">
        <v>1249</v>
      </c>
      <c r="B2453" s="3">
        <v>43863</v>
      </c>
      <c r="C2453" t="s">
        <v>1250</v>
      </c>
      <c r="D2453" t="s">
        <v>31</v>
      </c>
      <c r="E2453" t="s">
        <v>25</v>
      </c>
      <c r="F2453" t="s">
        <v>26</v>
      </c>
      <c r="G2453" t="s">
        <v>66</v>
      </c>
      <c r="H2453" t="s">
        <v>47</v>
      </c>
      <c r="I2453">
        <v>128</v>
      </c>
      <c r="J2453" t="s">
        <v>2316</v>
      </c>
      <c r="K2453">
        <v>10880</v>
      </c>
      <c r="L2453">
        <v>9600</v>
      </c>
      <c r="M2453" s="10">
        <v>21760</v>
      </c>
      <c r="N2453" s="10">
        <v>19200</v>
      </c>
      <c r="O2453" s="10">
        <v>2560</v>
      </c>
      <c r="P2453" s="7">
        <f t="shared" si="76"/>
        <v>1</v>
      </c>
      <c r="Q2453" s="10">
        <f t="shared" si="77"/>
        <v>2020</v>
      </c>
    </row>
    <row r="2454" spans="1:17" x14ac:dyDescent="0.25">
      <c r="A2454" t="s">
        <v>1251</v>
      </c>
      <c r="B2454" s="3">
        <v>43873</v>
      </c>
      <c r="C2454" t="s">
        <v>1252</v>
      </c>
      <c r="D2454" t="s">
        <v>31</v>
      </c>
      <c r="E2454" t="s">
        <v>32</v>
      </c>
      <c r="F2454" t="s">
        <v>33</v>
      </c>
      <c r="G2454" t="s">
        <v>69</v>
      </c>
      <c r="H2454" t="s">
        <v>21</v>
      </c>
      <c r="I2454">
        <v>64</v>
      </c>
      <c r="J2454" t="s">
        <v>2316</v>
      </c>
      <c r="K2454">
        <v>1600</v>
      </c>
      <c r="L2454">
        <v>1280</v>
      </c>
      <c r="M2454" s="10">
        <v>1600</v>
      </c>
      <c r="N2454" s="10">
        <v>1280</v>
      </c>
      <c r="O2454" s="10">
        <v>320</v>
      </c>
      <c r="P2454" s="7">
        <f t="shared" si="76"/>
        <v>4</v>
      </c>
      <c r="Q2454" s="10">
        <f t="shared" si="77"/>
        <v>2020</v>
      </c>
    </row>
    <row r="2455" spans="1:17" x14ac:dyDescent="0.25">
      <c r="A2455" t="s">
        <v>1253</v>
      </c>
      <c r="B2455" s="3">
        <v>43873</v>
      </c>
      <c r="C2455" t="s">
        <v>1254</v>
      </c>
      <c r="D2455" t="s">
        <v>31</v>
      </c>
      <c r="E2455" t="s">
        <v>37</v>
      </c>
      <c r="F2455" t="s">
        <v>38</v>
      </c>
      <c r="G2455" t="s">
        <v>72</v>
      </c>
      <c r="H2455" t="s">
        <v>21</v>
      </c>
      <c r="I2455">
        <v>64</v>
      </c>
      <c r="J2455" t="s">
        <v>2316</v>
      </c>
      <c r="K2455">
        <v>10100</v>
      </c>
      <c r="L2455">
        <v>576000</v>
      </c>
      <c r="M2455" s="10">
        <v>640000</v>
      </c>
      <c r="N2455" s="10">
        <v>576000</v>
      </c>
      <c r="O2455" s="10">
        <v>64000</v>
      </c>
      <c r="P2455" s="7">
        <f t="shared" si="76"/>
        <v>4</v>
      </c>
      <c r="Q2455" s="10">
        <f t="shared" si="77"/>
        <v>2020</v>
      </c>
    </row>
    <row r="2456" spans="1:17" x14ac:dyDescent="0.25">
      <c r="A2456" t="s">
        <v>1255</v>
      </c>
      <c r="B2456" s="3">
        <v>43876</v>
      </c>
      <c r="C2456" t="s">
        <v>1256</v>
      </c>
      <c r="D2456" t="s">
        <v>31</v>
      </c>
      <c r="E2456" t="s">
        <v>18</v>
      </c>
      <c r="F2456" t="s">
        <v>19</v>
      </c>
      <c r="G2456" t="s">
        <v>46</v>
      </c>
      <c r="H2456" t="s">
        <v>47</v>
      </c>
      <c r="I2456">
        <v>128</v>
      </c>
      <c r="J2456" t="s">
        <v>2316</v>
      </c>
      <c r="K2456">
        <v>428800</v>
      </c>
      <c r="L2456">
        <v>320064</v>
      </c>
      <c r="M2456" s="10">
        <v>857600</v>
      </c>
      <c r="N2456" s="10">
        <v>640128</v>
      </c>
      <c r="O2456" s="10">
        <v>217472</v>
      </c>
      <c r="P2456" s="7">
        <f t="shared" si="76"/>
        <v>7</v>
      </c>
      <c r="Q2456" s="10">
        <f t="shared" si="77"/>
        <v>2020</v>
      </c>
    </row>
    <row r="2457" spans="1:17" x14ac:dyDescent="0.25">
      <c r="A2457" t="s">
        <v>1257</v>
      </c>
      <c r="B2457" s="3">
        <v>43877</v>
      </c>
      <c r="C2457" t="s">
        <v>1258</v>
      </c>
      <c r="D2457" t="s">
        <v>31</v>
      </c>
      <c r="E2457" t="s">
        <v>18</v>
      </c>
      <c r="F2457" t="s">
        <v>19</v>
      </c>
      <c r="G2457" t="s">
        <v>50</v>
      </c>
      <c r="H2457" t="s">
        <v>21</v>
      </c>
      <c r="I2457">
        <v>128</v>
      </c>
      <c r="J2457" t="s">
        <v>2316</v>
      </c>
      <c r="K2457">
        <v>428800</v>
      </c>
      <c r="L2457">
        <v>320128</v>
      </c>
      <c r="M2457" s="10">
        <v>857600</v>
      </c>
      <c r="N2457" s="10">
        <v>640256</v>
      </c>
      <c r="O2457" s="10">
        <v>217344</v>
      </c>
      <c r="P2457" s="7">
        <f t="shared" si="76"/>
        <v>1</v>
      </c>
      <c r="Q2457" s="10">
        <f t="shared" si="77"/>
        <v>2020</v>
      </c>
    </row>
    <row r="2458" spans="1:17" x14ac:dyDescent="0.25">
      <c r="A2458" t="s">
        <v>1259</v>
      </c>
      <c r="B2458" s="3">
        <v>43878</v>
      </c>
      <c r="C2458" t="s">
        <v>1260</v>
      </c>
      <c r="D2458" t="s">
        <v>31</v>
      </c>
      <c r="E2458" t="s">
        <v>25</v>
      </c>
      <c r="F2458" t="s">
        <v>26</v>
      </c>
      <c r="G2458" t="s">
        <v>53</v>
      </c>
      <c r="H2458" t="s">
        <v>40</v>
      </c>
      <c r="I2458">
        <v>64</v>
      </c>
      <c r="J2458" t="s">
        <v>2316</v>
      </c>
      <c r="K2458">
        <v>10100</v>
      </c>
      <c r="L2458">
        <v>1280000</v>
      </c>
      <c r="M2458" s="10">
        <v>1408000</v>
      </c>
      <c r="N2458" s="10">
        <v>1280000</v>
      </c>
      <c r="O2458" s="10">
        <v>128000</v>
      </c>
      <c r="P2458" s="7">
        <f t="shared" si="76"/>
        <v>2</v>
      </c>
      <c r="Q2458" s="10">
        <f t="shared" si="77"/>
        <v>2020</v>
      </c>
    </row>
    <row r="2459" spans="1:17" x14ac:dyDescent="0.25">
      <c r="A2459" t="s">
        <v>1265</v>
      </c>
      <c r="B2459" s="3">
        <v>43881</v>
      </c>
      <c r="C2459" t="s">
        <v>1266</v>
      </c>
      <c r="D2459" t="s">
        <v>31</v>
      </c>
      <c r="E2459" t="s">
        <v>18</v>
      </c>
      <c r="F2459" t="s">
        <v>19</v>
      </c>
      <c r="G2459" t="s">
        <v>20</v>
      </c>
      <c r="H2459" t="s">
        <v>21</v>
      </c>
      <c r="I2459">
        <v>128</v>
      </c>
      <c r="J2459" t="s">
        <v>2316</v>
      </c>
      <c r="K2459">
        <v>544000</v>
      </c>
      <c r="L2459">
        <v>486400</v>
      </c>
      <c r="M2459" s="10">
        <v>1088000</v>
      </c>
      <c r="N2459" s="10">
        <v>972800</v>
      </c>
      <c r="O2459" s="10">
        <v>115200</v>
      </c>
      <c r="P2459" s="7">
        <f t="shared" si="76"/>
        <v>5</v>
      </c>
      <c r="Q2459" s="10">
        <f t="shared" si="77"/>
        <v>2020</v>
      </c>
    </row>
    <row r="2460" spans="1:17" x14ac:dyDescent="0.25">
      <c r="A2460" t="s">
        <v>1267</v>
      </c>
      <c r="B2460" s="3">
        <v>43882</v>
      </c>
      <c r="C2460" t="s">
        <v>1268</v>
      </c>
      <c r="D2460" t="s">
        <v>31</v>
      </c>
      <c r="E2460" t="s">
        <v>18</v>
      </c>
      <c r="F2460" t="s">
        <v>19</v>
      </c>
      <c r="G2460" t="s">
        <v>27</v>
      </c>
      <c r="H2460" t="s">
        <v>21</v>
      </c>
      <c r="I2460">
        <v>192</v>
      </c>
      <c r="J2460" t="s">
        <v>2316</v>
      </c>
      <c r="K2460">
        <v>10100</v>
      </c>
      <c r="L2460">
        <v>768000</v>
      </c>
      <c r="M2460" s="10">
        <v>2534400.0000000005</v>
      </c>
      <c r="N2460" s="10">
        <v>2304000</v>
      </c>
      <c r="O2460" s="10">
        <v>230400.00000000047</v>
      </c>
      <c r="P2460" s="7">
        <f t="shared" si="76"/>
        <v>6</v>
      </c>
      <c r="Q2460" s="10">
        <f t="shared" si="77"/>
        <v>2020</v>
      </c>
    </row>
    <row r="2461" spans="1:17" x14ac:dyDescent="0.25">
      <c r="A2461" t="s">
        <v>1269</v>
      </c>
      <c r="B2461" s="3">
        <v>43883</v>
      </c>
      <c r="C2461" t="s">
        <v>1270</v>
      </c>
      <c r="D2461" t="s">
        <v>31</v>
      </c>
      <c r="E2461" t="s">
        <v>25</v>
      </c>
      <c r="F2461" t="s">
        <v>26</v>
      </c>
      <c r="G2461" t="s">
        <v>34</v>
      </c>
      <c r="H2461" t="s">
        <v>21</v>
      </c>
      <c r="I2461">
        <v>128</v>
      </c>
      <c r="J2461" t="s">
        <v>2316</v>
      </c>
      <c r="K2461">
        <v>10100</v>
      </c>
      <c r="L2461">
        <v>1280000</v>
      </c>
      <c r="M2461" s="10">
        <v>2816000</v>
      </c>
      <c r="N2461" s="10">
        <v>2560000</v>
      </c>
      <c r="O2461" s="10">
        <v>256000</v>
      </c>
      <c r="P2461" s="7">
        <f t="shared" si="76"/>
        <v>7</v>
      </c>
      <c r="Q2461" s="10">
        <f t="shared" si="77"/>
        <v>2020</v>
      </c>
    </row>
    <row r="2462" spans="1:17" x14ac:dyDescent="0.25">
      <c r="A2462" t="s">
        <v>1271</v>
      </c>
      <c r="B2462" s="3">
        <v>43883</v>
      </c>
      <c r="C2462" t="s">
        <v>1272</v>
      </c>
      <c r="D2462" t="s">
        <v>31</v>
      </c>
      <c r="E2462" t="s">
        <v>32</v>
      </c>
      <c r="F2462" t="s">
        <v>33</v>
      </c>
      <c r="G2462" t="s">
        <v>39</v>
      </c>
      <c r="H2462" t="s">
        <v>40</v>
      </c>
      <c r="I2462">
        <v>128</v>
      </c>
      <c r="J2462" t="s">
        <v>2316</v>
      </c>
      <c r="K2462">
        <v>492800</v>
      </c>
      <c r="L2462">
        <v>448000</v>
      </c>
      <c r="M2462" s="10">
        <v>985600</v>
      </c>
      <c r="N2462" s="10">
        <v>896000</v>
      </c>
      <c r="O2462" s="10">
        <v>89600</v>
      </c>
      <c r="P2462" s="7">
        <f t="shared" si="76"/>
        <v>7</v>
      </c>
      <c r="Q2462" s="10">
        <f t="shared" si="77"/>
        <v>2020</v>
      </c>
    </row>
    <row r="2463" spans="1:17" x14ac:dyDescent="0.25">
      <c r="A2463" t="s">
        <v>1273</v>
      </c>
      <c r="B2463" s="3">
        <v>43883</v>
      </c>
      <c r="C2463" t="s">
        <v>1274</v>
      </c>
      <c r="D2463" t="s">
        <v>31</v>
      </c>
      <c r="E2463" t="s">
        <v>37</v>
      </c>
      <c r="F2463" t="s">
        <v>38</v>
      </c>
      <c r="G2463" t="s">
        <v>43</v>
      </c>
      <c r="H2463" t="s">
        <v>21</v>
      </c>
      <c r="I2463">
        <v>192</v>
      </c>
      <c r="J2463" t="s">
        <v>2316</v>
      </c>
      <c r="K2463">
        <v>10100</v>
      </c>
      <c r="L2463">
        <v>1280000</v>
      </c>
      <c r="M2463" s="10">
        <v>4224000</v>
      </c>
      <c r="N2463" s="10">
        <v>3840000</v>
      </c>
      <c r="O2463" s="10">
        <v>384000</v>
      </c>
      <c r="P2463" s="7">
        <f t="shared" si="76"/>
        <v>7</v>
      </c>
      <c r="Q2463" s="10">
        <f t="shared" si="77"/>
        <v>2020</v>
      </c>
    </row>
    <row r="2464" spans="1:17" x14ac:dyDescent="0.25">
      <c r="A2464" t="s">
        <v>1275</v>
      </c>
      <c r="B2464" s="3">
        <v>43886</v>
      </c>
      <c r="C2464" t="s">
        <v>1276</v>
      </c>
      <c r="D2464" t="s">
        <v>17</v>
      </c>
      <c r="E2464" t="s">
        <v>18</v>
      </c>
      <c r="F2464" t="s">
        <v>19</v>
      </c>
      <c r="G2464" t="s">
        <v>46</v>
      </c>
      <c r="H2464" t="s">
        <v>47</v>
      </c>
      <c r="I2464">
        <v>64</v>
      </c>
      <c r="J2464" t="s">
        <v>2316</v>
      </c>
      <c r="K2464">
        <v>10100</v>
      </c>
      <c r="L2464">
        <v>2560000</v>
      </c>
      <c r="M2464" s="10">
        <v>2816000</v>
      </c>
      <c r="N2464" s="10">
        <v>2560000</v>
      </c>
      <c r="O2464" s="10">
        <v>256000</v>
      </c>
      <c r="P2464" s="7">
        <f t="shared" si="76"/>
        <v>3</v>
      </c>
      <c r="Q2464" s="10">
        <f t="shared" si="77"/>
        <v>2020</v>
      </c>
    </row>
    <row r="2465" spans="1:17" x14ac:dyDescent="0.25">
      <c r="A2465" t="s">
        <v>1277</v>
      </c>
      <c r="B2465" s="3">
        <v>43887</v>
      </c>
      <c r="C2465" t="s">
        <v>1278</v>
      </c>
      <c r="D2465" t="s">
        <v>17</v>
      </c>
      <c r="E2465" t="s">
        <v>18</v>
      </c>
      <c r="F2465" t="s">
        <v>19</v>
      </c>
      <c r="G2465" t="s">
        <v>50</v>
      </c>
      <c r="H2465" t="s">
        <v>21</v>
      </c>
      <c r="I2465">
        <v>128</v>
      </c>
      <c r="J2465" t="s">
        <v>2316</v>
      </c>
      <c r="K2465">
        <v>10100</v>
      </c>
      <c r="L2465">
        <v>1152000</v>
      </c>
      <c r="M2465" s="10">
        <v>2534400</v>
      </c>
      <c r="N2465" s="10">
        <v>2304000</v>
      </c>
      <c r="O2465" s="10">
        <v>230400</v>
      </c>
      <c r="P2465" s="7">
        <f t="shared" si="76"/>
        <v>4</v>
      </c>
      <c r="Q2465" s="10">
        <f t="shared" si="77"/>
        <v>2020</v>
      </c>
    </row>
    <row r="2466" spans="1:17" x14ac:dyDescent="0.25">
      <c r="A2466" t="s">
        <v>1279</v>
      </c>
      <c r="B2466" s="3">
        <v>43888</v>
      </c>
      <c r="C2466" t="s">
        <v>1280</v>
      </c>
      <c r="D2466" t="s">
        <v>17</v>
      </c>
      <c r="E2466" t="s">
        <v>25</v>
      </c>
      <c r="F2466" t="s">
        <v>26</v>
      </c>
      <c r="G2466" t="s">
        <v>53</v>
      </c>
      <c r="H2466" t="s">
        <v>40</v>
      </c>
      <c r="I2466">
        <v>128</v>
      </c>
      <c r="J2466" t="s">
        <v>2316</v>
      </c>
      <c r="K2466">
        <v>10100</v>
      </c>
      <c r="L2466">
        <v>576000</v>
      </c>
      <c r="M2466" s="10">
        <v>1273600</v>
      </c>
      <c r="N2466" s="10">
        <v>1152000</v>
      </c>
      <c r="O2466" s="10">
        <v>121600</v>
      </c>
      <c r="P2466" s="7">
        <f t="shared" si="76"/>
        <v>5</v>
      </c>
      <c r="Q2466" s="10">
        <f t="shared" si="77"/>
        <v>2020</v>
      </c>
    </row>
    <row r="2467" spans="1:17" x14ac:dyDescent="0.25">
      <c r="A2467" t="s">
        <v>1288</v>
      </c>
      <c r="B2467" s="3">
        <v>43862</v>
      </c>
      <c r="C2467" t="s">
        <v>1289</v>
      </c>
      <c r="D2467" t="s">
        <v>17</v>
      </c>
      <c r="E2467" t="s">
        <v>25</v>
      </c>
      <c r="F2467" t="s">
        <v>26</v>
      </c>
      <c r="G2467" t="s">
        <v>69</v>
      </c>
      <c r="H2467" t="s">
        <v>21</v>
      </c>
      <c r="I2467">
        <v>128</v>
      </c>
      <c r="J2467" t="s">
        <v>2316</v>
      </c>
      <c r="K2467">
        <v>492800</v>
      </c>
      <c r="L2467">
        <v>448000</v>
      </c>
      <c r="M2467" s="10">
        <v>985600</v>
      </c>
      <c r="N2467" s="10">
        <v>896000</v>
      </c>
      <c r="O2467" s="10">
        <v>89600</v>
      </c>
      <c r="P2467" s="7">
        <f t="shared" si="76"/>
        <v>7</v>
      </c>
      <c r="Q2467" s="10">
        <f t="shared" si="77"/>
        <v>2020</v>
      </c>
    </row>
    <row r="2468" spans="1:17" x14ac:dyDescent="0.25">
      <c r="A2468" t="s">
        <v>1290</v>
      </c>
      <c r="B2468" s="3">
        <v>43863</v>
      </c>
      <c r="C2468" t="s">
        <v>1291</v>
      </c>
      <c r="D2468" t="s">
        <v>31</v>
      </c>
      <c r="E2468" t="s">
        <v>32</v>
      </c>
      <c r="F2468" t="s">
        <v>33</v>
      </c>
      <c r="G2468" t="s">
        <v>72</v>
      </c>
      <c r="H2468" t="s">
        <v>21</v>
      </c>
      <c r="I2468">
        <v>256</v>
      </c>
      <c r="J2468" t="s">
        <v>2316</v>
      </c>
      <c r="K2468">
        <v>10100</v>
      </c>
      <c r="L2468">
        <v>640000</v>
      </c>
      <c r="M2468" s="10">
        <v>2816000</v>
      </c>
      <c r="N2468" s="10">
        <v>2560000</v>
      </c>
      <c r="O2468" s="10">
        <v>256000</v>
      </c>
      <c r="P2468" s="7">
        <f t="shared" si="76"/>
        <v>1</v>
      </c>
      <c r="Q2468" s="10">
        <f t="shared" si="77"/>
        <v>2020</v>
      </c>
    </row>
    <row r="2469" spans="1:17" x14ac:dyDescent="0.25">
      <c r="A2469" t="s">
        <v>1292</v>
      </c>
      <c r="B2469" s="3">
        <v>43863</v>
      </c>
      <c r="C2469" t="s">
        <v>1293</v>
      </c>
      <c r="D2469" t="s">
        <v>31</v>
      </c>
      <c r="E2469" t="s">
        <v>37</v>
      </c>
      <c r="F2469" t="s">
        <v>38</v>
      </c>
      <c r="G2469" t="s">
        <v>75</v>
      </c>
      <c r="H2469" t="s">
        <v>40</v>
      </c>
      <c r="I2469">
        <v>64</v>
      </c>
      <c r="J2469" t="s">
        <v>2316</v>
      </c>
      <c r="K2469">
        <v>10100</v>
      </c>
      <c r="L2469">
        <v>768000</v>
      </c>
      <c r="M2469" s="10">
        <v>844800.00000000012</v>
      </c>
      <c r="N2469" s="10">
        <v>768000</v>
      </c>
      <c r="O2469" s="10">
        <v>76800.000000000116</v>
      </c>
      <c r="P2469" s="7">
        <f t="shared" si="76"/>
        <v>1</v>
      </c>
      <c r="Q2469" s="10">
        <f t="shared" si="77"/>
        <v>2020</v>
      </c>
    </row>
    <row r="2470" spans="1:17" x14ac:dyDescent="0.25">
      <c r="A2470" t="s">
        <v>1294</v>
      </c>
      <c r="B2470" s="3">
        <v>43863</v>
      </c>
      <c r="C2470" t="s">
        <v>1295</v>
      </c>
      <c r="D2470" t="s">
        <v>31</v>
      </c>
      <c r="E2470" t="s">
        <v>18</v>
      </c>
      <c r="F2470" t="s">
        <v>19</v>
      </c>
      <c r="G2470" t="s">
        <v>46</v>
      </c>
      <c r="H2470" t="s">
        <v>47</v>
      </c>
      <c r="I2470">
        <v>128</v>
      </c>
      <c r="J2470" t="s">
        <v>2316</v>
      </c>
      <c r="K2470">
        <v>10100</v>
      </c>
      <c r="L2470">
        <v>576000</v>
      </c>
      <c r="M2470" s="10">
        <v>1273600</v>
      </c>
      <c r="N2470" s="10">
        <v>1152000</v>
      </c>
      <c r="O2470" s="10">
        <v>121600</v>
      </c>
      <c r="P2470" s="7">
        <f t="shared" si="76"/>
        <v>1</v>
      </c>
      <c r="Q2470" s="10">
        <f t="shared" si="77"/>
        <v>2020</v>
      </c>
    </row>
    <row r="2471" spans="1:17" x14ac:dyDescent="0.25">
      <c r="A2471" t="s">
        <v>1296</v>
      </c>
      <c r="B2471" s="3">
        <v>43866</v>
      </c>
      <c r="C2471" t="s">
        <v>1297</v>
      </c>
      <c r="D2471" t="s">
        <v>31</v>
      </c>
      <c r="E2471" t="s">
        <v>18</v>
      </c>
      <c r="F2471" t="s">
        <v>19</v>
      </c>
      <c r="G2471" t="s">
        <v>50</v>
      </c>
      <c r="H2471" t="s">
        <v>21</v>
      </c>
      <c r="I2471">
        <v>128</v>
      </c>
      <c r="J2471" t="s">
        <v>2316</v>
      </c>
      <c r="K2471">
        <v>492800</v>
      </c>
      <c r="L2471">
        <v>448000</v>
      </c>
      <c r="M2471" s="10">
        <v>985600</v>
      </c>
      <c r="N2471" s="10">
        <v>896000</v>
      </c>
      <c r="O2471" s="10">
        <v>89600</v>
      </c>
      <c r="P2471" s="7">
        <f t="shared" si="76"/>
        <v>4</v>
      </c>
      <c r="Q2471" s="10">
        <f t="shared" si="77"/>
        <v>2020</v>
      </c>
    </row>
    <row r="2472" spans="1:17" x14ac:dyDescent="0.25">
      <c r="A2472" t="s">
        <v>1298</v>
      </c>
      <c r="B2472" s="3">
        <v>43867</v>
      </c>
      <c r="C2472" t="s">
        <v>1299</v>
      </c>
      <c r="D2472" t="s">
        <v>31</v>
      </c>
      <c r="E2472" t="s">
        <v>25</v>
      </c>
      <c r="F2472" t="s">
        <v>26</v>
      </c>
      <c r="G2472" t="s">
        <v>53</v>
      </c>
      <c r="H2472" t="s">
        <v>40</v>
      </c>
      <c r="I2472">
        <v>64</v>
      </c>
      <c r="J2472" t="s">
        <v>2316</v>
      </c>
      <c r="K2472">
        <v>10100</v>
      </c>
      <c r="L2472">
        <v>640000</v>
      </c>
      <c r="M2472" s="10">
        <v>704000</v>
      </c>
      <c r="N2472" s="10">
        <v>640000</v>
      </c>
      <c r="O2472" s="10">
        <v>64000</v>
      </c>
      <c r="P2472" s="7">
        <f t="shared" si="76"/>
        <v>5</v>
      </c>
      <c r="Q2472" s="10">
        <f t="shared" si="77"/>
        <v>2020</v>
      </c>
    </row>
    <row r="2473" spans="1:17" x14ac:dyDescent="0.25">
      <c r="A2473" t="s">
        <v>1300</v>
      </c>
      <c r="B2473" s="3">
        <v>43868</v>
      </c>
      <c r="C2473" t="s">
        <v>1301</v>
      </c>
      <c r="D2473" t="s">
        <v>31</v>
      </c>
      <c r="E2473" t="s">
        <v>32</v>
      </c>
      <c r="F2473" t="s">
        <v>33</v>
      </c>
      <c r="G2473" t="s">
        <v>56</v>
      </c>
      <c r="H2473" t="s">
        <v>40</v>
      </c>
      <c r="I2473">
        <v>64</v>
      </c>
      <c r="J2473" t="s">
        <v>2316</v>
      </c>
      <c r="K2473">
        <v>492800.00000000006</v>
      </c>
      <c r="L2473">
        <v>448000</v>
      </c>
      <c r="M2473" s="10">
        <v>492800.00000000006</v>
      </c>
      <c r="N2473" s="10">
        <v>448000</v>
      </c>
      <c r="O2473" s="10">
        <v>44800.000000000058</v>
      </c>
      <c r="P2473" s="7">
        <f t="shared" si="76"/>
        <v>6</v>
      </c>
      <c r="Q2473" s="10">
        <f t="shared" si="77"/>
        <v>2020</v>
      </c>
    </row>
    <row r="2474" spans="1:17" x14ac:dyDescent="0.25">
      <c r="A2474" t="s">
        <v>1302</v>
      </c>
      <c r="B2474" s="3">
        <v>43863</v>
      </c>
      <c r="C2474" t="s">
        <v>1303</v>
      </c>
      <c r="D2474" t="s">
        <v>31</v>
      </c>
      <c r="E2474" t="s">
        <v>37</v>
      </c>
      <c r="F2474" t="s">
        <v>38</v>
      </c>
      <c r="G2474" t="s">
        <v>20</v>
      </c>
      <c r="H2474" t="s">
        <v>21</v>
      </c>
      <c r="I2474">
        <v>128</v>
      </c>
      <c r="J2474" t="s">
        <v>2316</v>
      </c>
      <c r="K2474">
        <v>10100</v>
      </c>
      <c r="L2474">
        <v>576000</v>
      </c>
      <c r="M2474" s="10">
        <v>1273600</v>
      </c>
      <c r="N2474" s="10">
        <v>1152000</v>
      </c>
      <c r="O2474" s="10">
        <v>121600</v>
      </c>
      <c r="P2474" s="7">
        <f t="shared" si="76"/>
        <v>1</v>
      </c>
      <c r="Q2474" s="10">
        <f t="shared" si="77"/>
        <v>2020</v>
      </c>
    </row>
    <row r="2475" spans="1:17" x14ac:dyDescent="0.25">
      <c r="A2475" t="s">
        <v>1304</v>
      </c>
      <c r="B2475" s="3">
        <v>43863</v>
      </c>
      <c r="C2475" t="s">
        <v>1305</v>
      </c>
      <c r="D2475" t="s">
        <v>31</v>
      </c>
      <c r="E2475" t="s">
        <v>18</v>
      </c>
      <c r="F2475" t="s">
        <v>19</v>
      </c>
      <c r="G2475" t="s">
        <v>27</v>
      </c>
      <c r="H2475" t="s">
        <v>21</v>
      </c>
      <c r="I2475">
        <v>128</v>
      </c>
      <c r="J2475" t="s">
        <v>2316</v>
      </c>
      <c r="K2475">
        <v>10100</v>
      </c>
      <c r="L2475">
        <v>1152000</v>
      </c>
      <c r="M2475" s="10">
        <v>2534400</v>
      </c>
      <c r="N2475" s="10">
        <v>2304000</v>
      </c>
      <c r="O2475" s="10">
        <v>230400</v>
      </c>
      <c r="P2475" s="7">
        <f t="shared" si="76"/>
        <v>1</v>
      </c>
      <c r="Q2475" s="10">
        <f t="shared" si="77"/>
        <v>2020</v>
      </c>
    </row>
    <row r="2476" spans="1:17" x14ac:dyDescent="0.25">
      <c r="A2476" t="s">
        <v>1306</v>
      </c>
      <c r="B2476" s="3">
        <v>43863</v>
      </c>
      <c r="C2476" t="s">
        <v>1307</v>
      </c>
      <c r="D2476" t="s">
        <v>31</v>
      </c>
      <c r="E2476" t="s">
        <v>18</v>
      </c>
      <c r="F2476" t="s">
        <v>19</v>
      </c>
      <c r="G2476" t="s">
        <v>34</v>
      </c>
      <c r="H2476" t="s">
        <v>21</v>
      </c>
      <c r="I2476">
        <v>64</v>
      </c>
      <c r="J2476" t="s">
        <v>2316</v>
      </c>
      <c r="K2476">
        <v>10100</v>
      </c>
      <c r="L2476">
        <v>2560000</v>
      </c>
      <c r="M2476" s="10">
        <v>2816000</v>
      </c>
      <c r="N2476" s="10">
        <v>2560000</v>
      </c>
      <c r="O2476" s="10">
        <v>256000</v>
      </c>
      <c r="P2476" s="7">
        <f t="shared" si="76"/>
        <v>1</v>
      </c>
      <c r="Q2476" s="10">
        <f t="shared" si="77"/>
        <v>2020</v>
      </c>
    </row>
    <row r="2477" spans="1:17" x14ac:dyDescent="0.25">
      <c r="A2477" t="s">
        <v>1308</v>
      </c>
      <c r="B2477" s="3">
        <v>43863</v>
      </c>
      <c r="C2477" t="s">
        <v>1309</v>
      </c>
      <c r="D2477" t="s">
        <v>31</v>
      </c>
      <c r="E2477" t="s">
        <v>25</v>
      </c>
      <c r="F2477" t="s">
        <v>26</v>
      </c>
      <c r="G2477" t="s">
        <v>39</v>
      </c>
      <c r="H2477" t="s">
        <v>40</v>
      </c>
      <c r="I2477">
        <v>64</v>
      </c>
      <c r="J2477" t="s">
        <v>2316</v>
      </c>
      <c r="K2477">
        <v>10100</v>
      </c>
      <c r="L2477">
        <v>1280000</v>
      </c>
      <c r="M2477" s="10">
        <v>1408000</v>
      </c>
      <c r="N2477" s="10">
        <v>1280000</v>
      </c>
      <c r="O2477" s="10">
        <v>128000</v>
      </c>
      <c r="P2477" s="7">
        <f t="shared" si="76"/>
        <v>1</v>
      </c>
      <c r="Q2477" s="10">
        <f t="shared" si="77"/>
        <v>2020</v>
      </c>
    </row>
    <row r="2478" spans="1:17" x14ac:dyDescent="0.25">
      <c r="A2478" t="s">
        <v>1310</v>
      </c>
      <c r="B2478" s="3">
        <v>43863</v>
      </c>
      <c r="C2478" t="s">
        <v>1311</v>
      </c>
      <c r="D2478" t="s">
        <v>31</v>
      </c>
      <c r="E2478" t="s">
        <v>32</v>
      </c>
      <c r="F2478" t="s">
        <v>33</v>
      </c>
      <c r="G2478" t="s">
        <v>43</v>
      </c>
      <c r="H2478" t="s">
        <v>21</v>
      </c>
      <c r="I2478">
        <v>128</v>
      </c>
      <c r="J2478" t="s">
        <v>2316</v>
      </c>
      <c r="K2478">
        <v>10100</v>
      </c>
      <c r="L2478">
        <v>768000</v>
      </c>
      <c r="M2478" s="10">
        <v>1664000</v>
      </c>
      <c r="N2478" s="10">
        <v>1536000</v>
      </c>
      <c r="O2478" s="10">
        <v>128000</v>
      </c>
      <c r="P2478" s="7">
        <f t="shared" si="76"/>
        <v>1</v>
      </c>
      <c r="Q2478" s="10">
        <f t="shared" si="77"/>
        <v>2020</v>
      </c>
    </row>
    <row r="2479" spans="1:17" x14ac:dyDescent="0.25">
      <c r="A2479" t="s">
        <v>1312</v>
      </c>
      <c r="B2479" s="3">
        <v>43873</v>
      </c>
      <c r="C2479" t="s">
        <v>1313</v>
      </c>
      <c r="D2479" t="s">
        <v>31</v>
      </c>
      <c r="E2479" t="s">
        <v>37</v>
      </c>
      <c r="F2479" t="s">
        <v>38</v>
      </c>
      <c r="G2479" t="s">
        <v>46</v>
      </c>
      <c r="H2479" t="s">
        <v>47</v>
      </c>
      <c r="I2479">
        <v>128</v>
      </c>
      <c r="J2479" t="s">
        <v>2316</v>
      </c>
      <c r="K2479">
        <v>428800</v>
      </c>
      <c r="L2479">
        <v>320000</v>
      </c>
      <c r="M2479" s="10">
        <v>857600</v>
      </c>
      <c r="N2479" s="10">
        <v>640000</v>
      </c>
      <c r="O2479" s="10">
        <v>217600</v>
      </c>
      <c r="P2479" s="7">
        <f t="shared" si="76"/>
        <v>4</v>
      </c>
      <c r="Q2479" s="10">
        <f t="shared" si="77"/>
        <v>2020</v>
      </c>
    </row>
    <row r="2480" spans="1:17" x14ac:dyDescent="0.25">
      <c r="A2480" t="s">
        <v>1314</v>
      </c>
      <c r="B2480" s="3">
        <v>43873</v>
      </c>
      <c r="C2480" t="s">
        <v>1315</v>
      </c>
      <c r="D2480" t="s">
        <v>31</v>
      </c>
      <c r="E2480" t="s">
        <v>18</v>
      </c>
      <c r="F2480" t="s">
        <v>19</v>
      </c>
      <c r="G2480" t="s">
        <v>50</v>
      </c>
      <c r="H2480" t="s">
        <v>21</v>
      </c>
      <c r="I2480">
        <v>64</v>
      </c>
      <c r="J2480" t="s">
        <v>2316</v>
      </c>
      <c r="K2480">
        <v>428800</v>
      </c>
      <c r="L2480">
        <v>320064</v>
      </c>
      <c r="M2480" s="10">
        <v>428800</v>
      </c>
      <c r="N2480" s="10">
        <v>320064</v>
      </c>
      <c r="O2480" s="10">
        <v>108736</v>
      </c>
      <c r="P2480" s="7">
        <f t="shared" si="76"/>
        <v>4</v>
      </c>
      <c r="Q2480" s="10">
        <f t="shared" si="77"/>
        <v>2020</v>
      </c>
    </row>
    <row r="2481" spans="1:17" x14ac:dyDescent="0.25">
      <c r="A2481" t="s">
        <v>1316</v>
      </c>
      <c r="B2481" s="3">
        <v>43876</v>
      </c>
      <c r="C2481" t="s">
        <v>1317</v>
      </c>
      <c r="D2481" t="s">
        <v>17</v>
      </c>
      <c r="E2481" t="s">
        <v>18</v>
      </c>
      <c r="F2481" t="s">
        <v>19</v>
      </c>
      <c r="G2481" t="s">
        <v>53</v>
      </c>
      <c r="H2481" t="s">
        <v>40</v>
      </c>
      <c r="I2481">
        <v>64</v>
      </c>
      <c r="J2481" t="s">
        <v>2316</v>
      </c>
      <c r="K2481">
        <v>428800</v>
      </c>
      <c r="L2481">
        <v>320128</v>
      </c>
      <c r="M2481" s="10">
        <v>428800</v>
      </c>
      <c r="N2481" s="10">
        <v>320128</v>
      </c>
      <c r="O2481" s="10">
        <v>108672</v>
      </c>
      <c r="P2481" s="7">
        <f t="shared" si="76"/>
        <v>7</v>
      </c>
      <c r="Q2481" s="10">
        <f t="shared" si="77"/>
        <v>2020</v>
      </c>
    </row>
    <row r="2482" spans="1:17" x14ac:dyDescent="0.25">
      <c r="A2482" t="s">
        <v>1318</v>
      </c>
      <c r="B2482" s="3">
        <v>43877</v>
      </c>
      <c r="C2482" t="s">
        <v>1319</v>
      </c>
      <c r="D2482" t="s">
        <v>17</v>
      </c>
      <c r="E2482" t="s">
        <v>25</v>
      </c>
      <c r="F2482" t="s">
        <v>26</v>
      </c>
      <c r="G2482" t="s">
        <v>56</v>
      </c>
      <c r="H2482" t="s">
        <v>40</v>
      </c>
      <c r="I2482">
        <v>128</v>
      </c>
      <c r="J2482" t="s">
        <v>2316</v>
      </c>
      <c r="K2482">
        <v>428800</v>
      </c>
      <c r="L2482">
        <v>320000</v>
      </c>
      <c r="M2482" s="10">
        <v>857600</v>
      </c>
      <c r="N2482" s="10">
        <v>640000</v>
      </c>
      <c r="O2482" s="10">
        <v>217600</v>
      </c>
      <c r="P2482" s="7">
        <f t="shared" si="76"/>
        <v>1</v>
      </c>
      <c r="Q2482" s="10">
        <f t="shared" si="77"/>
        <v>2020</v>
      </c>
    </row>
    <row r="2483" spans="1:17" x14ac:dyDescent="0.25">
      <c r="A2483" t="s">
        <v>1320</v>
      </c>
      <c r="B2483" s="3">
        <v>43878</v>
      </c>
      <c r="C2483" t="s">
        <v>1321</v>
      </c>
      <c r="D2483" t="s">
        <v>17</v>
      </c>
      <c r="E2483" t="s">
        <v>32</v>
      </c>
      <c r="F2483" t="s">
        <v>33</v>
      </c>
      <c r="G2483" t="s">
        <v>46</v>
      </c>
      <c r="H2483" t="s">
        <v>47</v>
      </c>
      <c r="I2483">
        <v>128</v>
      </c>
      <c r="J2483" t="s">
        <v>2316</v>
      </c>
      <c r="K2483">
        <v>428800</v>
      </c>
      <c r="L2483">
        <v>320064</v>
      </c>
      <c r="M2483" s="10">
        <v>857600</v>
      </c>
      <c r="N2483" s="10">
        <v>640128</v>
      </c>
      <c r="O2483" s="10">
        <v>217472</v>
      </c>
      <c r="P2483" s="7">
        <f t="shared" si="76"/>
        <v>2</v>
      </c>
      <c r="Q2483" s="10">
        <f t="shared" si="77"/>
        <v>2020</v>
      </c>
    </row>
    <row r="2484" spans="1:17" x14ac:dyDescent="0.25">
      <c r="A2484" t="s">
        <v>1326</v>
      </c>
      <c r="B2484" s="3">
        <v>43881</v>
      </c>
      <c r="D2484" t="s">
        <v>31</v>
      </c>
      <c r="E2484" t="s">
        <v>18</v>
      </c>
      <c r="F2484" t="s">
        <v>19</v>
      </c>
      <c r="G2484" t="s">
        <v>56</v>
      </c>
      <c r="H2484" t="s">
        <v>40</v>
      </c>
      <c r="I2484">
        <v>128</v>
      </c>
      <c r="J2484" t="s">
        <v>2316</v>
      </c>
      <c r="K2484">
        <v>428800</v>
      </c>
      <c r="L2484">
        <v>320064</v>
      </c>
      <c r="M2484" s="10">
        <v>857600</v>
      </c>
      <c r="N2484" s="10">
        <v>640128</v>
      </c>
      <c r="O2484" s="10">
        <v>217472</v>
      </c>
      <c r="P2484" s="7">
        <f t="shared" si="76"/>
        <v>5</v>
      </c>
      <c r="Q2484" s="10">
        <f t="shared" si="77"/>
        <v>2020</v>
      </c>
    </row>
    <row r="2485" spans="1:17" x14ac:dyDescent="0.25">
      <c r="A2485" t="s">
        <v>1327</v>
      </c>
      <c r="B2485" s="3">
        <v>43882</v>
      </c>
      <c r="C2485" t="s">
        <v>1328</v>
      </c>
      <c r="D2485" t="s">
        <v>31</v>
      </c>
      <c r="E2485" t="s">
        <v>25</v>
      </c>
      <c r="F2485" t="s">
        <v>26</v>
      </c>
      <c r="G2485" t="s">
        <v>72</v>
      </c>
      <c r="H2485" t="s">
        <v>21</v>
      </c>
      <c r="I2485">
        <v>128</v>
      </c>
      <c r="J2485" t="s">
        <v>2316</v>
      </c>
      <c r="K2485">
        <v>428800</v>
      </c>
      <c r="L2485">
        <v>320128</v>
      </c>
      <c r="M2485" s="10">
        <v>857600</v>
      </c>
      <c r="N2485" s="10">
        <v>640256</v>
      </c>
      <c r="O2485" s="10">
        <v>217344</v>
      </c>
      <c r="P2485" s="7">
        <f t="shared" si="76"/>
        <v>6</v>
      </c>
      <c r="Q2485" s="10">
        <f t="shared" si="77"/>
        <v>2020</v>
      </c>
    </row>
    <row r="2486" spans="1:17" x14ac:dyDescent="0.25">
      <c r="A2486" t="s">
        <v>1329</v>
      </c>
      <c r="B2486" s="3">
        <v>43883</v>
      </c>
      <c r="C2486" t="s">
        <v>1330</v>
      </c>
      <c r="D2486" t="s">
        <v>17</v>
      </c>
      <c r="E2486" t="s">
        <v>32</v>
      </c>
      <c r="F2486" t="s">
        <v>33</v>
      </c>
      <c r="G2486" t="s">
        <v>75</v>
      </c>
      <c r="H2486" t="s">
        <v>40</v>
      </c>
      <c r="I2486">
        <v>64</v>
      </c>
      <c r="J2486" t="s">
        <v>2316</v>
      </c>
      <c r="K2486">
        <v>10100</v>
      </c>
      <c r="L2486">
        <v>1280000</v>
      </c>
      <c r="M2486" s="10">
        <v>1408000</v>
      </c>
      <c r="N2486" s="10">
        <v>1280000</v>
      </c>
      <c r="O2486" s="10">
        <v>128000</v>
      </c>
      <c r="P2486" s="7">
        <f t="shared" si="76"/>
        <v>7</v>
      </c>
      <c r="Q2486" s="10">
        <f t="shared" si="77"/>
        <v>2020</v>
      </c>
    </row>
    <row r="2487" spans="1:17" x14ac:dyDescent="0.25">
      <c r="A2487" t="s">
        <v>1331</v>
      </c>
      <c r="B2487" s="3">
        <v>43883</v>
      </c>
      <c r="C2487" t="s">
        <v>1332</v>
      </c>
      <c r="D2487" t="s">
        <v>31</v>
      </c>
      <c r="E2487" t="s">
        <v>37</v>
      </c>
      <c r="F2487" t="s">
        <v>38</v>
      </c>
      <c r="G2487" t="s">
        <v>78</v>
      </c>
      <c r="H2487" t="s">
        <v>21</v>
      </c>
      <c r="I2487">
        <v>64</v>
      </c>
      <c r="J2487" t="s">
        <v>2316</v>
      </c>
      <c r="K2487">
        <v>10100</v>
      </c>
      <c r="L2487">
        <v>576000</v>
      </c>
      <c r="M2487" s="10">
        <v>640000</v>
      </c>
      <c r="N2487" s="10">
        <v>576000</v>
      </c>
      <c r="O2487" s="10">
        <v>64000</v>
      </c>
      <c r="P2487" s="7">
        <f t="shared" si="76"/>
        <v>7</v>
      </c>
      <c r="Q2487" s="10">
        <f t="shared" si="77"/>
        <v>2020</v>
      </c>
    </row>
    <row r="2488" spans="1:17" x14ac:dyDescent="0.25">
      <c r="A2488" t="s">
        <v>1333</v>
      </c>
      <c r="B2488" s="3">
        <v>43883</v>
      </c>
      <c r="C2488" t="s">
        <v>1334</v>
      </c>
      <c r="D2488" t="s">
        <v>31</v>
      </c>
      <c r="E2488" t="s">
        <v>18</v>
      </c>
      <c r="F2488" t="s">
        <v>19</v>
      </c>
      <c r="G2488" t="s">
        <v>81</v>
      </c>
      <c r="H2488" t="s">
        <v>21</v>
      </c>
      <c r="I2488">
        <v>64</v>
      </c>
      <c r="J2488" t="s">
        <v>2316</v>
      </c>
      <c r="K2488">
        <v>544000</v>
      </c>
      <c r="L2488">
        <v>486400</v>
      </c>
      <c r="M2488" s="10">
        <v>544000</v>
      </c>
      <c r="N2488" s="10">
        <v>486400</v>
      </c>
      <c r="O2488" s="10">
        <v>57600</v>
      </c>
      <c r="P2488" s="7">
        <f t="shared" si="76"/>
        <v>7</v>
      </c>
      <c r="Q2488" s="10">
        <f t="shared" si="77"/>
        <v>2020</v>
      </c>
    </row>
    <row r="2489" spans="1:17" x14ac:dyDescent="0.25">
      <c r="A2489" t="s">
        <v>1335</v>
      </c>
      <c r="B2489" s="3">
        <v>43886</v>
      </c>
      <c r="C2489" t="s">
        <v>1336</v>
      </c>
      <c r="D2489" t="s">
        <v>31</v>
      </c>
      <c r="E2489" t="s">
        <v>18</v>
      </c>
      <c r="F2489" t="s">
        <v>19</v>
      </c>
      <c r="G2489" t="s">
        <v>84</v>
      </c>
      <c r="H2489" t="s">
        <v>47</v>
      </c>
      <c r="I2489">
        <v>128</v>
      </c>
      <c r="J2489" t="s">
        <v>2316</v>
      </c>
      <c r="K2489">
        <v>544000</v>
      </c>
      <c r="L2489">
        <v>486400</v>
      </c>
      <c r="M2489" s="10">
        <v>1088000</v>
      </c>
      <c r="N2489" s="10">
        <v>972800</v>
      </c>
      <c r="O2489" s="10">
        <v>115200</v>
      </c>
      <c r="P2489" s="7">
        <f t="shared" si="76"/>
        <v>3</v>
      </c>
      <c r="Q2489" s="10">
        <f t="shared" si="77"/>
        <v>2020</v>
      </c>
    </row>
    <row r="2490" spans="1:17" x14ac:dyDescent="0.25">
      <c r="A2490" t="s">
        <v>1337</v>
      </c>
      <c r="B2490" s="3">
        <v>43887</v>
      </c>
      <c r="C2490" t="s">
        <v>1338</v>
      </c>
      <c r="D2490" t="s">
        <v>31</v>
      </c>
      <c r="E2490" t="s">
        <v>25</v>
      </c>
      <c r="F2490" t="s">
        <v>26</v>
      </c>
      <c r="G2490" t="s">
        <v>87</v>
      </c>
      <c r="H2490" t="s">
        <v>21</v>
      </c>
      <c r="I2490">
        <v>192</v>
      </c>
      <c r="J2490" t="s">
        <v>2316</v>
      </c>
      <c r="K2490">
        <v>10100</v>
      </c>
      <c r="L2490">
        <v>768000</v>
      </c>
      <c r="M2490" s="10">
        <v>2534400.0000000005</v>
      </c>
      <c r="N2490" s="10">
        <v>2304000</v>
      </c>
      <c r="O2490" s="10">
        <v>230400.00000000047</v>
      </c>
      <c r="P2490" s="7">
        <f t="shared" si="76"/>
        <v>4</v>
      </c>
      <c r="Q2490" s="10">
        <f t="shared" si="77"/>
        <v>2020</v>
      </c>
    </row>
    <row r="2491" spans="1:17" x14ac:dyDescent="0.25">
      <c r="A2491" t="s">
        <v>1339</v>
      </c>
      <c r="B2491" s="3">
        <v>43888</v>
      </c>
      <c r="C2491" t="s">
        <v>1340</v>
      </c>
      <c r="D2491" t="s">
        <v>31</v>
      </c>
      <c r="E2491" t="s">
        <v>32</v>
      </c>
      <c r="F2491" t="s">
        <v>33</v>
      </c>
      <c r="G2491" t="s">
        <v>20</v>
      </c>
      <c r="H2491" t="s">
        <v>21</v>
      </c>
      <c r="I2491">
        <v>128</v>
      </c>
      <c r="J2491" t="s">
        <v>2316</v>
      </c>
      <c r="K2491">
        <v>10100</v>
      </c>
      <c r="L2491">
        <v>1280000</v>
      </c>
      <c r="M2491" s="10">
        <v>2816000</v>
      </c>
      <c r="N2491" s="10">
        <v>2560000</v>
      </c>
      <c r="O2491" s="10">
        <v>256000</v>
      </c>
      <c r="P2491" s="7">
        <f t="shared" si="76"/>
        <v>5</v>
      </c>
      <c r="Q2491" s="10">
        <f t="shared" si="77"/>
        <v>2020</v>
      </c>
    </row>
    <row r="2492" spans="1:17" x14ac:dyDescent="0.25">
      <c r="A2492" t="s">
        <v>1349</v>
      </c>
      <c r="B2492" s="3">
        <v>43862</v>
      </c>
      <c r="C2492" t="s">
        <v>1350</v>
      </c>
      <c r="D2492" t="s">
        <v>31</v>
      </c>
      <c r="E2492" t="s">
        <v>32</v>
      </c>
      <c r="F2492" t="s">
        <v>33</v>
      </c>
      <c r="G2492" t="s">
        <v>56</v>
      </c>
      <c r="H2492" t="s">
        <v>40</v>
      </c>
      <c r="I2492">
        <v>128</v>
      </c>
      <c r="J2492" t="s">
        <v>2316</v>
      </c>
      <c r="K2492">
        <v>10100</v>
      </c>
      <c r="L2492">
        <v>576000</v>
      </c>
      <c r="M2492" s="10">
        <v>1273600</v>
      </c>
      <c r="N2492" s="10">
        <v>1152000</v>
      </c>
      <c r="O2492" s="10">
        <v>121600</v>
      </c>
      <c r="P2492" s="7">
        <f t="shared" si="76"/>
        <v>7</v>
      </c>
      <c r="Q2492" s="10">
        <f t="shared" si="77"/>
        <v>2020</v>
      </c>
    </row>
    <row r="2493" spans="1:17" x14ac:dyDescent="0.25">
      <c r="A2493" t="s">
        <v>1351</v>
      </c>
      <c r="B2493" s="3">
        <v>43863</v>
      </c>
      <c r="C2493" t="s">
        <v>1352</v>
      </c>
      <c r="D2493" t="s">
        <v>31</v>
      </c>
      <c r="E2493" t="s">
        <v>37</v>
      </c>
      <c r="F2493" t="s">
        <v>38</v>
      </c>
      <c r="G2493" t="s">
        <v>50</v>
      </c>
      <c r="H2493" t="s">
        <v>21</v>
      </c>
      <c r="I2493">
        <v>128</v>
      </c>
      <c r="J2493" t="s">
        <v>2316</v>
      </c>
      <c r="K2493">
        <v>492800</v>
      </c>
      <c r="L2493">
        <v>448000</v>
      </c>
      <c r="M2493" s="10">
        <v>985600</v>
      </c>
      <c r="N2493" s="10">
        <v>896000</v>
      </c>
      <c r="O2493" s="10">
        <v>89600</v>
      </c>
      <c r="P2493" s="7">
        <f t="shared" si="76"/>
        <v>1</v>
      </c>
      <c r="Q2493" s="10">
        <f t="shared" si="77"/>
        <v>2020</v>
      </c>
    </row>
    <row r="2494" spans="1:17" x14ac:dyDescent="0.25">
      <c r="A2494" t="s">
        <v>1353</v>
      </c>
      <c r="B2494" s="3">
        <v>43863</v>
      </c>
      <c r="C2494" t="s">
        <v>1354</v>
      </c>
      <c r="D2494" t="s">
        <v>31</v>
      </c>
      <c r="E2494" t="s">
        <v>18</v>
      </c>
      <c r="F2494" t="s">
        <v>19</v>
      </c>
      <c r="G2494" t="s">
        <v>53</v>
      </c>
      <c r="H2494" t="s">
        <v>40</v>
      </c>
      <c r="I2494">
        <v>256</v>
      </c>
      <c r="J2494" t="s">
        <v>2316</v>
      </c>
      <c r="K2494">
        <v>10100</v>
      </c>
      <c r="L2494">
        <v>640000</v>
      </c>
      <c r="M2494" s="10">
        <v>2816000</v>
      </c>
      <c r="N2494" s="10">
        <v>2560000</v>
      </c>
      <c r="O2494" s="10">
        <v>256000</v>
      </c>
      <c r="P2494" s="7">
        <f t="shared" si="76"/>
        <v>1</v>
      </c>
      <c r="Q2494" s="10">
        <f t="shared" si="77"/>
        <v>2020</v>
      </c>
    </row>
    <row r="2495" spans="1:17" x14ac:dyDescent="0.25">
      <c r="A2495" t="s">
        <v>1355</v>
      </c>
      <c r="B2495" s="3">
        <v>43863</v>
      </c>
      <c r="C2495" t="s">
        <v>1356</v>
      </c>
      <c r="D2495" t="s">
        <v>31</v>
      </c>
      <c r="E2495" t="s">
        <v>18</v>
      </c>
      <c r="F2495" t="s">
        <v>19</v>
      </c>
      <c r="G2495" t="s">
        <v>56</v>
      </c>
      <c r="H2495" t="s">
        <v>40</v>
      </c>
      <c r="I2495">
        <v>64</v>
      </c>
      <c r="J2495" t="s">
        <v>2316</v>
      </c>
      <c r="K2495">
        <v>10100</v>
      </c>
      <c r="L2495">
        <v>768000</v>
      </c>
      <c r="M2495" s="10">
        <v>844800.00000000012</v>
      </c>
      <c r="N2495" s="10">
        <v>768000</v>
      </c>
      <c r="O2495" s="10">
        <v>76800.000000000116</v>
      </c>
      <c r="P2495" s="7">
        <f t="shared" si="76"/>
        <v>1</v>
      </c>
      <c r="Q2495" s="10">
        <f t="shared" si="77"/>
        <v>2020</v>
      </c>
    </row>
    <row r="2496" spans="1:17" x14ac:dyDescent="0.25">
      <c r="A2496" t="s">
        <v>1357</v>
      </c>
      <c r="B2496" s="3">
        <v>43866</v>
      </c>
      <c r="C2496" t="s">
        <v>1358</v>
      </c>
      <c r="D2496" t="s">
        <v>17</v>
      </c>
      <c r="E2496" t="s">
        <v>25</v>
      </c>
      <c r="F2496" t="s">
        <v>26</v>
      </c>
      <c r="G2496" t="s">
        <v>59</v>
      </c>
      <c r="H2496" t="s">
        <v>60</v>
      </c>
      <c r="I2496">
        <v>128</v>
      </c>
      <c r="J2496" t="s">
        <v>2316</v>
      </c>
      <c r="K2496">
        <v>10100</v>
      </c>
      <c r="L2496">
        <v>576000</v>
      </c>
      <c r="M2496" s="10">
        <v>1273600</v>
      </c>
      <c r="N2496" s="10">
        <v>1152000</v>
      </c>
      <c r="O2496" s="10">
        <v>121600</v>
      </c>
      <c r="P2496" s="7">
        <f t="shared" si="76"/>
        <v>4</v>
      </c>
      <c r="Q2496" s="10">
        <f t="shared" si="77"/>
        <v>2020</v>
      </c>
    </row>
    <row r="2497" spans="1:17" x14ac:dyDescent="0.25">
      <c r="A2497" t="s">
        <v>1359</v>
      </c>
      <c r="B2497" s="3">
        <v>43867</v>
      </c>
      <c r="C2497" t="s">
        <v>1360</v>
      </c>
      <c r="D2497" t="s">
        <v>17</v>
      </c>
      <c r="E2497" t="s">
        <v>32</v>
      </c>
      <c r="F2497" t="s">
        <v>33</v>
      </c>
      <c r="G2497" t="s">
        <v>63</v>
      </c>
      <c r="H2497" t="s">
        <v>47</v>
      </c>
      <c r="I2497">
        <v>128</v>
      </c>
      <c r="J2497" t="s">
        <v>2316</v>
      </c>
      <c r="K2497">
        <v>492800</v>
      </c>
      <c r="L2497">
        <v>448000</v>
      </c>
      <c r="M2497" s="10">
        <v>985600</v>
      </c>
      <c r="N2497" s="10">
        <v>896000</v>
      </c>
      <c r="O2497" s="10">
        <v>89600</v>
      </c>
      <c r="P2497" s="7">
        <f t="shared" si="76"/>
        <v>5</v>
      </c>
      <c r="Q2497" s="10">
        <f t="shared" si="77"/>
        <v>2020</v>
      </c>
    </row>
    <row r="2498" spans="1:17" x14ac:dyDescent="0.25">
      <c r="A2498" t="s">
        <v>1361</v>
      </c>
      <c r="B2498" s="3">
        <v>43868</v>
      </c>
      <c r="C2498" t="s">
        <v>1362</v>
      </c>
      <c r="D2498" t="s">
        <v>17</v>
      </c>
      <c r="E2498" t="s">
        <v>37</v>
      </c>
      <c r="F2498" t="s">
        <v>38</v>
      </c>
      <c r="G2498" t="s">
        <v>66</v>
      </c>
      <c r="H2498" t="s">
        <v>47</v>
      </c>
      <c r="I2498">
        <v>256</v>
      </c>
      <c r="J2498" t="s">
        <v>2316</v>
      </c>
      <c r="K2498">
        <v>10100</v>
      </c>
      <c r="L2498">
        <v>640000</v>
      </c>
      <c r="M2498" s="10">
        <v>2816000</v>
      </c>
      <c r="N2498" s="10">
        <v>2560000</v>
      </c>
      <c r="O2498" s="10">
        <v>256000</v>
      </c>
      <c r="P2498" s="7">
        <f t="shared" ref="P2498:P2561" si="78">WEEKDAY(B:B)</f>
        <v>6</v>
      </c>
      <c r="Q2498" s="10">
        <f t="shared" ref="Q2498:Q2561" si="79">YEAR(B:B)</f>
        <v>2020</v>
      </c>
    </row>
    <row r="2499" spans="1:17" x14ac:dyDescent="0.25">
      <c r="A2499" t="s">
        <v>1363</v>
      </c>
      <c r="B2499" s="3">
        <v>43863</v>
      </c>
      <c r="C2499" t="s">
        <v>1364</v>
      </c>
      <c r="D2499" t="s">
        <v>31</v>
      </c>
      <c r="E2499" t="s">
        <v>18</v>
      </c>
      <c r="F2499" t="s">
        <v>19</v>
      </c>
      <c r="G2499" t="s">
        <v>69</v>
      </c>
      <c r="H2499" t="s">
        <v>21</v>
      </c>
      <c r="I2499">
        <v>64</v>
      </c>
      <c r="J2499" t="s">
        <v>2316</v>
      </c>
      <c r="K2499">
        <v>10100</v>
      </c>
      <c r="L2499">
        <v>768000</v>
      </c>
      <c r="M2499" s="10">
        <v>844800.00000000012</v>
      </c>
      <c r="N2499" s="10">
        <v>768000</v>
      </c>
      <c r="O2499" s="10">
        <v>76800.000000000116</v>
      </c>
      <c r="P2499" s="7">
        <f t="shared" si="78"/>
        <v>1</v>
      </c>
      <c r="Q2499" s="10">
        <f t="shared" si="79"/>
        <v>2020</v>
      </c>
    </row>
    <row r="2500" spans="1:17" x14ac:dyDescent="0.25">
      <c r="A2500" t="s">
        <v>1365</v>
      </c>
      <c r="B2500" s="3">
        <v>43863</v>
      </c>
      <c r="C2500" t="s">
        <v>1366</v>
      </c>
      <c r="D2500" t="s">
        <v>31</v>
      </c>
      <c r="E2500" t="s">
        <v>18</v>
      </c>
      <c r="F2500" t="s">
        <v>19</v>
      </c>
      <c r="G2500" t="s">
        <v>72</v>
      </c>
      <c r="H2500" t="s">
        <v>21</v>
      </c>
      <c r="I2500">
        <v>128</v>
      </c>
      <c r="J2500" t="s">
        <v>2316</v>
      </c>
      <c r="K2500">
        <v>121600</v>
      </c>
      <c r="L2500">
        <v>115200</v>
      </c>
      <c r="M2500" s="10">
        <v>243200</v>
      </c>
      <c r="N2500" s="10">
        <v>230400</v>
      </c>
      <c r="O2500" s="10">
        <v>12800</v>
      </c>
      <c r="P2500" s="7">
        <f t="shared" si="78"/>
        <v>1</v>
      </c>
      <c r="Q2500" s="10">
        <f t="shared" si="79"/>
        <v>2020</v>
      </c>
    </row>
    <row r="2501" spans="1:17" x14ac:dyDescent="0.25">
      <c r="A2501" t="s">
        <v>1367</v>
      </c>
      <c r="B2501" s="3">
        <v>43863</v>
      </c>
      <c r="C2501" t="s">
        <v>1368</v>
      </c>
      <c r="D2501" t="s">
        <v>31</v>
      </c>
      <c r="E2501" t="s">
        <v>25</v>
      </c>
      <c r="F2501" t="s">
        <v>26</v>
      </c>
      <c r="G2501" t="s">
        <v>75</v>
      </c>
      <c r="H2501" t="s">
        <v>40</v>
      </c>
      <c r="I2501">
        <v>128</v>
      </c>
      <c r="J2501" t="s">
        <v>2316</v>
      </c>
      <c r="K2501">
        <v>12800</v>
      </c>
      <c r="L2501">
        <v>12160</v>
      </c>
      <c r="M2501" s="10">
        <v>25600</v>
      </c>
      <c r="N2501" s="10">
        <v>24320</v>
      </c>
      <c r="O2501" s="10">
        <v>1280</v>
      </c>
      <c r="P2501" s="7">
        <f t="shared" si="78"/>
        <v>1</v>
      </c>
      <c r="Q2501" s="10">
        <f t="shared" si="79"/>
        <v>2020</v>
      </c>
    </row>
    <row r="2502" spans="1:17" x14ac:dyDescent="0.25">
      <c r="A2502" t="s">
        <v>1369</v>
      </c>
      <c r="B2502" s="3">
        <v>43863</v>
      </c>
      <c r="C2502" t="s">
        <v>1370</v>
      </c>
      <c r="D2502" t="s">
        <v>31</v>
      </c>
      <c r="E2502" t="s">
        <v>32</v>
      </c>
      <c r="F2502" t="s">
        <v>33</v>
      </c>
      <c r="G2502" t="s">
        <v>78</v>
      </c>
      <c r="H2502" t="s">
        <v>21</v>
      </c>
      <c r="I2502">
        <v>64</v>
      </c>
      <c r="J2502" t="s">
        <v>2316</v>
      </c>
      <c r="K2502">
        <v>144000</v>
      </c>
      <c r="L2502">
        <v>140800</v>
      </c>
      <c r="M2502" s="10">
        <v>144000</v>
      </c>
      <c r="N2502" s="10">
        <v>140800</v>
      </c>
      <c r="O2502" s="10">
        <v>3200</v>
      </c>
      <c r="P2502" s="7">
        <f t="shared" si="78"/>
        <v>1</v>
      </c>
      <c r="Q2502" s="10">
        <f t="shared" si="79"/>
        <v>2020</v>
      </c>
    </row>
    <row r="2503" spans="1:17" x14ac:dyDescent="0.25">
      <c r="A2503" t="s">
        <v>1371</v>
      </c>
      <c r="B2503" s="3">
        <v>43863</v>
      </c>
      <c r="C2503" t="s">
        <v>1372</v>
      </c>
      <c r="D2503" t="s">
        <v>17</v>
      </c>
      <c r="E2503" t="s">
        <v>37</v>
      </c>
      <c r="F2503" t="s">
        <v>38</v>
      </c>
      <c r="G2503" t="s">
        <v>81</v>
      </c>
      <c r="H2503" t="s">
        <v>21</v>
      </c>
      <c r="I2503">
        <v>64</v>
      </c>
      <c r="J2503" t="s">
        <v>2316</v>
      </c>
      <c r="K2503">
        <v>6400</v>
      </c>
      <c r="L2503">
        <v>5760</v>
      </c>
      <c r="M2503" s="10">
        <v>6400</v>
      </c>
      <c r="N2503" s="10">
        <v>5760</v>
      </c>
      <c r="O2503" s="10">
        <v>640</v>
      </c>
      <c r="P2503" s="7">
        <f t="shared" si="78"/>
        <v>1</v>
      </c>
      <c r="Q2503" s="10">
        <f t="shared" si="79"/>
        <v>2020</v>
      </c>
    </row>
    <row r="2504" spans="1:17" x14ac:dyDescent="0.25">
      <c r="A2504" t="s">
        <v>1373</v>
      </c>
      <c r="B2504" s="3">
        <v>43873</v>
      </c>
      <c r="C2504" t="s">
        <v>1374</v>
      </c>
      <c r="D2504" t="s">
        <v>31</v>
      </c>
      <c r="E2504" t="s">
        <v>18</v>
      </c>
      <c r="F2504" t="s">
        <v>19</v>
      </c>
      <c r="G2504" t="s">
        <v>84</v>
      </c>
      <c r="H2504" t="s">
        <v>47</v>
      </c>
      <c r="I2504">
        <v>128</v>
      </c>
      <c r="J2504" t="s">
        <v>2316</v>
      </c>
      <c r="K2504">
        <v>6400</v>
      </c>
      <c r="L2504">
        <v>5120</v>
      </c>
      <c r="M2504" s="10">
        <v>12800</v>
      </c>
      <c r="N2504" s="10">
        <v>10240</v>
      </c>
      <c r="O2504" s="10">
        <v>2560</v>
      </c>
      <c r="P2504" s="7">
        <f t="shared" si="78"/>
        <v>4</v>
      </c>
      <c r="Q2504" s="10">
        <f t="shared" si="79"/>
        <v>2020</v>
      </c>
    </row>
    <row r="2505" spans="1:17" x14ac:dyDescent="0.25">
      <c r="A2505" t="s">
        <v>1375</v>
      </c>
      <c r="B2505" s="3">
        <v>43873</v>
      </c>
      <c r="C2505" t="s">
        <v>1376</v>
      </c>
      <c r="D2505" t="s">
        <v>31</v>
      </c>
      <c r="E2505" t="s">
        <v>18</v>
      </c>
      <c r="F2505" t="s">
        <v>19</v>
      </c>
      <c r="G2505" t="s">
        <v>87</v>
      </c>
      <c r="H2505" t="s">
        <v>21</v>
      </c>
      <c r="I2505">
        <v>128</v>
      </c>
      <c r="J2505" t="s">
        <v>2316</v>
      </c>
      <c r="K2505">
        <v>128000</v>
      </c>
      <c r="L2505">
        <v>118400</v>
      </c>
      <c r="M2505" s="10">
        <v>256000</v>
      </c>
      <c r="N2505" s="10">
        <v>236800</v>
      </c>
      <c r="O2505" s="10">
        <v>19200</v>
      </c>
      <c r="P2505" s="7">
        <f t="shared" si="78"/>
        <v>4</v>
      </c>
      <c r="Q2505" s="10">
        <f t="shared" si="79"/>
        <v>2020</v>
      </c>
    </row>
    <row r="2506" spans="1:17" x14ac:dyDescent="0.25">
      <c r="A2506" t="s">
        <v>1377</v>
      </c>
      <c r="B2506" s="3">
        <v>43876</v>
      </c>
      <c r="C2506" t="s">
        <v>1378</v>
      </c>
      <c r="D2506" t="s">
        <v>31</v>
      </c>
      <c r="E2506" t="s">
        <v>25</v>
      </c>
      <c r="F2506" t="s">
        <v>26</v>
      </c>
      <c r="G2506" t="s">
        <v>20</v>
      </c>
      <c r="H2506" t="s">
        <v>21</v>
      </c>
      <c r="I2506">
        <v>64</v>
      </c>
      <c r="J2506" t="s">
        <v>2316</v>
      </c>
      <c r="K2506">
        <v>608000</v>
      </c>
      <c r="L2506">
        <v>512000</v>
      </c>
      <c r="M2506" s="10">
        <v>608000</v>
      </c>
      <c r="N2506" s="10">
        <v>512000</v>
      </c>
      <c r="O2506" s="10">
        <v>96000</v>
      </c>
      <c r="P2506" s="7">
        <f t="shared" si="78"/>
        <v>7</v>
      </c>
      <c r="Q2506" s="10">
        <f t="shared" si="79"/>
        <v>2020</v>
      </c>
    </row>
    <row r="2507" spans="1:17" x14ac:dyDescent="0.25">
      <c r="A2507" t="s">
        <v>1379</v>
      </c>
      <c r="B2507" s="3">
        <v>43877</v>
      </c>
      <c r="C2507" t="s">
        <v>1380</v>
      </c>
      <c r="D2507" t="s">
        <v>31</v>
      </c>
      <c r="E2507" t="s">
        <v>32</v>
      </c>
      <c r="F2507" t="s">
        <v>33</v>
      </c>
      <c r="G2507" t="s">
        <v>27</v>
      </c>
      <c r="H2507" t="s">
        <v>21</v>
      </c>
      <c r="I2507">
        <v>64</v>
      </c>
      <c r="J2507" t="s">
        <v>2316</v>
      </c>
      <c r="K2507">
        <v>300800</v>
      </c>
      <c r="L2507">
        <v>256000</v>
      </c>
      <c r="M2507" s="10">
        <v>300800</v>
      </c>
      <c r="N2507" s="10">
        <v>256000</v>
      </c>
      <c r="O2507" s="10">
        <v>44800</v>
      </c>
      <c r="P2507" s="7">
        <f t="shared" si="78"/>
        <v>1</v>
      </c>
      <c r="Q2507" s="10">
        <f t="shared" si="79"/>
        <v>2020</v>
      </c>
    </row>
    <row r="2508" spans="1:17" x14ac:dyDescent="0.25">
      <c r="A2508" t="s">
        <v>1381</v>
      </c>
      <c r="B2508" s="3">
        <v>43878</v>
      </c>
      <c r="C2508" t="s">
        <v>1382</v>
      </c>
      <c r="D2508" t="s">
        <v>31</v>
      </c>
      <c r="E2508" t="s">
        <v>37</v>
      </c>
      <c r="F2508" t="s">
        <v>38</v>
      </c>
      <c r="G2508" t="s">
        <v>34</v>
      </c>
      <c r="H2508" t="s">
        <v>21</v>
      </c>
      <c r="I2508">
        <v>128</v>
      </c>
      <c r="J2508" t="s">
        <v>2316</v>
      </c>
      <c r="K2508">
        <v>25600</v>
      </c>
      <c r="L2508">
        <v>23040</v>
      </c>
      <c r="M2508" s="10">
        <v>51200</v>
      </c>
      <c r="N2508" s="10">
        <v>46080</v>
      </c>
      <c r="O2508" s="10">
        <v>5120</v>
      </c>
      <c r="P2508" s="7">
        <f t="shared" si="78"/>
        <v>2</v>
      </c>
      <c r="Q2508" s="10">
        <f t="shared" si="79"/>
        <v>2020</v>
      </c>
    </row>
    <row r="2509" spans="1:17" x14ac:dyDescent="0.25">
      <c r="A2509" t="s">
        <v>1387</v>
      </c>
      <c r="B2509" s="3">
        <v>43881</v>
      </c>
      <c r="C2509" t="s">
        <v>1388</v>
      </c>
      <c r="D2509" t="s">
        <v>31</v>
      </c>
      <c r="E2509" t="s">
        <v>25</v>
      </c>
      <c r="F2509" t="s">
        <v>26</v>
      </c>
      <c r="G2509" t="s">
        <v>46</v>
      </c>
      <c r="H2509" t="s">
        <v>47</v>
      </c>
      <c r="I2509">
        <v>64</v>
      </c>
      <c r="J2509" t="s">
        <v>2316</v>
      </c>
      <c r="K2509">
        <v>3200</v>
      </c>
      <c r="L2509">
        <v>2880</v>
      </c>
      <c r="M2509" s="10">
        <v>3200</v>
      </c>
      <c r="N2509" s="10">
        <v>2880</v>
      </c>
      <c r="O2509" s="10">
        <v>320</v>
      </c>
      <c r="P2509" s="7">
        <f t="shared" si="78"/>
        <v>5</v>
      </c>
      <c r="Q2509" s="10">
        <f t="shared" si="79"/>
        <v>2020</v>
      </c>
    </row>
    <row r="2510" spans="1:17" x14ac:dyDescent="0.25">
      <c r="A2510" t="s">
        <v>1389</v>
      </c>
      <c r="B2510" s="3">
        <v>43882</v>
      </c>
      <c r="C2510" t="s">
        <v>1390</v>
      </c>
      <c r="D2510" t="s">
        <v>31</v>
      </c>
      <c r="E2510" t="s">
        <v>32</v>
      </c>
      <c r="F2510" t="s">
        <v>33</v>
      </c>
      <c r="G2510" t="s">
        <v>50</v>
      </c>
      <c r="H2510" t="s">
        <v>21</v>
      </c>
      <c r="I2510">
        <v>128</v>
      </c>
      <c r="J2510" t="s">
        <v>2316</v>
      </c>
      <c r="K2510">
        <v>38400</v>
      </c>
      <c r="L2510">
        <v>28800</v>
      </c>
      <c r="M2510" s="10">
        <v>76800</v>
      </c>
      <c r="N2510" s="10">
        <v>57600</v>
      </c>
      <c r="O2510" s="10">
        <v>19200</v>
      </c>
      <c r="P2510" s="7">
        <f t="shared" si="78"/>
        <v>6</v>
      </c>
      <c r="Q2510" s="10">
        <f t="shared" si="79"/>
        <v>2020</v>
      </c>
    </row>
    <row r="2511" spans="1:17" x14ac:dyDescent="0.25">
      <c r="A2511" t="s">
        <v>1391</v>
      </c>
      <c r="B2511" s="3">
        <v>43883</v>
      </c>
      <c r="C2511" t="s">
        <v>1392</v>
      </c>
      <c r="D2511" t="s">
        <v>31</v>
      </c>
      <c r="E2511" t="s">
        <v>37</v>
      </c>
      <c r="F2511" t="s">
        <v>38</v>
      </c>
      <c r="G2511" t="s">
        <v>53</v>
      </c>
      <c r="H2511" t="s">
        <v>40</v>
      </c>
      <c r="I2511">
        <v>128</v>
      </c>
      <c r="J2511" t="s">
        <v>2316</v>
      </c>
      <c r="K2511">
        <v>10880</v>
      </c>
      <c r="L2511">
        <v>9600</v>
      </c>
      <c r="M2511" s="10">
        <v>21760</v>
      </c>
      <c r="N2511" s="10">
        <v>19200</v>
      </c>
      <c r="O2511" s="10">
        <v>2560</v>
      </c>
      <c r="P2511" s="7">
        <f t="shared" si="78"/>
        <v>7</v>
      </c>
      <c r="Q2511" s="10">
        <f t="shared" si="79"/>
        <v>2020</v>
      </c>
    </row>
    <row r="2512" spans="1:17" x14ac:dyDescent="0.25">
      <c r="A2512" t="s">
        <v>1393</v>
      </c>
      <c r="B2512" s="3">
        <v>43883</v>
      </c>
      <c r="C2512" t="s">
        <v>1394</v>
      </c>
      <c r="D2512" t="s">
        <v>31</v>
      </c>
      <c r="E2512" t="s">
        <v>18</v>
      </c>
      <c r="F2512" t="s">
        <v>19</v>
      </c>
      <c r="G2512" t="s">
        <v>56</v>
      </c>
      <c r="H2512" t="s">
        <v>40</v>
      </c>
      <c r="I2512">
        <v>64</v>
      </c>
      <c r="J2512" t="s">
        <v>2316</v>
      </c>
      <c r="K2512">
        <v>1600</v>
      </c>
      <c r="L2512">
        <v>1280</v>
      </c>
      <c r="M2512" s="10">
        <v>1600</v>
      </c>
      <c r="N2512" s="10">
        <v>1280</v>
      </c>
      <c r="O2512" s="10">
        <v>320</v>
      </c>
      <c r="P2512" s="7">
        <f t="shared" si="78"/>
        <v>7</v>
      </c>
      <c r="Q2512" s="10">
        <f t="shared" si="79"/>
        <v>2020</v>
      </c>
    </row>
    <row r="2513" spans="1:17" x14ac:dyDescent="0.25">
      <c r="A2513" t="s">
        <v>1395</v>
      </c>
      <c r="B2513" s="3">
        <v>43883</v>
      </c>
      <c r="C2513" t="s">
        <v>1396</v>
      </c>
      <c r="D2513" t="s">
        <v>31</v>
      </c>
      <c r="E2513" t="s">
        <v>18</v>
      </c>
      <c r="F2513" t="s">
        <v>19</v>
      </c>
      <c r="G2513" t="s">
        <v>59</v>
      </c>
      <c r="H2513" t="s">
        <v>60</v>
      </c>
      <c r="I2513">
        <v>64</v>
      </c>
      <c r="J2513" t="s">
        <v>2316</v>
      </c>
      <c r="K2513">
        <v>428800</v>
      </c>
      <c r="L2513">
        <v>320000</v>
      </c>
      <c r="M2513" s="10">
        <v>428800</v>
      </c>
      <c r="N2513" s="10">
        <v>320000</v>
      </c>
      <c r="O2513" s="10">
        <v>108800</v>
      </c>
      <c r="P2513" s="7">
        <f t="shared" si="78"/>
        <v>7</v>
      </c>
      <c r="Q2513" s="10">
        <f t="shared" si="79"/>
        <v>2020</v>
      </c>
    </row>
    <row r="2514" spans="1:17" x14ac:dyDescent="0.25">
      <c r="A2514" t="s">
        <v>1397</v>
      </c>
      <c r="B2514" s="3">
        <v>43886</v>
      </c>
      <c r="C2514" t="s">
        <v>1398</v>
      </c>
      <c r="D2514" t="s">
        <v>31</v>
      </c>
      <c r="E2514" t="s">
        <v>25</v>
      </c>
      <c r="F2514" t="s">
        <v>26</v>
      </c>
      <c r="G2514" t="s">
        <v>63</v>
      </c>
      <c r="H2514" t="s">
        <v>47</v>
      </c>
      <c r="I2514">
        <v>128</v>
      </c>
      <c r="J2514" t="s">
        <v>2316</v>
      </c>
      <c r="K2514">
        <v>428800</v>
      </c>
      <c r="L2514">
        <v>320064</v>
      </c>
      <c r="M2514" s="10">
        <v>857600</v>
      </c>
      <c r="N2514" s="10">
        <v>640128</v>
      </c>
      <c r="O2514" s="10">
        <v>217472</v>
      </c>
      <c r="P2514" s="7">
        <f t="shared" si="78"/>
        <v>3</v>
      </c>
      <c r="Q2514" s="10">
        <f t="shared" si="79"/>
        <v>2020</v>
      </c>
    </row>
    <row r="2515" spans="1:17" x14ac:dyDescent="0.25">
      <c r="A2515" t="s">
        <v>1399</v>
      </c>
      <c r="B2515" s="3">
        <v>43887</v>
      </c>
      <c r="C2515" t="s">
        <v>1400</v>
      </c>
      <c r="D2515" t="s">
        <v>17</v>
      </c>
      <c r="E2515" t="s">
        <v>32</v>
      </c>
      <c r="F2515" t="s">
        <v>33</v>
      </c>
      <c r="G2515" t="s">
        <v>66</v>
      </c>
      <c r="H2515" t="s">
        <v>47</v>
      </c>
      <c r="I2515">
        <v>128</v>
      </c>
      <c r="J2515" t="s">
        <v>2316</v>
      </c>
      <c r="K2515">
        <v>428800</v>
      </c>
      <c r="L2515">
        <v>320128</v>
      </c>
      <c r="M2515" s="10">
        <v>857600</v>
      </c>
      <c r="N2515" s="10">
        <v>640256</v>
      </c>
      <c r="O2515" s="10">
        <v>217344</v>
      </c>
      <c r="P2515" s="7">
        <f t="shared" si="78"/>
        <v>4</v>
      </c>
      <c r="Q2515" s="10">
        <f t="shared" si="79"/>
        <v>2020</v>
      </c>
    </row>
    <row r="2516" spans="1:17" x14ac:dyDescent="0.25">
      <c r="A2516" t="s">
        <v>1401</v>
      </c>
      <c r="B2516" s="3">
        <v>43888</v>
      </c>
      <c r="C2516" t="s">
        <v>1402</v>
      </c>
      <c r="D2516" t="s">
        <v>17</v>
      </c>
      <c r="E2516" t="s">
        <v>37</v>
      </c>
      <c r="F2516" t="s">
        <v>38</v>
      </c>
      <c r="G2516" t="s">
        <v>69</v>
      </c>
      <c r="H2516" t="s">
        <v>21</v>
      </c>
      <c r="I2516">
        <v>64</v>
      </c>
      <c r="J2516" t="s">
        <v>2316</v>
      </c>
      <c r="K2516">
        <v>10100</v>
      </c>
      <c r="L2516">
        <v>1280000</v>
      </c>
      <c r="M2516" s="10">
        <v>1408000</v>
      </c>
      <c r="N2516" s="10">
        <v>1280000</v>
      </c>
      <c r="O2516" s="10">
        <v>128000</v>
      </c>
      <c r="P2516" s="7">
        <f t="shared" si="78"/>
        <v>5</v>
      </c>
      <c r="Q2516" s="10">
        <f t="shared" si="79"/>
        <v>2020</v>
      </c>
    </row>
    <row r="2517" spans="1:17" x14ac:dyDescent="0.25">
      <c r="A2517" t="s">
        <v>1411</v>
      </c>
      <c r="B2517" s="3">
        <v>43862</v>
      </c>
      <c r="C2517" t="s">
        <v>1412</v>
      </c>
      <c r="D2517" t="s">
        <v>31</v>
      </c>
      <c r="E2517" t="s">
        <v>37</v>
      </c>
      <c r="F2517" t="s">
        <v>38</v>
      </c>
      <c r="G2517" t="s">
        <v>53</v>
      </c>
      <c r="H2517" t="s">
        <v>40</v>
      </c>
      <c r="I2517">
        <v>128</v>
      </c>
      <c r="J2517" t="s">
        <v>2316</v>
      </c>
      <c r="K2517">
        <v>10100</v>
      </c>
      <c r="L2517">
        <v>1280000</v>
      </c>
      <c r="M2517" s="10">
        <v>2816000</v>
      </c>
      <c r="N2517" s="10">
        <v>2560000</v>
      </c>
      <c r="O2517" s="10">
        <v>256000</v>
      </c>
      <c r="P2517" s="7">
        <f t="shared" si="78"/>
        <v>7</v>
      </c>
      <c r="Q2517" s="10">
        <f t="shared" si="79"/>
        <v>2020</v>
      </c>
    </row>
    <row r="2518" spans="1:17" x14ac:dyDescent="0.25">
      <c r="A2518" t="s">
        <v>1413</v>
      </c>
      <c r="B2518" s="3">
        <v>43863</v>
      </c>
      <c r="C2518" t="s">
        <v>1414</v>
      </c>
      <c r="D2518" t="s">
        <v>17</v>
      </c>
      <c r="E2518" t="s">
        <v>18</v>
      </c>
      <c r="F2518" t="s">
        <v>19</v>
      </c>
      <c r="G2518" t="s">
        <v>56</v>
      </c>
      <c r="H2518" t="s">
        <v>40</v>
      </c>
      <c r="I2518">
        <v>128</v>
      </c>
      <c r="J2518" t="s">
        <v>2316</v>
      </c>
      <c r="K2518">
        <v>492800</v>
      </c>
      <c r="L2518">
        <v>448000</v>
      </c>
      <c r="M2518" s="10">
        <v>985600</v>
      </c>
      <c r="N2518" s="10">
        <v>896000</v>
      </c>
      <c r="O2518" s="10">
        <v>89600</v>
      </c>
      <c r="P2518" s="7">
        <f t="shared" si="78"/>
        <v>1</v>
      </c>
      <c r="Q2518" s="10">
        <f t="shared" si="79"/>
        <v>2020</v>
      </c>
    </row>
    <row r="2519" spans="1:17" x14ac:dyDescent="0.25">
      <c r="A2519" t="s">
        <v>1415</v>
      </c>
      <c r="B2519" s="3">
        <v>43863</v>
      </c>
      <c r="C2519" t="s">
        <v>1416</v>
      </c>
      <c r="D2519" t="s">
        <v>31</v>
      </c>
      <c r="E2519" t="s">
        <v>18</v>
      </c>
      <c r="F2519" t="s">
        <v>19</v>
      </c>
      <c r="G2519" t="s">
        <v>20</v>
      </c>
      <c r="H2519" t="s">
        <v>21</v>
      </c>
      <c r="I2519">
        <v>192</v>
      </c>
      <c r="J2519" t="s">
        <v>2316</v>
      </c>
      <c r="K2519">
        <v>10100</v>
      </c>
      <c r="L2519">
        <v>1280000</v>
      </c>
      <c r="M2519" s="10">
        <v>4224000</v>
      </c>
      <c r="N2519" s="10">
        <v>3840000</v>
      </c>
      <c r="O2519" s="10">
        <v>384000</v>
      </c>
      <c r="P2519" s="7">
        <f t="shared" si="78"/>
        <v>1</v>
      </c>
      <c r="Q2519" s="10">
        <f t="shared" si="79"/>
        <v>2020</v>
      </c>
    </row>
    <row r="2520" spans="1:17" x14ac:dyDescent="0.25">
      <c r="A2520" t="s">
        <v>1417</v>
      </c>
      <c r="B2520" s="3">
        <v>43863</v>
      </c>
      <c r="C2520" t="s">
        <v>1418</v>
      </c>
      <c r="D2520" t="s">
        <v>31</v>
      </c>
      <c r="E2520" t="s">
        <v>25</v>
      </c>
      <c r="F2520" t="s">
        <v>26</v>
      </c>
      <c r="G2520" t="s">
        <v>27</v>
      </c>
      <c r="H2520" t="s">
        <v>21</v>
      </c>
      <c r="I2520">
        <v>64</v>
      </c>
      <c r="J2520" t="s">
        <v>2316</v>
      </c>
      <c r="K2520">
        <v>10100</v>
      </c>
      <c r="L2520">
        <v>2560000</v>
      </c>
      <c r="M2520" s="10">
        <v>2816000</v>
      </c>
      <c r="N2520" s="10">
        <v>2560000</v>
      </c>
      <c r="O2520" s="10">
        <v>256000</v>
      </c>
      <c r="P2520" s="7">
        <f t="shared" si="78"/>
        <v>1</v>
      </c>
      <c r="Q2520" s="10">
        <f t="shared" si="79"/>
        <v>2020</v>
      </c>
    </row>
    <row r="2521" spans="1:17" x14ac:dyDescent="0.25">
      <c r="A2521" t="s">
        <v>1419</v>
      </c>
      <c r="B2521" s="3">
        <v>43866</v>
      </c>
      <c r="C2521" t="s">
        <v>1420</v>
      </c>
      <c r="D2521" t="s">
        <v>31</v>
      </c>
      <c r="E2521" t="s">
        <v>32</v>
      </c>
      <c r="F2521" t="s">
        <v>33</v>
      </c>
      <c r="G2521" t="s">
        <v>34</v>
      </c>
      <c r="H2521" t="s">
        <v>21</v>
      </c>
      <c r="I2521">
        <v>128</v>
      </c>
      <c r="J2521" t="s">
        <v>2316</v>
      </c>
      <c r="K2521">
        <v>10100</v>
      </c>
      <c r="L2521">
        <v>1152000</v>
      </c>
      <c r="M2521" s="10">
        <v>2534400</v>
      </c>
      <c r="N2521" s="10">
        <v>2304000</v>
      </c>
      <c r="O2521" s="10">
        <v>230400</v>
      </c>
      <c r="P2521" s="7">
        <f t="shared" si="78"/>
        <v>4</v>
      </c>
      <c r="Q2521" s="10">
        <f t="shared" si="79"/>
        <v>2020</v>
      </c>
    </row>
    <row r="2522" spans="1:17" x14ac:dyDescent="0.25">
      <c r="A2522" t="s">
        <v>1421</v>
      </c>
      <c r="B2522" s="3">
        <v>43867</v>
      </c>
      <c r="C2522" t="s">
        <v>1422</v>
      </c>
      <c r="D2522" t="s">
        <v>31</v>
      </c>
      <c r="E2522" t="s">
        <v>37</v>
      </c>
      <c r="F2522" t="s">
        <v>38</v>
      </c>
      <c r="G2522" t="s">
        <v>39</v>
      </c>
      <c r="H2522" t="s">
        <v>40</v>
      </c>
      <c r="I2522">
        <v>128</v>
      </c>
      <c r="J2522" t="s">
        <v>2316</v>
      </c>
      <c r="K2522">
        <v>10100</v>
      </c>
      <c r="L2522">
        <v>576000</v>
      </c>
      <c r="M2522" s="10">
        <v>1273600</v>
      </c>
      <c r="N2522" s="10">
        <v>1152000</v>
      </c>
      <c r="O2522" s="10">
        <v>121600</v>
      </c>
      <c r="P2522" s="7">
        <f t="shared" si="78"/>
        <v>5</v>
      </c>
      <c r="Q2522" s="10">
        <f t="shared" si="79"/>
        <v>2020</v>
      </c>
    </row>
    <row r="2523" spans="1:17" x14ac:dyDescent="0.25">
      <c r="A2523" t="s">
        <v>1423</v>
      </c>
      <c r="B2523" s="3">
        <v>43868</v>
      </c>
      <c r="C2523" t="s">
        <v>1424</v>
      </c>
      <c r="D2523" t="s">
        <v>31</v>
      </c>
      <c r="E2523" t="s">
        <v>18</v>
      </c>
      <c r="F2523" t="s">
        <v>19</v>
      </c>
      <c r="G2523" t="s">
        <v>43</v>
      </c>
      <c r="H2523" t="s">
        <v>21</v>
      </c>
      <c r="I2523">
        <v>128</v>
      </c>
      <c r="J2523" t="s">
        <v>2316</v>
      </c>
      <c r="K2523">
        <v>492800</v>
      </c>
      <c r="L2523">
        <v>448000</v>
      </c>
      <c r="M2523" s="10">
        <v>985600</v>
      </c>
      <c r="N2523" s="10">
        <v>896000</v>
      </c>
      <c r="O2523" s="10">
        <v>89600</v>
      </c>
      <c r="P2523" s="7">
        <f t="shared" si="78"/>
        <v>6</v>
      </c>
      <c r="Q2523" s="10">
        <f t="shared" si="79"/>
        <v>2020</v>
      </c>
    </row>
    <row r="2524" spans="1:17" x14ac:dyDescent="0.25">
      <c r="A2524" t="s">
        <v>1425</v>
      </c>
      <c r="B2524" s="3">
        <v>43863</v>
      </c>
      <c r="C2524" t="s">
        <v>1426</v>
      </c>
      <c r="D2524" t="s">
        <v>31</v>
      </c>
      <c r="E2524" t="s">
        <v>18</v>
      </c>
      <c r="F2524" t="s">
        <v>19</v>
      </c>
      <c r="G2524" t="s">
        <v>46</v>
      </c>
      <c r="H2524" t="s">
        <v>47</v>
      </c>
      <c r="I2524">
        <v>256</v>
      </c>
      <c r="J2524" t="s">
        <v>2316</v>
      </c>
      <c r="K2524">
        <v>10100</v>
      </c>
      <c r="L2524">
        <v>640000</v>
      </c>
      <c r="M2524" s="10">
        <v>2816000</v>
      </c>
      <c r="N2524" s="10">
        <v>2560000</v>
      </c>
      <c r="O2524" s="10">
        <v>256000</v>
      </c>
      <c r="P2524" s="7">
        <f t="shared" si="78"/>
        <v>1</v>
      </c>
      <c r="Q2524" s="10">
        <f t="shared" si="79"/>
        <v>2020</v>
      </c>
    </row>
    <row r="2525" spans="1:17" x14ac:dyDescent="0.25">
      <c r="A2525" t="s">
        <v>1427</v>
      </c>
      <c r="B2525" s="3">
        <v>43863</v>
      </c>
      <c r="C2525" t="s">
        <v>1428</v>
      </c>
      <c r="D2525" t="s">
        <v>31</v>
      </c>
      <c r="E2525" t="s">
        <v>25</v>
      </c>
      <c r="F2525" t="s">
        <v>26</v>
      </c>
      <c r="G2525" t="s">
        <v>50</v>
      </c>
      <c r="H2525" t="s">
        <v>21</v>
      </c>
      <c r="I2525">
        <v>64</v>
      </c>
      <c r="J2525" t="s">
        <v>2316</v>
      </c>
      <c r="K2525">
        <v>10100</v>
      </c>
      <c r="L2525">
        <v>768000</v>
      </c>
      <c r="M2525" s="10">
        <v>844800.00000000012</v>
      </c>
      <c r="N2525" s="10">
        <v>768000</v>
      </c>
      <c r="O2525" s="10">
        <v>76800.000000000116</v>
      </c>
      <c r="P2525" s="7">
        <f t="shared" si="78"/>
        <v>1</v>
      </c>
      <c r="Q2525" s="10">
        <f t="shared" si="79"/>
        <v>2020</v>
      </c>
    </row>
    <row r="2526" spans="1:17" x14ac:dyDescent="0.25">
      <c r="A2526" t="s">
        <v>1429</v>
      </c>
      <c r="B2526" s="3">
        <v>43863</v>
      </c>
      <c r="C2526" t="s">
        <v>1430</v>
      </c>
      <c r="D2526" t="s">
        <v>31</v>
      </c>
      <c r="E2526" t="s">
        <v>32</v>
      </c>
      <c r="F2526" t="s">
        <v>33</v>
      </c>
      <c r="G2526" t="s">
        <v>53</v>
      </c>
      <c r="H2526" t="s">
        <v>40</v>
      </c>
      <c r="I2526">
        <v>128</v>
      </c>
      <c r="J2526" t="s">
        <v>2316</v>
      </c>
      <c r="K2526">
        <v>121600</v>
      </c>
      <c r="L2526">
        <v>115200</v>
      </c>
      <c r="M2526" s="10">
        <v>243200</v>
      </c>
      <c r="N2526" s="10">
        <v>230400</v>
      </c>
      <c r="O2526" s="10">
        <v>12800</v>
      </c>
      <c r="P2526" s="7">
        <f t="shared" si="78"/>
        <v>1</v>
      </c>
      <c r="Q2526" s="10">
        <f t="shared" si="79"/>
        <v>2020</v>
      </c>
    </row>
    <row r="2527" spans="1:17" x14ac:dyDescent="0.25">
      <c r="A2527" t="s">
        <v>1431</v>
      </c>
      <c r="B2527" s="3">
        <v>43863</v>
      </c>
      <c r="C2527" t="s">
        <v>1432</v>
      </c>
      <c r="D2527" t="s">
        <v>31</v>
      </c>
      <c r="E2527" t="s">
        <v>37</v>
      </c>
      <c r="F2527" t="s">
        <v>38</v>
      </c>
      <c r="G2527" t="s">
        <v>56</v>
      </c>
      <c r="H2527" t="s">
        <v>40</v>
      </c>
      <c r="I2527">
        <v>128</v>
      </c>
      <c r="J2527" t="s">
        <v>2316</v>
      </c>
      <c r="K2527">
        <v>12800</v>
      </c>
      <c r="L2527">
        <v>12160</v>
      </c>
      <c r="M2527" s="10">
        <v>25600</v>
      </c>
      <c r="N2527" s="10">
        <v>24320</v>
      </c>
      <c r="O2527" s="10">
        <v>1280</v>
      </c>
      <c r="P2527" s="7">
        <f t="shared" si="78"/>
        <v>1</v>
      </c>
      <c r="Q2527" s="10">
        <f t="shared" si="79"/>
        <v>2020</v>
      </c>
    </row>
    <row r="2528" spans="1:17" x14ac:dyDescent="0.25">
      <c r="A2528" t="s">
        <v>1433</v>
      </c>
      <c r="B2528" s="3">
        <v>43863</v>
      </c>
      <c r="C2528" t="s">
        <v>1434</v>
      </c>
      <c r="D2528" t="s">
        <v>31</v>
      </c>
      <c r="E2528" t="s">
        <v>18</v>
      </c>
      <c r="F2528" t="s">
        <v>19</v>
      </c>
      <c r="G2528" t="s">
        <v>46</v>
      </c>
      <c r="H2528" t="s">
        <v>47</v>
      </c>
      <c r="I2528">
        <v>256</v>
      </c>
      <c r="J2528" t="s">
        <v>2316</v>
      </c>
      <c r="K2528">
        <v>144000</v>
      </c>
      <c r="L2528">
        <v>140800</v>
      </c>
      <c r="M2528" s="10">
        <v>576000</v>
      </c>
      <c r="N2528" s="10">
        <v>563200</v>
      </c>
      <c r="O2528" s="10">
        <v>12800</v>
      </c>
      <c r="P2528" s="7">
        <f t="shared" si="78"/>
        <v>1</v>
      </c>
      <c r="Q2528" s="10">
        <f t="shared" si="79"/>
        <v>2020</v>
      </c>
    </row>
    <row r="2529" spans="1:17" x14ac:dyDescent="0.25">
      <c r="A2529" t="s">
        <v>1435</v>
      </c>
      <c r="B2529" s="3">
        <v>43873</v>
      </c>
      <c r="C2529" t="s">
        <v>1436</v>
      </c>
      <c r="D2529" t="s">
        <v>31</v>
      </c>
      <c r="E2529" t="s">
        <v>18</v>
      </c>
      <c r="F2529" t="s">
        <v>19</v>
      </c>
      <c r="G2529" t="s">
        <v>50</v>
      </c>
      <c r="H2529" t="s">
        <v>21</v>
      </c>
      <c r="I2529">
        <v>64</v>
      </c>
      <c r="J2529" t="s">
        <v>2316</v>
      </c>
      <c r="K2529">
        <v>6400</v>
      </c>
      <c r="L2529">
        <v>5760</v>
      </c>
      <c r="M2529" s="10">
        <v>6400</v>
      </c>
      <c r="N2529" s="10">
        <v>5760</v>
      </c>
      <c r="O2529" s="10">
        <v>640</v>
      </c>
      <c r="P2529" s="7">
        <f t="shared" si="78"/>
        <v>4</v>
      </c>
      <c r="Q2529" s="10">
        <f t="shared" si="79"/>
        <v>2020</v>
      </c>
    </row>
    <row r="2530" spans="1:17" x14ac:dyDescent="0.25">
      <c r="A2530" t="s">
        <v>1437</v>
      </c>
      <c r="B2530" s="3">
        <v>43873</v>
      </c>
      <c r="C2530" t="s">
        <v>1438</v>
      </c>
      <c r="D2530" t="s">
        <v>31</v>
      </c>
      <c r="E2530" t="s">
        <v>25</v>
      </c>
      <c r="F2530" t="s">
        <v>26</v>
      </c>
      <c r="G2530" t="s">
        <v>53</v>
      </c>
      <c r="H2530" t="s">
        <v>40</v>
      </c>
      <c r="I2530">
        <v>128</v>
      </c>
      <c r="J2530" t="s">
        <v>2316</v>
      </c>
      <c r="K2530">
        <v>6400</v>
      </c>
      <c r="L2530">
        <v>5120</v>
      </c>
      <c r="M2530" s="10">
        <v>12800</v>
      </c>
      <c r="N2530" s="10">
        <v>10240</v>
      </c>
      <c r="O2530" s="10">
        <v>2560</v>
      </c>
      <c r="P2530" s="7">
        <f t="shared" si="78"/>
        <v>4</v>
      </c>
      <c r="Q2530" s="10">
        <f t="shared" si="79"/>
        <v>2020</v>
      </c>
    </row>
    <row r="2531" spans="1:17" x14ac:dyDescent="0.25">
      <c r="A2531" t="s">
        <v>1439</v>
      </c>
      <c r="B2531" s="3">
        <v>43876</v>
      </c>
      <c r="C2531" t="s">
        <v>1440</v>
      </c>
      <c r="D2531" t="s">
        <v>31</v>
      </c>
      <c r="E2531" t="s">
        <v>32</v>
      </c>
      <c r="F2531" t="s">
        <v>33</v>
      </c>
      <c r="G2531" t="s">
        <v>56</v>
      </c>
      <c r="H2531" t="s">
        <v>40</v>
      </c>
      <c r="I2531">
        <v>128</v>
      </c>
      <c r="J2531" t="s">
        <v>2316</v>
      </c>
      <c r="K2531">
        <v>128000</v>
      </c>
      <c r="L2531">
        <v>118400</v>
      </c>
      <c r="M2531" s="10">
        <v>256000</v>
      </c>
      <c r="N2531" s="10">
        <v>236800</v>
      </c>
      <c r="O2531" s="10">
        <v>19200</v>
      </c>
      <c r="P2531" s="7">
        <f t="shared" si="78"/>
        <v>7</v>
      </c>
      <c r="Q2531" s="10">
        <f t="shared" si="79"/>
        <v>2020</v>
      </c>
    </row>
    <row r="2532" spans="1:17" x14ac:dyDescent="0.25">
      <c r="A2532" t="s">
        <v>1441</v>
      </c>
      <c r="B2532" s="3">
        <v>43877</v>
      </c>
      <c r="C2532" t="s">
        <v>1442</v>
      </c>
      <c r="D2532" t="s">
        <v>17</v>
      </c>
      <c r="E2532" t="s">
        <v>37</v>
      </c>
      <c r="F2532" t="s">
        <v>38</v>
      </c>
      <c r="G2532" t="s">
        <v>72</v>
      </c>
      <c r="H2532" t="s">
        <v>21</v>
      </c>
      <c r="I2532">
        <v>64</v>
      </c>
      <c r="J2532" t="s">
        <v>2316</v>
      </c>
      <c r="K2532">
        <v>608000</v>
      </c>
      <c r="L2532">
        <v>512000</v>
      </c>
      <c r="M2532" s="10">
        <v>608000</v>
      </c>
      <c r="N2532" s="10">
        <v>512000</v>
      </c>
      <c r="O2532" s="10">
        <v>96000</v>
      </c>
      <c r="P2532" s="7">
        <f t="shared" si="78"/>
        <v>1</v>
      </c>
      <c r="Q2532" s="10">
        <f t="shared" si="79"/>
        <v>2020</v>
      </c>
    </row>
    <row r="2533" spans="1:17" x14ac:dyDescent="0.25">
      <c r="A2533" t="s">
        <v>1443</v>
      </c>
      <c r="B2533" s="3">
        <v>43878</v>
      </c>
      <c r="C2533" t="s">
        <v>1444</v>
      </c>
      <c r="D2533" t="s">
        <v>17</v>
      </c>
      <c r="E2533" t="s">
        <v>18</v>
      </c>
      <c r="F2533" t="s">
        <v>19</v>
      </c>
      <c r="G2533" t="s">
        <v>75</v>
      </c>
      <c r="H2533" t="s">
        <v>40</v>
      </c>
      <c r="I2533">
        <v>64</v>
      </c>
      <c r="J2533" t="s">
        <v>2316</v>
      </c>
      <c r="K2533">
        <v>300800</v>
      </c>
      <c r="L2533">
        <v>256000</v>
      </c>
      <c r="M2533" s="10">
        <v>300800</v>
      </c>
      <c r="N2533" s="10">
        <v>256000</v>
      </c>
      <c r="O2533" s="10">
        <v>44800</v>
      </c>
      <c r="P2533" s="7">
        <f t="shared" si="78"/>
        <v>2</v>
      </c>
      <c r="Q2533" s="10">
        <f t="shared" si="79"/>
        <v>2020</v>
      </c>
    </row>
    <row r="2534" spans="1:17" x14ac:dyDescent="0.25">
      <c r="A2534" t="s">
        <v>1448</v>
      </c>
      <c r="B2534" s="3">
        <v>43881</v>
      </c>
      <c r="C2534" t="s">
        <v>1449</v>
      </c>
      <c r="D2534" t="s">
        <v>31</v>
      </c>
      <c r="E2534" t="s">
        <v>32</v>
      </c>
      <c r="F2534" t="s">
        <v>33</v>
      </c>
      <c r="G2534" t="s">
        <v>84</v>
      </c>
      <c r="H2534" t="s">
        <v>47</v>
      </c>
      <c r="I2534">
        <v>64</v>
      </c>
      <c r="J2534" t="s">
        <v>2316</v>
      </c>
      <c r="K2534">
        <v>102400</v>
      </c>
      <c r="L2534">
        <v>101760</v>
      </c>
      <c r="M2534" s="10">
        <v>102400</v>
      </c>
      <c r="N2534" s="10">
        <v>101760</v>
      </c>
      <c r="O2534" s="10">
        <v>640</v>
      </c>
      <c r="P2534" s="7">
        <f t="shared" si="78"/>
        <v>5</v>
      </c>
      <c r="Q2534" s="10">
        <f t="shared" si="79"/>
        <v>2020</v>
      </c>
    </row>
    <row r="2535" spans="1:17" x14ac:dyDescent="0.25">
      <c r="A2535" t="s">
        <v>1450</v>
      </c>
      <c r="B2535" s="3">
        <v>43882</v>
      </c>
      <c r="C2535" t="s">
        <v>1451</v>
      </c>
      <c r="D2535" t="s">
        <v>31</v>
      </c>
      <c r="E2535" t="s">
        <v>37</v>
      </c>
      <c r="F2535" t="s">
        <v>38</v>
      </c>
      <c r="G2535" t="s">
        <v>87</v>
      </c>
      <c r="H2535" t="s">
        <v>21</v>
      </c>
      <c r="I2535">
        <v>64</v>
      </c>
      <c r="J2535" t="s">
        <v>2316</v>
      </c>
      <c r="K2535">
        <v>3200</v>
      </c>
      <c r="L2535">
        <v>2880</v>
      </c>
      <c r="M2535" s="10">
        <v>3200</v>
      </c>
      <c r="N2535" s="10">
        <v>2880</v>
      </c>
      <c r="O2535" s="10">
        <v>320</v>
      </c>
      <c r="P2535" s="7">
        <f t="shared" si="78"/>
        <v>6</v>
      </c>
      <c r="Q2535" s="10">
        <f t="shared" si="79"/>
        <v>2020</v>
      </c>
    </row>
    <row r="2536" spans="1:17" x14ac:dyDescent="0.25">
      <c r="A2536" t="s">
        <v>1452</v>
      </c>
      <c r="B2536" s="3">
        <v>43883</v>
      </c>
      <c r="C2536" t="s">
        <v>1453</v>
      </c>
      <c r="D2536" t="s">
        <v>31</v>
      </c>
      <c r="E2536" t="s">
        <v>18</v>
      </c>
      <c r="F2536" t="s">
        <v>19</v>
      </c>
      <c r="G2536" t="s">
        <v>20</v>
      </c>
      <c r="H2536" t="s">
        <v>21</v>
      </c>
      <c r="I2536">
        <v>128</v>
      </c>
      <c r="J2536" t="s">
        <v>2316</v>
      </c>
      <c r="K2536">
        <v>38400</v>
      </c>
      <c r="L2536">
        <v>28800</v>
      </c>
      <c r="M2536" s="10">
        <v>76800</v>
      </c>
      <c r="N2536" s="10">
        <v>57600</v>
      </c>
      <c r="O2536" s="10">
        <v>19200</v>
      </c>
      <c r="P2536" s="7">
        <f t="shared" si="78"/>
        <v>7</v>
      </c>
      <c r="Q2536" s="10">
        <f t="shared" si="79"/>
        <v>2020</v>
      </c>
    </row>
    <row r="2537" spans="1:17" x14ac:dyDescent="0.25">
      <c r="A2537" t="s">
        <v>1454</v>
      </c>
      <c r="B2537" s="3">
        <v>43883</v>
      </c>
      <c r="C2537" t="s">
        <v>1455</v>
      </c>
      <c r="D2537" t="s">
        <v>17</v>
      </c>
      <c r="E2537" t="s">
        <v>18</v>
      </c>
      <c r="F2537" t="s">
        <v>19</v>
      </c>
      <c r="G2537" t="s">
        <v>27</v>
      </c>
      <c r="H2537" t="s">
        <v>21</v>
      </c>
      <c r="I2537">
        <v>128</v>
      </c>
      <c r="J2537" t="s">
        <v>2316</v>
      </c>
      <c r="K2537">
        <v>10880</v>
      </c>
      <c r="L2537">
        <v>9600</v>
      </c>
      <c r="M2537" s="10">
        <v>21760</v>
      </c>
      <c r="N2537" s="10">
        <v>19200</v>
      </c>
      <c r="O2537" s="10">
        <v>2560</v>
      </c>
      <c r="P2537" s="7">
        <f t="shared" si="78"/>
        <v>7</v>
      </c>
      <c r="Q2537" s="10">
        <f t="shared" si="79"/>
        <v>2020</v>
      </c>
    </row>
    <row r="2538" spans="1:17" x14ac:dyDescent="0.25">
      <c r="A2538" t="s">
        <v>1456</v>
      </c>
      <c r="B2538" s="3">
        <v>43883</v>
      </c>
      <c r="C2538" t="s">
        <v>1457</v>
      </c>
      <c r="D2538" t="s">
        <v>31</v>
      </c>
      <c r="E2538" t="s">
        <v>25</v>
      </c>
      <c r="F2538" t="s">
        <v>26</v>
      </c>
      <c r="G2538" t="s">
        <v>34</v>
      </c>
      <c r="H2538" t="s">
        <v>21</v>
      </c>
      <c r="I2538">
        <v>64</v>
      </c>
      <c r="J2538" t="s">
        <v>2316</v>
      </c>
      <c r="K2538">
        <v>1600</v>
      </c>
      <c r="L2538">
        <v>1280</v>
      </c>
      <c r="M2538" s="10">
        <v>1600</v>
      </c>
      <c r="N2538" s="10">
        <v>1280</v>
      </c>
      <c r="O2538" s="10">
        <v>320</v>
      </c>
      <c r="P2538" s="7">
        <f t="shared" si="78"/>
        <v>7</v>
      </c>
      <c r="Q2538" s="10">
        <f t="shared" si="79"/>
        <v>2020</v>
      </c>
    </row>
    <row r="2539" spans="1:17" x14ac:dyDescent="0.25">
      <c r="A2539" t="s">
        <v>1458</v>
      </c>
      <c r="B2539" s="3">
        <v>43886</v>
      </c>
      <c r="D2539" t="s">
        <v>31</v>
      </c>
      <c r="E2539" t="s">
        <v>32</v>
      </c>
      <c r="F2539" t="s">
        <v>33</v>
      </c>
      <c r="G2539" t="s">
        <v>39</v>
      </c>
      <c r="H2539" t="s">
        <v>40</v>
      </c>
      <c r="I2539">
        <v>64</v>
      </c>
      <c r="J2539" t="s">
        <v>2316</v>
      </c>
      <c r="K2539">
        <v>428800</v>
      </c>
      <c r="L2539">
        <v>320128</v>
      </c>
      <c r="M2539" s="10">
        <v>428800</v>
      </c>
      <c r="N2539" s="10">
        <v>320128</v>
      </c>
      <c r="O2539" s="10">
        <v>108672</v>
      </c>
      <c r="P2539" s="7">
        <f t="shared" si="78"/>
        <v>3</v>
      </c>
      <c r="Q2539" s="10">
        <f t="shared" si="79"/>
        <v>2020</v>
      </c>
    </row>
    <row r="2540" spans="1:17" x14ac:dyDescent="0.25">
      <c r="A2540" t="s">
        <v>1459</v>
      </c>
      <c r="B2540" s="3">
        <v>43887</v>
      </c>
      <c r="C2540" t="s">
        <v>1460</v>
      </c>
      <c r="D2540" t="s">
        <v>31</v>
      </c>
      <c r="E2540" t="s">
        <v>37</v>
      </c>
      <c r="F2540" t="s">
        <v>38</v>
      </c>
      <c r="G2540" t="s">
        <v>43</v>
      </c>
      <c r="H2540" t="s">
        <v>21</v>
      </c>
      <c r="I2540">
        <v>128</v>
      </c>
      <c r="J2540" t="s">
        <v>2316</v>
      </c>
      <c r="K2540">
        <v>428800</v>
      </c>
      <c r="L2540">
        <v>320000</v>
      </c>
      <c r="M2540" s="10">
        <v>857600</v>
      </c>
      <c r="N2540" s="10">
        <v>640000</v>
      </c>
      <c r="O2540" s="10">
        <v>217600</v>
      </c>
      <c r="P2540" s="7">
        <f t="shared" si="78"/>
        <v>4</v>
      </c>
      <c r="Q2540" s="10">
        <f t="shared" si="79"/>
        <v>2020</v>
      </c>
    </row>
    <row r="2541" spans="1:17" x14ac:dyDescent="0.25">
      <c r="A2541" t="s">
        <v>1461</v>
      </c>
      <c r="B2541" s="3">
        <v>43888</v>
      </c>
      <c r="C2541" t="s">
        <v>1462</v>
      </c>
      <c r="D2541" t="s">
        <v>31</v>
      </c>
      <c r="E2541" t="s">
        <v>18</v>
      </c>
      <c r="F2541" t="s">
        <v>19</v>
      </c>
      <c r="G2541" t="s">
        <v>46</v>
      </c>
      <c r="H2541" t="s">
        <v>47</v>
      </c>
      <c r="I2541">
        <v>128</v>
      </c>
      <c r="J2541" t="s">
        <v>2316</v>
      </c>
      <c r="K2541">
        <v>428800</v>
      </c>
      <c r="L2541">
        <v>320064</v>
      </c>
      <c r="M2541" s="10">
        <v>857600</v>
      </c>
      <c r="N2541" s="10">
        <v>640128</v>
      </c>
      <c r="O2541" s="10">
        <v>217472</v>
      </c>
      <c r="P2541" s="7">
        <f t="shared" si="78"/>
        <v>5</v>
      </c>
      <c r="Q2541" s="10">
        <f t="shared" si="79"/>
        <v>2020</v>
      </c>
    </row>
    <row r="2542" spans="1:17" x14ac:dyDescent="0.25">
      <c r="A2542" t="s">
        <v>1471</v>
      </c>
      <c r="B2542" s="3">
        <v>43862</v>
      </c>
      <c r="C2542" t="s">
        <v>1472</v>
      </c>
      <c r="D2542" t="s">
        <v>31</v>
      </c>
      <c r="E2542" t="s">
        <v>18</v>
      </c>
      <c r="F2542" t="s">
        <v>19</v>
      </c>
      <c r="G2542" t="s">
        <v>63</v>
      </c>
      <c r="H2542" t="s">
        <v>47</v>
      </c>
      <c r="I2542">
        <v>64</v>
      </c>
      <c r="J2542" t="s">
        <v>2316</v>
      </c>
      <c r="K2542">
        <v>10100</v>
      </c>
      <c r="L2542">
        <v>1280000</v>
      </c>
      <c r="M2542" s="10">
        <v>1408000</v>
      </c>
      <c r="N2542" s="10">
        <v>1280000</v>
      </c>
      <c r="O2542" s="10">
        <v>128000</v>
      </c>
      <c r="P2542" s="7">
        <f t="shared" si="78"/>
        <v>7</v>
      </c>
      <c r="Q2542" s="10">
        <f t="shared" si="79"/>
        <v>2020</v>
      </c>
    </row>
    <row r="2543" spans="1:17" x14ac:dyDescent="0.25">
      <c r="A2543" t="s">
        <v>1473</v>
      </c>
      <c r="B2543" s="3">
        <v>43863</v>
      </c>
      <c r="C2543" t="s">
        <v>1474</v>
      </c>
      <c r="D2543" t="s">
        <v>31</v>
      </c>
      <c r="E2543" t="s">
        <v>18</v>
      </c>
      <c r="F2543" t="s">
        <v>19</v>
      </c>
      <c r="G2543" t="s">
        <v>66</v>
      </c>
      <c r="H2543" t="s">
        <v>47</v>
      </c>
      <c r="I2543">
        <v>64</v>
      </c>
      <c r="J2543" t="s">
        <v>2316</v>
      </c>
      <c r="K2543">
        <v>10100</v>
      </c>
      <c r="L2543">
        <v>640000</v>
      </c>
      <c r="M2543" s="10">
        <v>704000</v>
      </c>
      <c r="N2543" s="10">
        <v>640000</v>
      </c>
      <c r="O2543" s="10">
        <v>64000</v>
      </c>
      <c r="P2543" s="7">
        <f t="shared" si="78"/>
        <v>1</v>
      </c>
      <c r="Q2543" s="10">
        <f t="shared" si="79"/>
        <v>2020</v>
      </c>
    </row>
    <row r="2544" spans="1:17" x14ac:dyDescent="0.25">
      <c r="A2544" t="s">
        <v>1475</v>
      </c>
      <c r="B2544" s="3">
        <v>43863</v>
      </c>
      <c r="C2544" t="s">
        <v>1476</v>
      </c>
      <c r="D2544" t="s">
        <v>31</v>
      </c>
      <c r="E2544" t="s">
        <v>25</v>
      </c>
      <c r="F2544" t="s">
        <v>26</v>
      </c>
      <c r="G2544" t="s">
        <v>69</v>
      </c>
      <c r="H2544" t="s">
        <v>21</v>
      </c>
      <c r="I2544">
        <v>64</v>
      </c>
      <c r="J2544" t="s">
        <v>2316</v>
      </c>
      <c r="K2544">
        <v>544000</v>
      </c>
      <c r="L2544">
        <v>486400</v>
      </c>
      <c r="M2544" s="10">
        <v>544000</v>
      </c>
      <c r="N2544" s="10">
        <v>486400</v>
      </c>
      <c r="O2544" s="10">
        <v>57600</v>
      </c>
      <c r="P2544" s="7">
        <f t="shared" si="78"/>
        <v>1</v>
      </c>
      <c r="Q2544" s="10">
        <f t="shared" si="79"/>
        <v>2020</v>
      </c>
    </row>
    <row r="2545" spans="1:17" x14ac:dyDescent="0.25">
      <c r="A2545" t="s">
        <v>1477</v>
      </c>
      <c r="B2545" s="3">
        <v>43863</v>
      </c>
      <c r="C2545" t="s">
        <v>1478</v>
      </c>
      <c r="D2545" t="s">
        <v>31</v>
      </c>
      <c r="E2545" t="s">
        <v>32</v>
      </c>
      <c r="F2545" t="s">
        <v>33</v>
      </c>
      <c r="G2545" t="s">
        <v>72</v>
      </c>
      <c r="H2545" t="s">
        <v>21</v>
      </c>
      <c r="I2545">
        <v>128</v>
      </c>
      <c r="J2545" t="s">
        <v>2316</v>
      </c>
      <c r="K2545">
        <v>544000</v>
      </c>
      <c r="L2545">
        <v>486400</v>
      </c>
      <c r="M2545" s="10">
        <v>1088000</v>
      </c>
      <c r="N2545" s="10">
        <v>972800</v>
      </c>
      <c r="O2545" s="10">
        <v>115200</v>
      </c>
      <c r="P2545" s="7">
        <f t="shared" si="78"/>
        <v>1</v>
      </c>
      <c r="Q2545" s="10">
        <f t="shared" si="79"/>
        <v>2020</v>
      </c>
    </row>
    <row r="2546" spans="1:17" x14ac:dyDescent="0.25">
      <c r="A2546" t="s">
        <v>1479</v>
      </c>
      <c r="B2546" s="3">
        <v>43866</v>
      </c>
      <c r="C2546" t="s">
        <v>1480</v>
      </c>
      <c r="D2546" t="s">
        <v>31</v>
      </c>
      <c r="E2546" t="s">
        <v>37</v>
      </c>
      <c r="F2546" t="s">
        <v>38</v>
      </c>
      <c r="G2546" t="s">
        <v>75</v>
      </c>
      <c r="H2546" t="s">
        <v>40</v>
      </c>
      <c r="I2546">
        <v>192</v>
      </c>
      <c r="J2546" t="s">
        <v>2316</v>
      </c>
      <c r="K2546">
        <v>10100</v>
      </c>
      <c r="L2546">
        <v>768000</v>
      </c>
      <c r="M2546" s="10">
        <v>2534400.0000000005</v>
      </c>
      <c r="N2546" s="10">
        <v>2304000</v>
      </c>
      <c r="O2546" s="10">
        <v>230400.00000000047</v>
      </c>
      <c r="P2546" s="7">
        <f t="shared" si="78"/>
        <v>4</v>
      </c>
      <c r="Q2546" s="10">
        <f t="shared" si="79"/>
        <v>2020</v>
      </c>
    </row>
    <row r="2547" spans="1:17" x14ac:dyDescent="0.25">
      <c r="A2547" t="s">
        <v>1481</v>
      </c>
      <c r="B2547" s="3">
        <v>43867</v>
      </c>
      <c r="C2547" t="s">
        <v>1482</v>
      </c>
      <c r="D2547" t="s">
        <v>17</v>
      </c>
      <c r="E2547" t="s">
        <v>18</v>
      </c>
      <c r="F2547" t="s">
        <v>19</v>
      </c>
      <c r="G2547" t="s">
        <v>78</v>
      </c>
      <c r="H2547" t="s">
        <v>21</v>
      </c>
      <c r="I2547">
        <v>128</v>
      </c>
      <c r="J2547" t="s">
        <v>2316</v>
      </c>
      <c r="K2547">
        <v>10100</v>
      </c>
      <c r="L2547">
        <v>1280000</v>
      </c>
      <c r="M2547" s="10">
        <v>2816000</v>
      </c>
      <c r="N2547" s="10">
        <v>2560000</v>
      </c>
      <c r="O2547" s="10">
        <v>256000</v>
      </c>
      <c r="P2547" s="7">
        <f t="shared" si="78"/>
        <v>5</v>
      </c>
      <c r="Q2547" s="10">
        <f t="shared" si="79"/>
        <v>2020</v>
      </c>
    </row>
    <row r="2548" spans="1:17" x14ac:dyDescent="0.25">
      <c r="A2548" t="s">
        <v>1483</v>
      </c>
      <c r="B2548" s="3">
        <v>43868</v>
      </c>
      <c r="C2548" t="s">
        <v>1484</v>
      </c>
      <c r="D2548" t="s">
        <v>17</v>
      </c>
      <c r="E2548" t="s">
        <v>18</v>
      </c>
      <c r="F2548" t="s">
        <v>19</v>
      </c>
      <c r="G2548" t="s">
        <v>81</v>
      </c>
      <c r="H2548" t="s">
        <v>21</v>
      </c>
      <c r="I2548">
        <v>128</v>
      </c>
      <c r="J2548" t="s">
        <v>2316</v>
      </c>
      <c r="K2548">
        <v>492800</v>
      </c>
      <c r="L2548">
        <v>448000</v>
      </c>
      <c r="M2548" s="10">
        <v>985600</v>
      </c>
      <c r="N2548" s="10">
        <v>896000</v>
      </c>
      <c r="O2548" s="10">
        <v>89600</v>
      </c>
      <c r="P2548" s="7">
        <f t="shared" si="78"/>
        <v>6</v>
      </c>
      <c r="Q2548" s="10">
        <f t="shared" si="79"/>
        <v>2020</v>
      </c>
    </row>
    <row r="2549" spans="1:17" x14ac:dyDescent="0.25">
      <c r="A2549" t="s">
        <v>1485</v>
      </c>
      <c r="B2549" s="3">
        <v>43863</v>
      </c>
      <c r="C2549" t="s">
        <v>1486</v>
      </c>
      <c r="D2549" t="s">
        <v>17</v>
      </c>
      <c r="E2549" t="s">
        <v>25</v>
      </c>
      <c r="F2549" t="s">
        <v>26</v>
      </c>
      <c r="G2549" t="s">
        <v>84</v>
      </c>
      <c r="H2549" t="s">
        <v>47</v>
      </c>
      <c r="I2549">
        <v>192</v>
      </c>
      <c r="J2549" t="s">
        <v>2316</v>
      </c>
      <c r="K2549">
        <v>10100</v>
      </c>
      <c r="L2549">
        <v>1280000</v>
      </c>
      <c r="M2549" s="10">
        <v>4224000</v>
      </c>
      <c r="N2549" s="10">
        <v>3840000</v>
      </c>
      <c r="O2549" s="10">
        <v>384000</v>
      </c>
      <c r="P2549" s="7">
        <f t="shared" si="78"/>
        <v>1</v>
      </c>
      <c r="Q2549" s="10">
        <f t="shared" si="79"/>
        <v>2020</v>
      </c>
    </row>
    <row r="2550" spans="1:17" x14ac:dyDescent="0.25">
      <c r="A2550" t="s">
        <v>1487</v>
      </c>
      <c r="B2550" s="3">
        <v>43863</v>
      </c>
      <c r="C2550" t="s">
        <v>1488</v>
      </c>
      <c r="D2550" t="s">
        <v>31</v>
      </c>
      <c r="E2550" t="s">
        <v>32</v>
      </c>
      <c r="F2550" t="s">
        <v>33</v>
      </c>
      <c r="G2550" t="s">
        <v>87</v>
      </c>
      <c r="H2550" t="s">
        <v>21</v>
      </c>
      <c r="I2550">
        <v>64</v>
      </c>
      <c r="J2550" t="s">
        <v>2316</v>
      </c>
      <c r="K2550">
        <v>10100</v>
      </c>
      <c r="L2550">
        <v>2560000</v>
      </c>
      <c r="M2550" s="10">
        <v>2816000</v>
      </c>
      <c r="N2550" s="10">
        <v>2560000</v>
      </c>
      <c r="O2550" s="10">
        <v>256000</v>
      </c>
      <c r="P2550" s="7">
        <f t="shared" si="78"/>
        <v>1</v>
      </c>
      <c r="Q2550" s="10">
        <f t="shared" si="79"/>
        <v>2020</v>
      </c>
    </row>
    <row r="2551" spans="1:17" x14ac:dyDescent="0.25">
      <c r="A2551" t="s">
        <v>1489</v>
      </c>
      <c r="B2551" s="3">
        <v>43863</v>
      </c>
      <c r="C2551" t="s">
        <v>1490</v>
      </c>
      <c r="D2551" t="s">
        <v>31</v>
      </c>
      <c r="E2551" t="s">
        <v>37</v>
      </c>
      <c r="F2551" t="s">
        <v>38</v>
      </c>
      <c r="G2551" t="s">
        <v>20</v>
      </c>
      <c r="H2551" t="s">
        <v>21</v>
      </c>
      <c r="I2551">
        <v>128</v>
      </c>
      <c r="J2551" t="s">
        <v>2316</v>
      </c>
      <c r="K2551">
        <v>10100</v>
      </c>
      <c r="L2551">
        <v>1152000</v>
      </c>
      <c r="M2551" s="10">
        <v>2534400</v>
      </c>
      <c r="N2551" s="10">
        <v>2304000</v>
      </c>
      <c r="O2551" s="10">
        <v>230400</v>
      </c>
      <c r="P2551" s="7">
        <f t="shared" si="78"/>
        <v>1</v>
      </c>
      <c r="Q2551" s="10">
        <f t="shared" si="79"/>
        <v>2020</v>
      </c>
    </row>
    <row r="2552" spans="1:17" x14ac:dyDescent="0.25">
      <c r="A2552" t="s">
        <v>1491</v>
      </c>
      <c r="B2552" s="3">
        <v>43863</v>
      </c>
      <c r="C2552" t="s">
        <v>1492</v>
      </c>
      <c r="D2552" t="s">
        <v>31</v>
      </c>
      <c r="E2552" t="s">
        <v>18</v>
      </c>
      <c r="F2552" t="s">
        <v>19</v>
      </c>
      <c r="G2552" t="s">
        <v>27</v>
      </c>
      <c r="H2552" t="s">
        <v>21</v>
      </c>
      <c r="I2552">
        <v>128</v>
      </c>
      <c r="J2552" t="s">
        <v>2316</v>
      </c>
      <c r="K2552">
        <v>10100</v>
      </c>
      <c r="L2552">
        <v>576000</v>
      </c>
      <c r="M2552" s="10">
        <v>1273600</v>
      </c>
      <c r="N2552" s="10">
        <v>1152000</v>
      </c>
      <c r="O2552" s="10">
        <v>121600</v>
      </c>
      <c r="P2552" s="7">
        <f t="shared" si="78"/>
        <v>1</v>
      </c>
      <c r="Q2552" s="10">
        <f t="shared" si="79"/>
        <v>2020</v>
      </c>
    </row>
    <row r="2553" spans="1:17" x14ac:dyDescent="0.25">
      <c r="A2553" t="s">
        <v>1493</v>
      </c>
      <c r="B2553" s="3">
        <v>43863</v>
      </c>
      <c r="C2553" t="s">
        <v>1494</v>
      </c>
      <c r="D2553" t="s">
        <v>31</v>
      </c>
      <c r="E2553" t="s">
        <v>18</v>
      </c>
      <c r="F2553" t="s">
        <v>19</v>
      </c>
      <c r="G2553" t="s">
        <v>34</v>
      </c>
      <c r="H2553" t="s">
        <v>21</v>
      </c>
      <c r="I2553">
        <v>128</v>
      </c>
      <c r="J2553" t="s">
        <v>2316</v>
      </c>
      <c r="K2553">
        <v>492800</v>
      </c>
      <c r="L2553">
        <v>448000</v>
      </c>
      <c r="M2553" s="10">
        <v>985600</v>
      </c>
      <c r="N2553" s="10">
        <v>896000</v>
      </c>
      <c r="O2553" s="10">
        <v>89600</v>
      </c>
      <c r="P2553" s="7">
        <f t="shared" si="78"/>
        <v>1</v>
      </c>
      <c r="Q2553" s="10">
        <f t="shared" si="79"/>
        <v>2020</v>
      </c>
    </row>
    <row r="2554" spans="1:17" x14ac:dyDescent="0.25">
      <c r="A2554" t="s">
        <v>1495</v>
      </c>
      <c r="B2554" s="3">
        <v>43873</v>
      </c>
      <c r="C2554" t="s">
        <v>1496</v>
      </c>
      <c r="D2554" t="s">
        <v>17</v>
      </c>
      <c r="E2554" t="s">
        <v>25</v>
      </c>
      <c r="F2554" t="s">
        <v>26</v>
      </c>
      <c r="G2554" t="s">
        <v>39</v>
      </c>
      <c r="H2554" t="s">
        <v>40</v>
      </c>
      <c r="I2554">
        <v>256</v>
      </c>
      <c r="J2554" t="s">
        <v>2316</v>
      </c>
      <c r="K2554">
        <v>10100</v>
      </c>
      <c r="L2554">
        <v>640000</v>
      </c>
      <c r="M2554" s="10">
        <v>2816000</v>
      </c>
      <c r="N2554" s="10">
        <v>2560000</v>
      </c>
      <c r="O2554" s="10">
        <v>256000</v>
      </c>
      <c r="P2554" s="7">
        <f t="shared" si="78"/>
        <v>4</v>
      </c>
      <c r="Q2554" s="10">
        <f t="shared" si="79"/>
        <v>2020</v>
      </c>
    </row>
    <row r="2555" spans="1:17" x14ac:dyDescent="0.25">
      <c r="A2555" t="s">
        <v>1497</v>
      </c>
      <c r="B2555" s="3">
        <v>43873</v>
      </c>
      <c r="C2555" t="s">
        <v>1498</v>
      </c>
      <c r="D2555" t="s">
        <v>31</v>
      </c>
      <c r="E2555" t="s">
        <v>32</v>
      </c>
      <c r="F2555" t="s">
        <v>33</v>
      </c>
      <c r="G2555" t="s">
        <v>43</v>
      </c>
      <c r="H2555" t="s">
        <v>21</v>
      </c>
      <c r="I2555">
        <v>64</v>
      </c>
      <c r="J2555" t="s">
        <v>2316</v>
      </c>
      <c r="K2555">
        <v>10100</v>
      </c>
      <c r="L2555">
        <v>768000</v>
      </c>
      <c r="M2555" s="10">
        <v>844800.00000000012</v>
      </c>
      <c r="N2555" s="10">
        <v>768000</v>
      </c>
      <c r="O2555" s="10">
        <v>76800.000000000116</v>
      </c>
      <c r="P2555" s="7">
        <f t="shared" si="78"/>
        <v>4</v>
      </c>
      <c r="Q2555" s="10">
        <f t="shared" si="79"/>
        <v>2020</v>
      </c>
    </row>
    <row r="2556" spans="1:17" x14ac:dyDescent="0.25">
      <c r="A2556" t="s">
        <v>1499</v>
      </c>
      <c r="B2556" s="3">
        <v>43876</v>
      </c>
      <c r="C2556" t="s">
        <v>1500</v>
      </c>
      <c r="D2556" t="s">
        <v>31</v>
      </c>
      <c r="E2556" t="s">
        <v>37</v>
      </c>
      <c r="F2556" t="s">
        <v>38</v>
      </c>
      <c r="G2556" t="s">
        <v>46</v>
      </c>
      <c r="H2556" t="s">
        <v>47</v>
      </c>
      <c r="I2556">
        <v>128</v>
      </c>
      <c r="J2556" t="s">
        <v>2316</v>
      </c>
      <c r="K2556">
        <v>10100</v>
      </c>
      <c r="L2556">
        <v>576000</v>
      </c>
      <c r="M2556" s="10">
        <v>1273600</v>
      </c>
      <c r="N2556" s="10">
        <v>1152000</v>
      </c>
      <c r="O2556" s="10">
        <v>121600</v>
      </c>
      <c r="P2556" s="7">
        <f t="shared" si="78"/>
        <v>7</v>
      </c>
      <c r="Q2556" s="10">
        <f t="shared" si="79"/>
        <v>2020</v>
      </c>
    </row>
    <row r="2557" spans="1:17" x14ac:dyDescent="0.25">
      <c r="A2557" t="s">
        <v>1501</v>
      </c>
      <c r="B2557" s="3">
        <v>43877</v>
      </c>
      <c r="C2557" t="s">
        <v>1502</v>
      </c>
      <c r="D2557" t="s">
        <v>31</v>
      </c>
      <c r="E2557" t="s">
        <v>18</v>
      </c>
      <c r="F2557" t="s">
        <v>19</v>
      </c>
      <c r="G2557" t="s">
        <v>50</v>
      </c>
      <c r="H2557" t="s">
        <v>21</v>
      </c>
      <c r="I2557">
        <v>128</v>
      </c>
      <c r="J2557" t="s">
        <v>2316</v>
      </c>
      <c r="K2557">
        <v>492800</v>
      </c>
      <c r="L2557">
        <v>448000</v>
      </c>
      <c r="M2557" s="10">
        <v>985600</v>
      </c>
      <c r="N2557" s="10">
        <v>896000</v>
      </c>
      <c r="O2557" s="10">
        <v>89600</v>
      </c>
      <c r="P2557" s="7">
        <f t="shared" si="78"/>
        <v>1</v>
      </c>
      <c r="Q2557" s="10">
        <f t="shared" si="79"/>
        <v>2020</v>
      </c>
    </row>
    <row r="2558" spans="1:17" x14ac:dyDescent="0.25">
      <c r="A2558" t="s">
        <v>1503</v>
      </c>
      <c r="B2558" s="3">
        <v>43878</v>
      </c>
      <c r="C2558" t="s">
        <v>1504</v>
      </c>
      <c r="D2558" t="s">
        <v>31</v>
      </c>
      <c r="E2558" t="s">
        <v>18</v>
      </c>
      <c r="F2558" t="s">
        <v>19</v>
      </c>
      <c r="G2558" t="s">
        <v>53</v>
      </c>
      <c r="H2558" t="s">
        <v>40</v>
      </c>
      <c r="I2558">
        <v>256</v>
      </c>
      <c r="J2558" t="s">
        <v>2316</v>
      </c>
      <c r="K2558">
        <v>10100</v>
      </c>
      <c r="L2558">
        <v>640000</v>
      </c>
      <c r="M2558" s="10">
        <v>2816000</v>
      </c>
      <c r="N2558" s="10">
        <v>2560000</v>
      </c>
      <c r="O2558" s="10">
        <v>256000</v>
      </c>
      <c r="P2558" s="7">
        <f t="shared" si="78"/>
        <v>2</v>
      </c>
      <c r="Q2558" s="10">
        <f t="shared" si="79"/>
        <v>2020</v>
      </c>
    </row>
    <row r="2559" spans="1:17" x14ac:dyDescent="0.25">
      <c r="A2559" t="s">
        <v>1509</v>
      </c>
      <c r="B2559" s="3">
        <v>43881</v>
      </c>
      <c r="C2559" t="s">
        <v>1510</v>
      </c>
      <c r="D2559" t="s">
        <v>31</v>
      </c>
      <c r="E2559" t="s">
        <v>37</v>
      </c>
      <c r="F2559" t="s">
        <v>38</v>
      </c>
      <c r="G2559" t="s">
        <v>63</v>
      </c>
      <c r="H2559" t="s">
        <v>47</v>
      </c>
      <c r="I2559">
        <v>128</v>
      </c>
      <c r="J2559" t="s">
        <v>2316</v>
      </c>
      <c r="K2559">
        <v>492800</v>
      </c>
      <c r="L2559">
        <v>448000</v>
      </c>
      <c r="M2559" s="10">
        <v>985600</v>
      </c>
      <c r="N2559" s="10">
        <v>896000</v>
      </c>
      <c r="O2559" s="10">
        <v>89600</v>
      </c>
      <c r="P2559" s="7">
        <f t="shared" si="78"/>
        <v>5</v>
      </c>
      <c r="Q2559" s="10">
        <f t="shared" si="79"/>
        <v>2020</v>
      </c>
    </row>
    <row r="2560" spans="1:17" x14ac:dyDescent="0.25">
      <c r="A2560" t="s">
        <v>1511</v>
      </c>
      <c r="B2560" s="3">
        <v>43882</v>
      </c>
      <c r="C2560" t="s">
        <v>1512</v>
      </c>
      <c r="D2560" t="s">
        <v>31</v>
      </c>
      <c r="E2560" t="s">
        <v>18</v>
      </c>
      <c r="F2560" t="s">
        <v>19</v>
      </c>
      <c r="G2560" t="s">
        <v>46</v>
      </c>
      <c r="H2560" t="s">
        <v>47</v>
      </c>
      <c r="I2560">
        <v>64</v>
      </c>
      <c r="J2560" t="s">
        <v>2316</v>
      </c>
      <c r="K2560">
        <v>10100</v>
      </c>
      <c r="L2560">
        <v>640000</v>
      </c>
      <c r="M2560" s="10">
        <v>704000</v>
      </c>
      <c r="N2560" s="10">
        <v>640000</v>
      </c>
      <c r="O2560" s="10">
        <v>64000</v>
      </c>
      <c r="P2560" s="7">
        <f t="shared" si="78"/>
        <v>6</v>
      </c>
      <c r="Q2560" s="10">
        <f t="shared" si="79"/>
        <v>2020</v>
      </c>
    </row>
    <row r="2561" spans="1:17" x14ac:dyDescent="0.25">
      <c r="A2561" t="s">
        <v>1513</v>
      </c>
      <c r="B2561" s="3">
        <v>43883</v>
      </c>
      <c r="C2561" t="s">
        <v>1514</v>
      </c>
      <c r="D2561" t="s">
        <v>31</v>
      </c>
      <c r="E2561" t="s">
        <v>18</v>
      </c>
      <c r="F2561" t="s">
        <v>19</v>
      </c>
      <c r="G2561" t="s">
        <v>50</v>
      </c>
      <c r="H2561" t="s">
        <v>21</v>
      </c>
      <c r="I2561">
        <v>64</v>
      </c>
      <c r="J2561" t="s">
        <v>2316</v>
      </c>
      <c r="K2561">
        <v>492800.00000000006</v>
      </c>
      <c r="L2561">
        <v>448000</v>
      </c>
      <c r="M2561" s="10">
        <v>492800.00000000006</v>
      </c>
      <c r="N2561" s="10">
        <v>448000</v>
      </c>
      <c r="O2561" s="10">
        <v>44800.000000000058</v>
      </c>
      <c r="P2561" s="7">
        <f t="shared" si="78"/>
        <v>7</v>
      </c>
      <c r="Q2561" s="10">
        <f t="shared" si="79"/>
        <v>2020</v>
      </c>
    </row>
    <row r="2562" spans="1:17" x14ac:dyDescent="0.25">
      <c r="A2562" t="s">
        <v>1515</v>
      </c>
      <c r="B2562" s="3">
        <v>43883</v>
      </c>
      <c r="C2562" t="s">
        <v>1516</v>
      </c>
      <c r="D2562" t="s">
        <v>31</v>
      </c>
      <c r="E2562" t="s">
        <v>25</v>
      </c>
      <c r="F2562" t="s">
        <v>26</v>
      </c>
      <c r="G2562" t="s">
        <v>53</v>
      </c>
      <c r="H2562" t="s">
        <v>40</v>
      </c>
      <c r="I2562">
        <v>128</v>
      </c>
      <c r="J2562" t="s">
        <v>2316</v>
      </c>
      <c r="K2562">
        <v>10100</v>
      </c>
      <c r="L2562">
        <v>576000</v>
      </c>
      <c r="M2562" s="10">
        <v>1273600</v>
      </c>
      <c r="N2562" s="10">
        <v>1152000</v>
      </c>
      <c r="O2562" s="10">
        <v>121600</v>
      </c>
      <c r="P2562" s="7">
        <f t="shared" ref="P2562:P2625" si="80">WEEKDAY(B:B)</f>
        <v>7</v>
      </c>
      <c r="Q2562" s="10">
        <f t="shared" ref="Q2562:Q2625" si="81">YEAR(B:B)</f>
        <v>2020</v>
      </c>
    </row>
    <row r="2563" spans="1:17" x14ac:dyDescent="0.25">
      <c r="A2563" t="s">
        <v>1517</v>
      </c>
      <c r="B2563" s="3">
        <v>43883</v>
      </c>
      <c r="C2563" t="s">
        <v>1518</v>
      </c>
      <c r="D2563" t="s">
        <v>31</v>
      </c>
      <c r="E2563" t="s">
        <v>32</v>
      </c>
      <c r="F2563" t="s">
        <v>33</v>
      </c>
      <c r="G2563" t="s">
        <v>56</v>
      </c>
      <c r="H2563" t="s">
        <v>40</v>
      </c>
      <c r="I2563">
        <v>128</v>
      </c>
      <c r="J2563" t="s">
        <v>2316</v>
      </c>
      <c r="K2563">
        <v>10100</v>
      </c>
      <c r="L2563">
        <v>1152000</v>
      </c>
      <c r="M2563" s="10">
        <v>2534400</v>
      </c>
      <c r="N2563" s="10">
        <v>2304000</v>
      </c>
      <c r="O2563" s="10">
        <v>230400</v>
      </c>
      <c r="P2563" s="7">
        <f t="shared" si="80"/>
        <v>7</v>
      </c>
      <c r="Q2563" s="10">
        <f t="shared" si="81"/>
        <v>2020</v>
      </c>
    </row>
    <row r="2564" spans="1:17" x14ac:dyDescent="0.25">
      <c r="A2564" t="s">
        <v>1519</v>
      </c>
      <c r="B2564" s="3">
        <v>43886</v>
      </c>
      <c r="C2564" t="s">
        <v>1520</v>
      </c>
      <c r="D2564" t="s">
        <v>31</v>
      </c>
      <c r="E2564" t="s">
        <v>37</v>
      </c>
      <c r="F2564" t="s">
        <v>38</v>
      </c>
      <c r="G2564" t="s">
        <v>78</v>
      </c>
      <c r="H2564" t="s">
        <v>21</v>
      </c>
      <c r="I2564">
        <v>64</v>
      </c>
      <c r="J2564" t="s">
        <v>2316</v>
      </c>
      <c r="K2564">
        <v>10100</v>
      </c>
      <c r="L2564">
        <v>2560000</v>
      </c>
      <c r="M2564" s="10">
        <v>2816000</v>
      </c>
      <c r="N2564" s="10">
        <v>2560000</v>
      </c>
      <c r="O2564" s="10">
        <v>256000</v>
      </c>
      <c r="P2564" s="7">
        <f t="shared" si="80"/>
        <v>3</v>
      </c>
      <c r="Q2564" s="10">
        <f t="shared" si="81"/>
        <v>2020</v>
      </c>
    </row>
    <row r="2565" spans="1:17" x14ac:dyDescent="0.25">
      <c r="A2565" t="s">
        <v>1521</v>
      </c>
      <c r="B2565" s="3">
        <v>43887</v>
      </c>
      <c r="C2565" t="s">
        <v>1522</v>
      </c>
      <c r="D2565" t="s">
        <v>31</v>
      </c>
      <c r="E2565" t="s">
        <v>18</v>
      </c>
      <c r="F2565" t="s">
        <v>19</v>
      </c>
      <c r="G2565" t="s">
        <v>81</v>
      </c>
      <c r="H2565" t="s">
        <v>21</v>
      </c>
      <c r="I2565">
        <v>64</v>
      </c>
      <c r="J2565" t="s">
        <v>2316</v>
      </c>
      <c r="K2565">
        <v>10100</v>
      </c>
      <c r="L2565">
        <v>1280000</v>
      </c>
      <c r="M2565" s="10">
        <v>1408000</v>
      </c>
      <c r="N2565" s="10">
        <v>1280000</v>
      </c>
      <c r="O2565" s="10">
        <v>128000</v>
      </c>
      <c r="P2565" s="7">
        <f t="shared" si="80"/>
        <v>4</v>
      </c>
      <c r="Q2565" s="10">
        <f t="shared" si="81"/>
        <v>2020</v>
      </c>
    </row>
    <row r="2566" spans="1:17" x14ac:dyDescent="0.25">
      <c r="A2566" t="s">
        <v>1523</v>
      </c>
      <c r="B2566" s="3">
        <v>43888</v>
      </c>
      <c r="C2566" t="s">
        <v>1524</v>
      </c>
      <c r="D2566" t="s">
        <v>17</v>
      </c>
      <c r="E2566" t="s">
        <v>18</v>
      </c>
      <c r="F2566" t="s">
        <v>19</v>
      </c>
      <c r="G2566" t="s">
        <v>84</v>
      </c>
      <c r="H2566" t="s">
        <v>47</v>
      </c>
      <c r="I2566">
        <v>128</v>
      </c>
      <c r="J2566" t="s">
        <v>2316</v>
      </c>
      <c r="K2566">
        <v>10100</v>
      </c>
      <c r="L2566">
        <v>768000</v>
      </c>
      <c r="M2566" s="10">
        <v>1664000</v>
      </c>
      <c r="N2566" s="10">
        <v>1536000</v>
      </c>
      <c r="O2566" s="10">
        <v>128000</v>
      </c>
      <c r="P2566" s="7">
        <f t="shared" si="80"/>
        <v>5</v>
      </c>
      <c r="Q2566" s="10">
        <f t="shared" si="81"/>
        <v>2020</v>
      </c>
    </row>
    <row r="2567" spans="1:17" x14ac:dyDescent="0.25">
      <c r="A2567" t="s">
        <v>1533</v>
      </c>
      <c r="B2567" s="3">
        <v>43862</v>
      </c>
      <c r="C2567" t="s">
        <v>1534</v>
      </c>
      <c r="D2567" t="s">
        <v>31</v>
      </c>
      <c r="E2567" t="s">
        <v>18</v>
      </c>
      <c r="F2567" t="s">
        <v>19</v>
      </c>
      <c r="G2567" t="s">
        <v>39</v>
      </c>
      <c r="H2567" t="s">
        <v>40</v>
      </c>
      <c r="I2567">
        <v>128</v>
      </c>
      <c r="J2567" t="s">
        <v>2316</v>
      </c>
      <c r="K2567">
        <v>428800</v>
      </c>
      <c r="L2567">
        <v>320064</v>
      </c>
      <c r="M2567" s="10">
        <v>857600</v>
      </c>
      <c r="N2567" s="10">
        <v>640128</v>
      </c>
      <c r="O2567" s="10">
        <v>217472</v>
      </c>
      <c r="P2567" s="7">
        <f t="shared" si="80"/>
        <v>7</v>
      </c>
      <c r="Q2567" s="10">
        <f t="shared" si="81"/>
        <v>2020</v>
      </c>
    </row>
    <row r="2568" spans="1:17" x14ac:dyDescent="0.25">
      <c r="A2568" t="s">
        <v>1535</v>
      </c>
      <c r="B2568" s="3">
        <v>43863</v>
      </c>
      <c r="C2568" t="s">
        <v>1536</v>
      </c>
      <c r="D2568" t="s">
        <v>31</v>
      </c>
      <c r="E2568" t="s">
        <v>25</v>
      </c>
      <c r="F2568" t="s">
        <v>26</v>
      </c>
      <c r="G2568" t="s">
        <v>43</v>
      </c>
      <c r="H2568" t="s">
        <v>21</v>
      </c>
      <c r="I2568">
        <v>64</v>
      </c>
      <c r="J2568" t="s">
        <v>2316</v>
      </c>
      <c r="K2568">
        <v>428800</v>
      </c>
      <c r="L2568">
        <v>320128</v>
      </c>
      <c r="M2568" s="10">
        <v>428800</v>
      </c>
      <c r="N2568" s="10">
        <v>320128</v>
      </c>
      <c r="O2568" s="10">
        <v>108672</v>
      </c>
      <c r="P2568" s="7">
        <f t="shared" si="80"/>
        <v>1</v>
      </c>
      <c r="Q2568" s="10">
        <f t="shared" si="81"/>
        <v>2020</v>
      </c>
    </row>
    <row r="2569" spans="1:17" x14ac:dyDescent="0.25">
      <c r="A2569" t="s">
        <v>1537</v>
      </c>
      <c r="B2569" s="3">
        <v>43863</v>
      </c>
      <c r="C2569" t="s">
        <v>1538</v>
      </c>
      <c r="D2569" t="s">
        <v>17</v>
      </c>
      <c r="E2569" t="s">
        <v>32</v>
      </c>
      <c r="F2569" t="s">
        <v>33</v>
      </c>
      <c r="G2569" t="s">
        <v>46</v>
      </c>
      <c r="H2569" t="s">
        <v>47</v>
      </c>
      <c r="I2569">
        <v>64</v>
      </c>
      <c r="J2569" t="s">
        <v>2316</v>
      </c>
      <c r="K2569">
        <v>428800</v>
      </c>
      <c r="L2569">
        <v>320000</v>
      </c>
      <c r="M2569" s="10">
        <v>428800</v>
      </c>
      <c r="N2569" s="10">
        <v>320000</v>
      </c>
      <c r="O2569" s="10">
        <v>108800</v>
      </c>
      <c r="P2569" s="7">
        <f t="shared" si="80"/>
        <v>1</v>
      </c>
      <c r="Q2569" s="10">
        <f t="shared" si="81"/>
        <v>2020</v>
      </c>
    </row>
    <row r="2570" spans="1:17" x14ac:dyDescent="0.25">
      <c r="A2570" t="s">
        <v>1227</v>
      </c>
      <c r="B2570" s="3">
        <v>43831</v>
      </c>
      <c r="C2570" t="s">
        <v>1228</v>
      </c>
      <c r="D2570" t="s">
        <v>31</v>
      </c>
      <c r="E2570" t="s">
        <v>18</v>
      </c>
      <c r="F2570" t="s">
        <v>19</v>
      </c>
      <c r="G2570" t="s">
        <v>20</v>
      </c>
      <c r="H2570" t="s">
        <v>21</v>
      </c>
      <c r="I2570">
        <v>2</v>
      </c>
      <c r="J2570" t="s">
        <v>2316</v>
      </c>
      <c r="K2570">
        <v>288000</v>
      </c>
      <c r="L2570">
        <v>281600</v>
      </c>
      <c r="M2570" s="10">
        <v>288000</v>
      </c>
      <c r="N2570" s="10">
        <v>281600</v>
      </c>
      <c r="O2570" s="10">
        <v>6400</v>
      </c>
      <c r="P2570" s="7">
        <f t="shared" si="80"/>
        <v>4</v>
      </c>
      <c r="Q2570" s="10">
        <f t="shared" si="81"/>
        <v>2020</v>
      </c>
    </row>
    <row r="2571" spans="1:17" x14ac:dyDescent="0.25">
      <c r="A2571" t="s">
        <v>1229</v>
      </c>
      <c r="B2571" s="3">
        <v>43831</v>
      </c>
      <c r="C2571" t="s">
        <v>1230</v>
      </c>
      <c r="D2571" t="s">
        <v>31</v>
      </c>
      <c r="E2571" t="s">
        <v>25</v>
      </c>
      <c r="F2571" t="s">
        <v>26</v>
      </c>
      <c r="G2571" t="s">
        <v>27</v>
      </c>
      <c r="H2571" t="s">
        <v>21</v>
      </c>
      <c r="I2571">
        <v>3</v>
      </c>
      <c r="J2571" t="s">
        <v>2316</v>
      </c>
      <c r="K2571">
        <v>12800</v>
      </c>
      <c r="L2571">
        <v>11520</v>
      </c>
      <c r="M2571" s="10">
        <v>12800</v>
      </c>
      <c r="N2571" s="10">
        <v>11520</v>
      </c>
      <c r="O2571" s="10">
        <v>1280</v>
      </c>
      <c r="P2571" s="7">
        <f t="shared" si="80"/>
        <v>4</v>
      </c>
      <c r="Q2571" s="10">
        <f t="shared" si="81"/>
        <v>2020</v>
      </c>
    </row>
    <row r="2572" spans="1:17" x14ac:dyDescent="0.25">
      <c r="A2572" t="s">
        <v>1231</v>
      </c>
      <c r="B2572" s="3">
        <v>43831</v>
      </c>
      <c r="C2572" t="s">
        <v>1232</v>
      </c>
      <c r="D2572" t="s">
        <v>31</v>
      </c>
      <c r="E2572" t="s">
        <v>32</v>
      </c>
      <c r="F2572" t="s">
        <v>33</v>
      </c>
      <c r="G2572" t="s">
        <v>34</v>
      </c>
      <c r="H2572" t="s">
        <v>21</v>
      </c>
      <c r="I2572">
        <v>4</v>
      </c>
      <c r="J2572" t="s">
        <v>2316</v>
      </c>
      <c r="K2572">
        <v>12800</v>
      </c>
      <c r="L2572">
        <v>10240</v>
      </c>
      <c r="M2572" s="10">
        <v>25600</v>
      </c>
      <c r="N2572" s="10">
        <v>20480</v>
      </c>
      <c r="O2572" s="10">
        <v>5120</v>
      </c>
      <c r="P2572" s="7">
        <f t="shared" si="80"/>
        <v>4</v>
      </c>
      <c r="Q2572" s="10">
        <f t="shared" si="81"/>
        <v>2020</v>
      </c>
    </row>
    <row r="2573" spans="1:17" x14ac:dyDescent="0.25">
      <c r="A2573" t="s">
        <v>1233</v>
      </c>
      <c r="B2573" s="3">
        <v>43831</v>
      </c>
      <c r="C2573" t="s">
        <v>1234</v>
      </c>
      <c r="D2573" t="s">
        <v>17</v>
      </c>
      <c r="E2573" t="s">
        <v>37</v>
      </c>
      <c r="F2573" t="s">
        <v>38</v>
      </c>
      <c r="G2573" t="s">
        <v>39</v>
      </c>
      <c r="H2573" t="s">
        <v>40</v>
      </c>
      <c r="I2573">
        <v>5</v>
      </c>
      <c r="J2573" t="s">
        <v>2316</v>
      </c>
      <c r="K2573">
        <v>256000</v>
      </c>
      <c r="L2573">
        <v>236800</v>
      </c>
      <c r="M2573" s="10">
        <v>512000</v>
      </c>
      <c r="N2573" s="10">
        <v>473600</v>
      </c>
      <c r="O2573" s="10">
        <v>38400</v>
      </c>
      <c r="P2573" s="7">
        <f t="shared" si="80"/>
        <v>4</v>
      </c>
      <c r="Q2573" s="10">
        <f t="shared" si="81"/>
        <v>2020</v>
      </c>
    </row>
    <row r="2574" spans="1:17" x14ac:dyDescent="0.25">
      <c r="A2574" t="s">
        <v>1235</v>
      </c>
      <c r="B2574" s="3">
        <v>43835</v>
      </c>
      <c r="C2574" t="s">
        <v>1236</v>
      </c>
      <c r="D2574" t="s">
        <v>17</v>
      </c>
      <c r="E2574" t="s">
        <v>18</v>
      </c>
      <c r="F2574" t="s">
        <v>19</v>
      </c>
      <c r="G2574" t="s">
        <v>43</v>
      </c>
      <c r="H2574" t="s">
        <v>21</v>
      </c>
      <c r="I2574">
        <v>6</v>
      </c>
      <c r="J2574" t="s">
        <v>2316</v>
      </c>
      <c r="K2574">
        <v>10100</v>
      </c>
      <c r="L2574">
        <v>1024000</v>
      </c>
      <c r="M2574" s="10">
        <v>1216000</v>
      </c>
      <c r="N2574" s="10">
        <v>1024000</v>
      </c>
      <c r="O2574" s="10">
        <v>192000</v>
      </c>
      <c r="P2574" s="7">
        <f t="shared" si="80"/>
        <v>1</v>
      </c>
      <c r="Q2574" s="10">
        <f t="shared" si="81"/>
        <v>2020</v>
      </c>
    </row>
    <row r="2575" spans="1:17" x14ac:dyDescent="0.25">
      <c r="A2575" t="s">
        <v>1237</v>
      </c>
      <c r="B2575" s="3">
        <v>43836</v>
      </c>
      <c r="C2575" t="s">
        <v>1238</v>
      </c>
      <c r="D2575" t="s">
        <v>17</v>
      </c>
      <c r="E2575" t="s">
        <v>18</v>
      </c>
      <c r="F2575" t="s">
        <v>19</v>
      </c>
      <c r="G2575" t="s">
        <v>46</v>
      </c>
      <c r="H2575" t="s">
        <v>47</v>
      </c>
      <c r="I2575">
        <v>7</v>
      </c>
      <c r="J2575" t="s">
        <v>2316</v>
      </c>
      <c r="K2575">
        <v>601600</v>
      </c>
      <c r="L2575">
        <v>512000</v>
      </c>
      <c r="M2575" s="10">
        <v>60160000</v>
      </c>
      <c r="N2575" s="10">
        <v>51200000</v>
      </c>
      <c r="O2575" s="10">
        <v>8960000</v>
      </c>
      <c r="P2575" s="7">
        <f t="shared" si="80"/>
        <v>2</v>
      </c>
      <c r="Q2575" s="10">
        <f t="shared" si="81"/>
        <v>2020</v>
      </c>
    </row>
    <row r="2576" spans="1:17" x14ac:dyDescent="0.25">
      <c r="A2576" t="s">
        <v>1239</v>
      </c>
      <c r="B2576" s="3">
        <v>43837</v>
      </c>
      <c r="C2576" t="s">
        <v>1240</v>
      </c>
      <c r="D2576" t="s">
        <v>31</v>
      </c>
      <c r="E2576" t="s">
        <v>25</v>
      </c>
      <c r="F2576" t="s">
        <v>26</v>
      </c>
      <c r="G2576" t="s">
        <v>50</v>
      </c>
      <c r="H2576" t="s">
        <v>21</v>
      </c>
      <c r="I2576">
        <v>8</v>
      </c>
      <c r="J2576" t="s">
        <v>2316</v>
      </c>
      <c r="K2576">
        <v>51200</v>
      </c>
      <c r="L2576">
        <v>46080</v>
      </c>
      <c r="M2576" s="10">
        <v>102400</v>
      </c>
      <c r="N2576" s="10">
        <v>92160</v>
      </c>
      <c r="O2576" s="10">
        <v>10240</v>
      </c>
      <c r="P2576" s="7">
        <f t="shared" si="80"/>
        <v>3</v>
      </c>
      <c r="Q2576" s="10">
        <f t="shared" si="81"/>
        <v>2020</v>
      </c>
    </row>
    <row r="2577" spans="1:17" x14ac:dyDescent="0.25">
      <c r="A2577" t="s">
        <v>1241</v>
      </c>
      <c r="B2577" s="3">
        <v>43831</v>
      </c>
      <c r="C2577" t="s">
        <v>1242</v>
      </c>
      <c r="D2577" t="s">
        <v>31</v>
      </c>
      <c r="E2577" t="s">
        <v>32</v>
      </c>
      <c r="F2577" t="s">
        <v>33</v>
      </c>
      <c r="G2577" t="s">
        <v>53</v>
      </c>
      <c r="H2577" t="s">
        <v>40</v>
      </c>
      <c r="I2577">
        <v>9</v>
      </c>
      <c r="J2577" t="s">
        <v>2316</v>
      </c>
      <c r="K2577">
        <v>12800</v>
      </c>
      <c r="L2577">
        <v>11520</v>
      </c>
      <c r="M2577" s="10">
        <v>25600</v>
      </c>
      <c r="N2577" s="10">
        <v>23040</v>
      </c>
      <c r="O2577" s="10">
        <v>2560</v>
      </c>
      <c r="P2577" s="7">
        <f t="shared" si="80"/>
        <v>4</v>
      </c>
      <c r="Q2577" s="10">
        <f t="shared" si="81"/>
        <v>2020</v>
      </c>
    </row>
    <row r="2578" spans="1:17" x14ac:dyDescent="0.25">
      <c r="A2578" t="s">
        <v>1243</v>
      </c>
      <c r="B2578" s="3">
        <v>43831</v>
      </c>
      <c r="C2578" t="s">
        <v>1244</v>
      </c>
      <c r="D2578" t="s">
        <v>31</v>
      </c>
      <c r="E2578" t="s">
        <v>37</v>
      </c>
      <c r="F2578" t="s">
        <v>38</v>
      </c>
      <c r="G2578" t="s">
        <v>56</v>
      </c>
      <c r="H2578" t="s">
        <v>40</v>
      </c>
      <c r="I2578">
        <v>2</v>
      </c>
      <c r="J2578" t="s">
        <v>2316</v>
      </c>
      <c r="K2578">
        <v>204800</v>
      </c>
      <c r="L2578">
        <v>203520</v>
      </c>
      <c r="M2578" s="10">
        <v>4096000</v>
      </c>
      <c r="N2578" s="10">
        <v>4070400</v>
      </c>
      <c r="O2578" s="10">
        <v>25600</v>
      </c>
      <c r="P2578" s="7">
        <f t="shared" si="80"/>
        <v>4</v>
      </c>
      <c r="Q2578" s="10">
        <f t="shared" si="81"/>
        <v>2020</v>
      </c>
    </row>
    <row r="2579" spans="1:17" x14ac:dyDescent="0.25">
      <c r="A2579" t="s">
        <v>1245</v>
      </c>
      <c r="B2579" s="3">
        <v>43831</v>
      </c>
      <c r="C2579" t="s">
        <v>1246</v>
      </c>
      <c r="D2579" t="s">
        <v>31</v>
      </c>
      <c r="E2579" t="s">
        <v>18</v>
      </c>
      <c r="F2579" t="s">
        <v>19</v>
      </c>
      <c r="G2579" t="s">
        <v>59</v>
      </c>
      <c r="H2579" t="s">
        <v>60</v>
      </c>
      <c r="I2579">
        <v>3</v>
      </c>
      <c r="J2579" t="s">
        <v>2316</v>
      </c>
      <c r="K2579">
        <v>6400</v>
      </c>
      <c r="L2579">
        <v>5760</v>
      </c>
      <c r="M2579" s="10">
        <v>6400</v>
      </c>
      <c r="N2579" s="10">
        <v>5760</v>
      </c>
      <c r="O2579" s="10">
        <v>640</v>
      </c>
      <c r="P2579" s="7">
        <f t="shared" si="80"/>
        <v>4</v>
      </c>
      <c r="Q2579" s="10">
        <f t="shared" si="81"/>
        <v>2020</v>
      </c>
    </row>
    <row r="2580" spans="1:17" x14ac:dyDescent="0.25">
      <c r="A2580" t="s">
        <v>1247</v>
      </c>
      <c r="B2580" s="3">
        <v>43831</v>
      </c>
      <c r="C2580" t="s">
        <v>1248</v>
      </c>
      <c r="D2580" t="s">
        <v>17</v>
      </c>
      <c r="E2580" t="s">
        <v>18</v>
      </c>
      <c r="F2580" t="s">
        <v>19</v>
      </c>
      <c r="G2580" t="s">
        <v>63</v>
      </c>
      <c r="H2580" t="s">
        <v>47</v>
      </c>
      <c r="I2580">
        <v>4</v>
      </c>
      <c r="J2580" t="s">
        <v>2316</v>
      </c>
      <c r="K2580">
        <v>76800</v>
      </c>
      <c r="L2580">
        <v>57600</v>
      </c>
      <c r="M2580" s="10">
        <v>153600</v>
      </c>
      <c r="N2580" s="10">
        <v>115200</v>
      </c>
      <c r="O2580" s="10">
        <v>38400</v>
      </c>
      <c r="P2580" s="7">
        <f t="shared" si="80"/>
        <v>4</v>
      </c>
      <c r="Q2580" s="10">
        <f t="shared" si="81"/>
        <v>2020</v>
      </c>
    </row>
    <row r="2581" spans="1:17" x14ac:dyDescent="0.25">
      <c r="A2581" t="s">
        <v>1249</v>
      </c>
      <c r="B2581" s="3">
        <v>43831</v>
      </c>
      <c r="C2581" t="s">
        <v>1250</v>
      </c>
      <c r="D2581" t="s">
        <v>31</v>
      </c>
      <c r="E2581" t="s">
        <v>25</v>
      </c>
      <c r="F2581" t="s">
        <v>26</v>
      </c>
      <c r="G2581" t="s">
        <v>66</v>
      </c>
      <c r="H2581" t="s">
        <v>47</v>
      </c>
      <c r="I2581">
        <v>5</v>
      </c>
      <c r="J2581" t="s">
        <v>2316</v>
      </c>
      <c r="K2581">
        <v>21760</v>
      </c>
      <c r="L2581">
        <v>19200</v>
      </c>
      <c r="M2581" s="10">
        <v>43520</v>
      </c>
      <c r="N2581" s="10">
        <v>38400</v>
      </c>
      <c r="O2581" s="10">
        <v>5120</v>
      </c>
      <c r="P2581" s="7">
        <f t="shared" si="80"/>
        <v>4</v>
      </c>
      <c r="Q2581" s="10">
        <f t="shared" si="81"/>
        <v>2020</v>
      </c>
    </row>
    <row r="2582" spans="1:17" x14ac:dyDescent="0.25">
      <c r="A2582" t="s">
        <v>1251</v>
      </c>
      <c r="B2582" s="3">
        <v>43841</v>
      </c>
      <c r="C2582" t="s">
        <v>1252</v>
      </c>
      <c r="D2582" t="s">
        <v>31</v>
      </c>
      <c r="E2582" t="s">
        <v>32</v>
      </c>
      <c r="F2582" t="s">
        <v>33</v>
      </c>
      <c r="G2582" t="s">
        <v>69</v>
      </c>
      <c r="H2582" t="s">
        <v>21</v>
      </c>
      <c r="I2582">
        <v>6</v>
      </c>
      <c r="J2582" t="s">
        <v>2316</v>
      </c>
      <c r="K2582">
        <v>3200</v>
      </c>
      <c r="L2582">
        <v>2560</v>
      </c>
      <c r="M2582" s="10">
        <v>3200</v>
      </c>
      <c r="N2582" s="10">
        <v>2560</v>
      </c>
      <c r="O2582" s="10">
        <v>640</v>
      </c>
      <c r="P2582" s="7">
        <f t="shared" si="80"/>
        <v>7</v>
      </c>
      <c r="Q2582" s="10">
        <f t="shared" si="81"/>
        <v>2020</v>
      </c>
    </row>
    <row r="2583" spans="1:17" x14ac:dyDescent="0.25">
      <c r="A2583" t="s">
        <v>1253</v>
      </c>
      <c r="B2583" s="3">
        <v>43841</v>
      </c>
      <c r="C2583" t="s">
        <v>1254</v>
      </c>
      <c r="D2583" t="s">
        <v>31</v>
      </c>
      <c r="E2583" t="s">
        <v>37</v>
      </c>
      <c r="F2583" t="s">
        <v>38</v>
      </c>
      <c r="G2583" t="s">
        <v>72</v>
      </c>
      <c r="H2583" t="s">
        <v>21</v>
      </c>
      <c r="I2583">
        <v>7</v>
      </c>
      <c r="J2583" t="s">
        <v>2316</v>
      </c>
      <c r="K2583">
        <v>10100</v>
      </c>
      <c r="L2583">
        <v>1152000</v>
      </c>
      <c r="M2583" s="10">
        <v>1280000</v>
      </c>
      <c r="N2583" s="10">
        <v>1152000</v>
      </c>
      <c r="O2583" s="10">
        <v>128000</v>
      </c>
      <c r="P2583" s="7">
        <f t="shared" si="80"/>
        <v>7</v>
      </c>
      <c r="Q2583" s="10">
        <f t="shared" si="81"/>
        <v>2020</v>
      </c>
    </row>
    <row r="2584" spans="1:17" x14ac:dyDescent="0.25">
      <c r="A2584" t="s">
        <v>1255</v>
      </c>
      <c r="B2584" s="3">
        <v>43845</v>
      </c>
      <c r="C2584" t="s">
        <v>1256</v>
      </c>
      <c r="D2584" t="s">
        <v>31</v>
      </c>
      <c r="E2584" t="s">
        <v>18</v>
      </c>
      <c r="F2584" t="s">
        <v>19</v>
      </c>
      <c r="G2584" t="s">
        <v>46</v>
      </c>
      <c r="H2584" t="s">
        <v>47</v>
      </c>
      <c r="I2584">
        <v>8</v>
      </c>
      <c r="J2584" t="s">
        <v>2316</v>
      </c>
      <c r="K2584">
        <v>10100</v>
      </c>
      <c r="L2584">
        <v>640128</v>
      </c>
      <c r="M2584" s="10">
        <v>1715200</v>
      </c>
      <c r="N2584" s="10">
        <v>1280256</v>
      </c>
      <c r="O2584" s="10">
        <v>434944</v>
      </c>
      <c r="P2584" s="7">
        <f t="shared" si="80"/>
        <v>4</v>
      </c>
      <c r="Q2584" s="10">
        <f t="shared" si="81"/>
        <v>2020</v>
      </c>
    </row>
    <row r="2585" spans="1:17" x14ac:dyDescent="0.25">
      <c r="A2585" t="s">
        <v>1257</v>
      </c>
      <c r="B2585" s="3">
        <v>43846</v>
      </c>
      <c r="C2585" t="s">
        <v>1258</v>
      </c>
      <c r="D2585" t="s">
        <v>31</v>
      </c>
      <c r="E2585" t="s">
        <v>18</v>
      </c>
      <c r="F2585" t="s">
        <v>19</v>
      </c>
      <c r="G2585" t="s">
        <v>50</v>
      </c>
      <c r="H2585" t="s">
        <v>21</v>
      </c>
      <c r="I2585">
        <v>9</v>
      </c>
      <c r="J2585" t="s">
        <v>2316</v>
      </c>
      <c r="K2585">
        <v>10100</v>
      </c>
      <c r="L2585">
        <v>640256</v>
      </c>
      <c r="M2585" s="10">
        <v>1715200</v>
      </c>
      <c r="N2585" s="10">
        <v>1280512</v>
      </c>
      <c r="O2585" s="10">
        <v>434688</v>
      </c>
      <c r="P2585" s="7">
        <f t="shared" si="80"/>
        <v>5</v>
      </c>
      <c r="Q2585" s="10">
        <f t="shared" si="81"/>
        <v>2020</v>
      </c>
    </row>
    <row r="2586" spans="1:17" x14ac:dyDescent="0.25">
      <c r="A2586" t="s">
        <v>1259</v>
      </c>
      <c r="B2586" s="3">
        <v>43847</v>
      </c>
      <c r="C2586" t="s">
        <v>1260</v>
      </c>
      <c r="D2586" t="s">
        <v>31</v>
      </c>
      <c r="E2586" t="s">
        <v>25</v>
      </c>
      <c r="F2586" t="s">
        <v>26</v>
      </c>
      <c r="G2586" t="s">
        <v>53</v>
      </c>
      <c r="H2586" t="s">
        <v>40</v>
      </c>
      <c r="I2586">
        <v>10</v>
      </c>
      <c r="J2586" t="s">
        <v>2316</v>
      </c>
      <c r="K2586">
        <v>10100</v>
      </c>
      <c r="L2586">
        <v>2560000</v>
      </c>
      <c r="M2586" s="10">
        <v>2816000</v>
      </c>
      <c r="N2586" s="10">
        <v>2560000</v>
      </c>
      <c r="O2586" s="10">
        <v>256000</v>
      </c>
      <c r="P2586" s="7">
        <f t="shared" si="80"/>
        <v>6</v>
      </c>
      <c r="Q2586" s="10">
        <f t="shared" si="81"/>
        <v>2020</v>
      </c>
    </row>
    <row r="2587" spans="1:17" x14ac:dyDescent="0.25">
      <c r="A2587" t="s">
        <v>1265</v>
      </c>
      <c r="B2587" s="3">
        <v>43850</v>
      </c>
      <c r="C2587" t="s">
        <v>1266</v>
      </c>
      <c r="D2587" t="s">
        <v>31</v>
      </c>
      <c r="E2587" t="s">
        <v>18</v>
      </c>
      <c r="F2587" t="s">
        <v>19</v>
      </c>
      <c r="G2587" t="s">
        <v>20</v>
      </c>
      <c r="H2587" t="s">
        <v>21</v>
      </c>
      <c r="I2587">
        <v>2</v>
      </c>
      <c r="J2587" t="s">
        <v>2316</v>
      </c>
      <c r="K2587">
        <v>10100</v>
      </c>
      <c r="L2587">
        <v>972800</v>
      </c>
      <c r="M2587" s="10">
        <v>2176000</v>
      </c>
      <c r="N2587" s="10">
        <v>1945600</v>
      </c>
      <c r="O2587" s="10">
        <v>230400</v>
      </c>
      <c r="P2587" s="7">
        <f t="shared" si="80"/>
        <v>2</v>
      </c>
      <c r="Q2587" s="10">
        <f t="shared" si="81"/>
        <v>2020</v>
      </c>
    </row>
    <row r="2588" spans="1:17" x14ac:dyDescent="0.25">
      <c r="A2588" t="s">
        <v>1267</v>
      </c>
      <c r="B2588" s="3">
        <v>43851</v>
      </c>
      <c r="C2588" t="s">
        <v>1268</v>
      </c>
      <c r="D2588" t="s">
        <v>31</v>
      </c>
      <c r="E2588" t="s">
        <v>18</v>
      </c>
      <c r="F2588" t="s">
        <v>19</v>
      </c>
      <c r="G2588" t="s">
        <v>27</v>
      </c>
      <c r="H2588" t="s">
        <v>21</v>
      </c>
      <c r="I2588">
        <v>3</v>
      </c>
      <c r="J2588" t="s">
        <v>2316</v>
      </c>
      <c r="K2588">
        <v>10100</v>
      </c>
      <c r="L2588">
        <v>1536000</v>
      </c>
      <c r="M2588" s="10">
        <v>5068800.0000000009</v>
      </c>
      <c r="N2588" s="10">
        <v>4608000</v>
      </c>
      <c r="O2588" s="10">
        <v>460800.00000000093</v>
      </c>
      <c r="P2588" s="7">
        <f t="shared" si="80"/>
        <v>3</v>
      </c>
      <c r="Q2588" s="10">
        <f t="shared" si="81"/>
        <v>2020</v>
      </c>
    </row>
    <row r="2589" spans="1:17" x14ac:dyDescent="0.25">
      <c r="A2589" t="s">
        <v>1269</v>
      </c>
      <c r="B2589" s="3">
        <v>43851</v>
      </c>
      <c r="C2589" t="s">
        <v>1270</v>
      </c>
      <c r="D2589" t="s">
        <v>31</v>
      </c>
      <c r="E2589" t="s">
        <v>25</v>
      </c>
      <c r="F2589" t="s">
        <v>26</v>
      </c>
      <c r="G2589" t="s">
        <v>34</v>
      </c>
      <c r="H2589" t="s">
        <v>21</v>
      </c>
      <c r="I2589">
        <v>4</v>
      </c>
      <c r="J2589" t="s">
        <v>2316</v>
      </c>
      <c r="K2589">
        <v>10100</v>
      </c>
      <c r="L2589">
        <v>2560000</v>
      </c>
      <c r="M2589" s="10">
        <v>5632000</v>
      </c>
      <c r="N2589" s="10">
        <v>5120000</v>
      </c>
      <c r="O2589" s="10">
        <v>512000</v>
      </c>
      <c r="P2589" s="7">
        <f t="shared" si="80"/>
        <v>3</v>
      </c>
      <c r="Q2589" s="10">
        <f t="shared" si="81"/>
        <v>2020</v>
      </c>
    </row>
    <row r="2590" spans="1:17" x14ac:dyDescent="0.25">
      <c r="A2590" t="s">
        <v>1271</v>
      </c>
      <c r="B2590" s="3">
        <v>43851</v>
      </c>
      <c r="C2590" t="s">
        <v>1272</v>
      </c>
      <c r="D2590" t="s">
        <v>31</v>
      </c>
      <c r="E2590" t="s">
        <v>32</v>
      </c>
      <c r="F2590" t="s">
        <v>33</v>
      </c>
      <c r="G2590" t="s">
        <v>39</v>
      </c>
      <c r="H2590" t="s">
        <v>40</v>
      </c>
      <c r="I2590">
        <v>5</v>
      </c>
      <c r="J2590" t="s">
        <v>2316</v>
      </c>
      <c r="K2590">
        <v>10100</v>
      </c>
      <c r="L2590">
        <v>896000</v>
      </c>
      <c r="M2590" s="10">
        <v>1971200</v>
      </c>
      <c r="N2590" s="10">
        <v>1792000</v>
      </c>
      <c r="O2590" s="10">
        <v>179200</v>
      </c>
      <c r="P2590" s="7">
        <f t="shared" si="80"/>
        <v>3</v>
      </c>
      <c r="Q2590" s="10">
        <f t="shared" si="81"/>
        <v>2020</v>
      </c>
    </row>
    <row r="2591" spans="1:17" x14ac:dyDescent="0.25">
      <c r="A2591" t="s">
        <v>1273</v>
      </c>
      <c r="B2591" s="3">
        <v>43851</v>
      </c>
      <c r="C2591" t="s">
        <v>1274</v>
      </c>
      <c r="D2591" t="s">
        <v>31</v>
      </c>
      <c r="E2591" t="s">
        <v>37</v>
      </c>
      <c r="F2591" t="s">
        <v>38</v>
      </c>
      <c r="G2591" t="s">
        <v>43</v>
      </c>
      <c r="H2591" t="s">
        <v>21</v>
      </c>
      <c r="I2591">
        <v>6</v>
      </c>
      <c r="J2591" t="s">
        <v>2316</v>
      </c>
      <c r="K2591">
        <v>10100</v>
      </c>
      <c r="L2591">
        <v>2560000</v>
      </c>
      <c r="M2591" s="10">
        <v>8448000</v>
      </c>
      <c r="N2591" s="10">
        <v>7680000</v>
      </c>
      <c r="O2591" s="10">
        <v>768000</v>
      </c>
      <c r="P2591" s="7">
        <f t="shared" si="80"/>
        <v>3</v>
      </c>
      <c r="Q2591" s="10">
        <f t="shared" si="81"/>
        <v>2020</v>
      </c>
    </row>
    <row r="2592" spans="1:17" x14ac:dyDescent="0.25">
      <c r="A2592" t="s">
        <v>1275</v>
      </c>
      <c r="B2592" s="3">
        <v>43855</v>
      </c>
      <c r="C2592" t="s">
        <v>1276</v>
      </c>
      <c r="D2592" t="s">
        <v>17</v>
      </c>
      <c r="E2592" t="s">
        <v>18</v>
      </c>
      <c r="F2592" t="s">
        <v>19</v>
      </c>
      <c r="G2592" t="s">
        <v>46</v>
      </c>
      <c r="H2592" t="s">
        <v>47</v>
      </c>
      <c r="I2592">
        <v>7</v>
      </c>
      <c r="J2592" t="s">
        <v>2316</v>
      </c>
      <c r="K2592">
        <v>10100</v>
      </c>
      <c r="L2592">
        <v>5120000</v>
      </c>
      <c r="M2592" s="10">
        <v>5632000</v>
      </c>
      <c r="N2592" s="10">
        <v>5120000</v>
      </c>
      <c r="O2592" s="10">
        <v>512000</v>
      </c>
      <c r="P2592" s="7">
        <f t="shared" si="80"/>
        <v>7</v>
      </c>
      <c r="Q2592" s="10">
        <f t="shared" si="81"/>
        <v>2020</v>
      </c>
    </row>
    <row r="2593" spans="1:17" x14ac:dyDescent="0.25">
      <c r="A2593" t="s">
        <v>1277</v>
      </c>
      <c r="B2593" s="3">
        <v>43856</v>
      </c>
      <c r="C2593" t="s">
        <v>1278</v>
      </c>
      <c r="D2593" t="s">
        <v>17</v>
      </c>
      <c r="E2593" t="s">
        <v>18</v>
      </c>
      <c r="F2593" t="s">
        <v>19</v>
      </c>
      <c r="G2593" t="s">
        <v>50</v>
      </c>
      <c r="H2593" t="s">
        <v>21</v>
      </c>
      <c r="I2593">
        <v>8</v>
      </c>
      <c r="J2593" t="s">
        <v>2316</v>
      </c>
      <c r="K2593">
        <v>10100</v>
      </c>
      <c r="L2593">
        <v>2304000</v>
      </c>
      <c r="M2593" s="10">
        <v>5068800</v>
      </c>
      <c r="N2593" s="10">
        <v>4608000</v>
      </c>
      <c r="O2593" s="10">
        <v>460800</v>
      </c>
      <c r="P2593" s="7">
        <f t="shared" si="80"/>
        <v>1</v>
      </c>
      <c r="Q2593" s="10">
        <f t="shared" si="81"/>
        <v>2020</v>
      </c>
    </row>
    <row r="2594" spans="1:17" x14ac:dyDescent="0.25">
      <c r="A2594" t="s">
        <v>1279</v>
      </c>
      <c r="B2594" s="3">
        <v>43857</v>
      </c>
      <c r="C2594" t="s">
        <v>1280</v>
      </c>
      <c r="D2594" t="s">
        <v>17</v>
      </c>
      <c r="E2594" t="s">
        <v>25</v>
      </c>
      <c r="F2594" t="s">
        <v>26</v>
      </c>
      <c r="G2594" t="s">
        <v>53</v>
      </c>
      <c r="H2594" t="s">
        <v>40</v>
      </c>
      <c r="I2594">
        <v>9</v>
      </c>
      <c r="J2594" t="s">
        <v>2316</v>
      </c>
      <c r="K2594">
        <v>10100</v>
      </c>
      <c r="L2594">
        <v>1152000</v>
      </c>
      <c r="M2594" s="10">
        <v>2547200</v>
      </c>
      <c r="N2594" s="10">
        <v>2304000</v>
      </c>
      <c r="O2594" s="10">
        <v>243200</v>
      </c>
      <c r="P2594" s="7">
        <f t="shared" si="80"/>
        <v>2</v>
      </c>
      <c r="Q2594" s="10">
        <f t="shared" si="81"/>
        <v>2020</v>
      </c>
    </row>
    <row r="2595" spans="1:17" x14ac:dyDescent="0.25">
      <c r="A2595" t="s">
        <v>1288</v>
      </c>
      <c r="B2595" s="3">
        <v>43831</v>
      </c>
      <c r="C2595" t="s">
        <v>1289</v>
      </c>
      <c r="D2595" t="s">
        <v>17</v>
      </c>
      <c r="E2595" t="s">
        <v>25</v>
      </c>
      <c r="F2595" t="s">
        <v>26</v>
      </c>
      <c r="G2595" t="s">
        <v>69</v>
      </c>
      <c r="H2595" t="s">
        <v>21</v>
      </c>
      <c r="I2595">
        <v>10</v>
      </c>
      <c r="J2595" t="s">
        <v>2316</v>
      </c>
      <c r="K2595">
        <v>10100</v>
      </c>
      <c r="L2595">
        <v>896000</v>
      </c>
      <c r="M2595" s="10">
        <v>1971200</v>
      </c>
      <c r="N2595" s="10">
        <v>1792000</v>
      </c>
      <c r="O2595" s="10">
        <v>179200</v>
      </c>
      <c r="P2595" s="7">
        <f t="shared" si="80"/>
        <v>4</v>
      </c>
      <c r="Q2595" s="10">
        <f t="shared" si="81"/>
        <v>2020</v>
      </c>
    </row>
    <row r="2596" spans="1:17" x14ac:dyDescent="0.25">
      <c r="A2596" t="s">
        <v>1290</v>
      </c>
      <c r="B2596" s="3">
        <v>43831</v>
      </c>
      <c r="C2596" t="s">
        <v>1291</v>
      </c>
      <c r="D2596" t="s">
        <v>31</v>
      </c>
      <c r="E2596" t="s">
        <v>32</v>
      </c>
      <c r="F2596" t="s">
        <v>33</v>
      </c>
      <c r="G2596" t="s">
        <v>72</v>
      </c>
      <c r="H2596" t="s">
        <v>21</v>
      </c>
      <c r="I2596">
        <v>2</v>
      </c>
      <c r="J2596" t="s">
        <v>2316</v>
      </c>
      <c r="K2596">
        <v>10100</v>
      </c>
      <c r="L2596">
        <v>1280000</v>
      </c>
      <c r="M2596" s="10">
        <v>5632000</v>
      </c>
      <c r="N2596" s="10">
        <v>5120000</v>
      </c>
      <c r="O2596" s="10">
        <v>512000</v>
      </c>
      <c r="P2596" s="7">
        <f t="shared" si="80"/>
        <v>4</v>
      </c>
      <c r="Q2596" s="10">
        <f t="shared" si="81"/>
        <v>2020</v>
      </c>
    </row>
    <row r="2597" spans="1:17" x14ac:dyDescent="0.25">
      <c r="A2597" t="s">
        <v>1292</v>
      </c>
      <c r="B2597" s="3">
        <v>43831</v>
      </c>
      <c r="C2597" t="s">
        <v>1293</v>
      </c>
      <c r="D2597" t="s">
        <v>31</v>
      </c>
      <c r="E2597" t="s">
        <v>37</v>
      </c>
      <c r="F2597" t="s">
        <v>38</v>
      </c>
      <c r="G2597" t="s">
        <v>75</v>
      </c>
      <c r="H2597" t="s">
        <v>40</v>
      </c>
      <c r="I2597">
        <v>3</v>
      </c>
      <c r="J2597" t="s">
        <v>2316</v>
      </c>
      <c r="K2597">
        <v>10100</v>
      </c>
      <c r="L2597">
        <v>1536000</v>
      </c>
      <c r="M2597" s="10">
        <v>1689600.0000000002</v>
      </c>
      <c r="N2597" s="10">
        <v>1536000</v>
      </c>
      <c r="O2597" s="10">
        <v>153600.00000000023</v>
      </c>
      <c r="P2597" s="7">
        <f t="shared" si="80"/>
        <v>4</v>
      </c>
      <c r="Q2597" s="10">
        <f t="shared" si="81"/>
        <v>2020</v>
      </c>
    </row>
    <row r="2598" spans="1:17" x14ac:dyDescent="0.25">
      <c r="A2598" t="s">
        <v>1294</v>
      </c>
      <c r="B2598" s="3">
        <v>43831</v>
      </c>
      <c r="C2598" t="s">
        <v>1295</v>
      </c>
      <c r="D2598" t="s">
        <v>31</v>
      </c>
      <c r="E2598" t="s">
        <v>18</v>
      </c>
      <c r="F2598" t="s">
        <v>19</v>
      </c>
      <c r="G2598" t="s">
        <v>46</v>
      </c>
      <c r="H2598" t="s">
        <v>47</v>
      </c>
      <c r="I2598">
        <v>4</v>
      </c>
      <c r="J2598" t="s">
        <v>2316</v>
      </c>
      <c r="K2598">
        <v>10100</v>
      </c>
      <c r="L2598">
        <v>1152000</v>
      </c>
      <c r="M2598" s="10">
        <v>2547200</v>
      </c>
      <c r="N2598" s="10">
        <v>2304000</v>
      </c>
      <c r="O2598" s="10">
        <v>243200</v>
      </c>
      <c r="P2598" s="7">
        <f t="shared" si="80"/>
        <v>4</v>
      </c>
      <c r="Q2598" s="10">
        <f t="shared" si="81"/>
        <v>2020</v>
      </c>
    </row>
    <row r="2599" spans="1:17" x14ac:dyDescent="0.25">
      <c r="A2599" t="s">
        <v>1296</v>
      </c>
      <c r="B2599" s="3">
        <v>43835</v>
      </c>
      <c r="C2599" t="s">
        <v>1297</v>
      </c>
      <c r="D2599" t="s">
        <v>31</v>
      </c>
      <c r="E2599" t="s">
        <v>18</v>
      </c>
      <c r="F2599" t="s">
        <v>19</v>
      </c>
      <c r="G2599" t="s">
        <v>50</v>
      </c>
      <c r="H2599" t="s">
        <v>21</v>
      </c>
      <c r="I2599">
        <v>5</v>
      </c>
      <c r="J2599" t="s">
        <v>2316</v>
      </c>
      <c r="K2599">
        <v>10100</v>
      </c>
      <c r="L2599">
        <v>896000</v>
      </c>
      <c r="M2599" s="10">
        <v>1971200</v>
      </c>
      <c r="N2599" s="10">
        <v>1792000</v>
      </c>
      <c r="O2599" s="10">
        <v>179200</v>
      </c>
      <c r="P2599" s="7">
        <f t="shared" si="80"/>
        <v>1</v>
      </c>
      <c r="Q2599" s="10">
        <f t="shared" si="81"/>
        <v>2020</v>
      </c>
    </row>
    <row r="2600" spans="1:17" x14ac:dyDescent="0.25">
      <c r="A2600" t="s">
        <v>1298</v>
      </c>
      <c r="B2600" s="3">
        <v>43836</v>
      </c>
      <c r="C2600" t="s">
        <v>1299</v>
      </c>
      <c r="D2600" t="s">
        <v>31</v>
      </c>
      <c r="E2600" t="s">
        <v>25</v>
      </c>
      <c r="F2600" t="s">
        <v>26</v>
      </c>
      <c r="G2600" t="s">
        <v>53</v>
      </c>
      <c r="H2600" t="s">
        <v>40</v>
      </c>
      <c r="I2600">
        <v>6</v>
      </c>
      <c r="J2600" t="s">
        <v>2316</v>
      </c>
      <c r="K2600">
        <v>10100</v>
      </c>
      <c r="L2600">
        <v>1280000</v>
      </c>
      <c r="M2600" s="10">
        <v>1408000</v>
      </c>
      <c r="N2600" s="10">
        <v>1280000</v>
      </c>
      <c r="O2600" s="10">
        <v>128000</v>
      </c>
      <c r="P2600" s="7">
        <f t="shared" si="80"/>
        <v>2</v>
      </c>
      <c r="Q2600" s="10">
        <f t="shared" si="81"/>
        <v>2020</v>
      </c>
    </row>
    <row r="2601" spans="1:17" x14ac:dyDescent="0.25">
      <c r="A2601" t="s">
        <v>1300</v>
      </c>
      <c r="B2601" s="3">
        <v>43837</v>
      </c>
      <c r="C2601" t="s">
        <v>1301</v>
      </c>
      <c r="D2601" t="s">
        <v>31</v>
      </c>
      <c r="E2601" t="s">
        <v>32</v>
      </c>
      <c r="F2601" t="s">
        <v>33</v>
      </c>
      <c r="G2601" t="s">
        <v>56</v>
      </c>
      <c r="H2601" t="s">
        <v>40</v>
      </c>
      <c r="I2601">
        <v>7</v>
      </c>
      <c r="J2601" t="s">
        <v>2316</v>
      </c>
      <c r="K2601">
        <v>10100</v>
      </c>
      <c r="L2601">
        <v>896000</v>
      </c>
      <c r="M2601" s="10">
        <v>985600.00000000012</v>
      </c>
      <c r="N2601" s="10">
        <v>896000</v>
      </c>
      <c r="O2601" s="10">
        <v>89600.000000000116</v>
      </c>
      <c r="P2601" s="7">
        <f t="shared" si="80"/>
        <v>3</v>
      </c>
      <c r="Q2601" s="10">
        <f t="shared" si="81"/>
        <v>2020</v>
      </c>
    </row>
    <row r="2602" spans="1:17" x14ac:dyDescent="0.25">
      <c r="A2602" t="s">
        <v>1302</v>
      </c>
      <c r="B2602" s="3">
        <v>43831</v>
      </c>
      <c r="C2602" t="s">
        <v>1303</v>
      </c>
      <c r="D2602" t="s">
        <v>31</v>
      </c>
      <c r="E2602" t="s">
        <v>37</v>
      </c>
      <c r="F2602" t="s">
        <v>38</v>
      </c>
      <c r="G2602" t="s">
        <v>20</v>
      </c>
      <c r="H2602" t="s">
        <v>21</v>
      </c>
      <c r="I2602">
        <v>8</v>
      </c>
      <c r="J2602" t="s">
        <v>2316</v>
      </c>
      <c r="K2602">
        <v>10100</v>
      </c>
      <c r="L2602">
        <v>1152000</v>
      </c>
      <c r="M2602" s="10">
        <v>2547200</v>
      </c>
      <c r="N2602" s="10">
        <v>2304000</v>
      </c>
      <c r="O2602" s="10">
        <v>243200</v>
      </c>
      <c r="P2602" s="7">
        <f t="shared" si="80"/>
        <v>4</v>
      </c>
      <c r="Q2602" s="10">
        <f t="shared" si="81"/>
        <v>2020</v>
      </c>
    </row>
    <row r="2603" spans="1:17" x14ac:dyDescent="0.25">
      <c r="A2603" t="s">
        <v>1304</v>
      </c>
      <c r="B2603" s="3">
        <v>43831</v>
      </c>
      <c r="C2603" t="s">
        <v>1305</v>
      </c>
      <c r="D2603" t="s">
        <v>31</v>
      </c>
      <c r="E2603" t="s">
        <v>18</v>
      </c>
      <c r="F2603" t="s">
        <v>19</v>
      </c>
      <c r="G2603" t="s">
        <v>27</v>
      </c>
      <c r="H2603" t="s">
        <v>21</v>
      </c>
      <c r="I2603">
        <v>9</v>
      </c>
      <c r="J2603" t="s">
        <v>2316</v>
      </c>
      <c r="K2603">
        <v>10100</v>
      </c>
      <c r="L2603">
        <v>2304000</v>
      </c>
      <c r="M2603" s="10">
        <v>5068800</v>
      </c>
      <c r="N2603" s="10">
        <v>4608000</v>
      </c>
      <c r="O2603" s="10">
        <v>460800</v>
      </c>
      <c r="P2603" s="7">
        <f t="shared" si="80"/>
        <v>4</v>
      </c>
      <c r="Q2603" s="10">
        <f t="shared" si="81"/>
        <v>2020</v>
      </c>
    </row>
    <row r="2604" spans="1:17" x14ac:dyDescent="0.25">
      <c r="A2604" t="s">
        <v>1306</v>
      </c>
      <c r="B2604" s="3">
        <v>43831</v>
      </c>
      <c r="C2604" t="s">
        <v>1307</v>
      </c>
      <c r="D2604" t="s">
        <v>31</v>
      </c>
      <c r="E2604" t="s">
        <v>18</v>
      </c>
      <c r="F2604" t="s">
        <v>19</v>
      </c>
      <c r="G2604" t="s">
        <v>34</v>
      </c>
      <c r="H2604" t="s">
        <v>21</v>
      </c>
      <c r="I2604">
        <v>10</v>
      </c>
      <c r="J2604" t="s">
        <v>2316</v>
      </c>
      <c r="K2604">
        <v>10100</v>
      </c>
      <c r="L2604">
        <v>5120000</v>
      </c>
      <c r="M2604" s="10">
        <v>5632000</v>
      </c>
      <c r="N2604" s="10">
        <v>5120000</v>
      </c>
      <c r="O2604" s="10">
        <v>512000</v>
      </c>
      <c r="P2604" s="7">
        <f t="shared" si="80"/>
        <v>4</v>
      </c>
      <c r="Q2604" s="10">
        <f t="shared" si="81"/>
        <v>2020</v>
      </c>
    </row>
    <row r="2605" spans="1:17" x14ac:dyDescent="0.25">
      <c r="A2605" t="s">
        <v>1308</v>
      </c>
      <c r="B2605" s="3">
        <v>43831</v>
      </c>
      <c r="C2605" t="s">
        <v>1309</v>
      </c>
      <c r="D2605" t="s">
        <v>31</v>
      </c>
      <c r="E2605" t="s">
        <v>25</v>
      </c>
      <c r="F2605" t="s">
        <v>26</v>
      </c>
      <c r="G2605" t="s">
        <v>39</v>
      </c>
      <c r="H2605" t="s">
        <v>40</v>
      </c>
      <c r="I2605">
        <v>2</v>
      </c>
      <c r="J2605" t="s">
        <v>2316</v>
      </c>
      <c r="K2605">
        <v>10100</v>
      </c>
      <c r="L2605">
        <v>2560000</v>
      </c>
      <c r="M2605" s="10">
        <v>2816000</v>
      </c>
      <c r="N2605" s="10">
        <v>2560000</v>
      </c>
      <c r="O2605" s="10">
        <v>256000</v>
      </c>
      <c r="P2605" s="7">
        <f t="shared" si="80"/>
        <v>4</v>
      </c>
      <c r="Q2605" s="10">
        <f t="shared" si="81"/>
        <v>2020</v>
      </c>
    </row>
    <row r="2606" spans="1:17" x14ac:dyDescent="0.25">
      <c r="A2606" t="s">
        <v>1310</v>
      </c>
      <c r="B2606" s="3">
        <v>43831</v>
      </c>
      <c r="C2606" t="s">
        <v>1311</v>
      </c>
      <c r="D2606" t="s">
        <v>31</v>
      </c>
      <c r="E2606" t="s">
        <v>32</v>
      </c>
      <c r="F2606" t="s">
        <v>33</v>
      </c>
      <c r="G2606" t="s">
        <v>43</v>
      </c>
      <c r="H2606" t="s">
        <v>21</v>
      </c>
      <c r="I2606">
        <v>3</v>
      </c>
      <c r="J2606" t="s">
        <v>2316</v>
      </c>
      <c r="K2606">
        <v>10100</v>
      </c>
      <c r="L2606">
        <v>1536000</v>
      </c>
      <c r="M2606" s="10">
        <v>3328000</v>
      </c>
      <c r="N2606" s="10">
        <v>3072000</v>
      </c>
      <c r="O2606" s="10">
        <v>256000</v>
      </c>
      <c r="P2606" s="7">
        <f t="shared" si="80"/>
        <v>4</v>
      </c>
      <c r="Q2606" s="10">
        <f t="shared" si="81"/>
        <v>2020</v>
      </c>
    </row>
    <row r="2607" spans="1:17" x14ac:dyDescent="0.25">
      <c r="A2607" t="s">
        <v>1312</v>
      </c>
      <c r="B2607" s="3">
        <v>43841</v>
      </c>
      <c r="C2607" t="s">
        <v>1313</v>
      </c>
      <c r="D2607" t="s">
        <v>31</v>
      </c>
      <c r="E2607" t="s">
        <v>37</v>
      </c>
      <c r="F2607" t="s">
        <v>38</v>
      </c>
      <c r="G2607" t="s">
        <v>46</v>
      </c>
      <c r="H2607" t="s">
        <v>47</v>
      </c>
      <c r="I2607">
        <v>4</v>
      </c>
      <c r="J2607" t="s">
        <v>2316</v>
      </c>
      <c r="K2607">
        <v>10100</v>
      </c>
      <c r="L2607">
        <v>640000</v>
      </c>
      <c r="M2607" s="10">
        <v>1715200</v>
      </c>
      <c r="N2607" s="10">
        <v>1280000</v>
      </c>
      <c r="O2607" s="10">
        <v>435200</v>
      </c>
      <c r="P2607" s="7">
        <f t="shared" si="80"/>
        <v>7</v>
      </c>
      <c r="Q2607" s="10">
        <f t="shared" si="81"/>
        <v>2020</v>
      </c>
    </row>
    <row r="2608" spans="1:17" x14ac:dyDescent="0.25">
      <c r="A2608" t="s">
        <v>1314</v>
      </c>
      <c r="B2608" s="3">
        <v>43841</v>
      </c>
      <c r="C2608" t="s">
        <v>1315</v>
      </c>
      <c r="D2608" t="s">
        <v>31</v>
      </c>
      <c r="E2608" t="s">
        <v>18</v>
      </c>
      <c r="F2608" t="s">
        <v>19</v>
      </c>
      <c r="G2608" t="s">
        <v>50</v>
      </c>
      <c r="H2608" t="s">
        <v>21</v>
      </c>
      <c r="I2608">
        <v>5</v>
      </c>
      <c r="J2608" t="s">
        <v>2316</v>
      </c>
      <c r="K2608">
        <v>10100</v>
      </c>
      <c r="L2608">
        <v>640128</v>
      </c>
      <c r="M2608" s="10">
        <v>857600</v>
      </c>
      <c r="N2608" s="10">
        <v>640128</v>
      </c>
      <c r="O2608" s="10">
        <v>217472</v>
      </c>
      <c r="P2608" s="7">
        <f t="shared" si="80"/>
        <v>7</v>
      </c>
      <c r="Q2608" s="10">
        <f t="shared" si="81"/>
        <v>2020</v>
      </c>
    </row>
    <row r="2609" spans="1:17" x14ac:dyDescent="0.25">
      <c r="A2609" t="s">
        <v>1316</v>
      </c>
      <c r="B2609" s="3">
        <v>43845</v>
      </c>
      <c r="C2609" t="s">
        <v>1317</v>
      </c>
      <c r="D2609" t="s">
        <v>17</v>
      </c>
      <c r="E2609" t="s">
        <v>18</v>
      </c>
      <c r="F2609" t="s">
        <v>19</v>
      </c>
      <c r="G2609" t="s">
        <v>53</v>
      </c>
      <c r="H2609" t="s">
        <v>40</v>
      </c>
      <c r="I2609">
        <v>6</v>
      </c>
      <c r="J2609" t="s">
        <v>2316</v>
      </c>
      <c r="K2609">
        <v>10100</v>
      </c>
      <c r="L2609">
        <v>640256</v>
      </c>
      <c r="M2609" s="10">
        <v>857600</v>
      </c>
      <c r="N2609" s="10">
        <v>640256</v>
      </c>
      <c r="O2609" s="10">
        <v>217344</v>
      </c>
      <c r="P2609" s="7">
        <f t="shared" si="80"/>
        <v>4</v>
      </c>
      <c r="Q2609" s="10">
        <f t="shared" si="81"/>
        <v>2020</v>
      </c>
    </row>
    <row r="2610" spans="1:17" x14ac:dyDescent="0.25">
      <c r="A2610" t="s">
        <v>1318</v>
      </c>
      <c r="B2610" s="3">
        <v>43846</v>
      </c>
      <c r="C2610" t="s">
        <v>1319</v>
      </c>
      <c r="D2610" t="s">
        <v>17</v>
      </c>
      <c r="E2610" t="s">
        <v>25</v>
      </c>
      <c r="F2610" t="s">
        <v>26</v>
      </c>
      <c r="G2610" t="s">
        <v>56</v>
      </c>
      <c r="H2610" t="s">
        <v>40</v>
      </c>
      <c r="I2610">
        <v>7</v>
      </c>
      <c r="J2610" t="s">
        <v>2316</v>
      </c>
      <c r="K2610">
        <v>10100</v>
      </c>
      <c r="L2610">
        <v>640000</v>
      </c>
      <c r="M2610" s="10">
        <v>1715200</v>
      </c>
      <c r="N2610" s="10">
        <v>1280000</v>
      </c>
      <c r="O2610" s="10">
        <v>435200</v>
      </c>
      <c r="P2610" s="7">
        <f t="shared" si="80"/>
        <v>5</v>
      </c>
      <c r="Q2610" s="10">
        <f t="shared" si="81"/>
        <v>2020</v>
      </c>
    </row>
    <row r="2611" spans="1:17" x14ac:dyDescent="0.25">
      <c r="A2611" t="s">
        <v>1320</v>
      </c>
      <c r="B2611" s="3">
        <v>43847</v>
      </c>
      <c r="C2611" t="s">
        <v>1321</v>
      </c>
      <c r="D2611" t="s">
        <v>17</v>
      </c>
      <c r="E2611" t="s">
        <v>32</v>
      </c>
      <c r="F2611" t="s">
        <v>33</v>
      </c>
      <c r="G2611" t="s">
        <v>46</v>
      </c>
      <c r="H2611" t="s">
        <v>47</v>
      </c>
      <c r="I2611">
        <v>8</v>
      </c>
      <c r="J2611" t="s">
        <v>2316</v>
      </c>
      <c r="K2611">
        <v>10100</v>
      </c>
      <c r="L2611">
        <v>640128</v>
      </c>
      <c r="M2611" s="10">
        <v>1715200</v>
      </c>
      <c r="N2611" s="10">
        <v>1280256</v>
      </c>
      <c r="O2611" s="10">
        <v>434944</v>
      </c>
      <c r="P2611" s="7">
        <f t="shared" si="80"/>
        <v>6</v>
      </c>
      <c r="Q2611" s="10">
        <f t="shared" si="81"/>
        <v>2020</v>
      </c>
    </row>
    <row r="2612" spans="1:17" x14ac:dyDescent="0.25">
      <c r="A2612" t="s">
        <v>1326</v>
      </c>
      <c r="B2612" s="3">
        <v>43850</v>
      </c>
      <c r="D2612" t="s">
        <v>31</v>
      </c>
      <c r="E2612" t="s">
        <v>18</v>
      </c>
      <c r="F2612" t="s">
        <v>19</v>
      </c>
      <c r="G2612" t="s">
        <v>56</v>
      </c>
      <c r="H2612" t="s">
        <v>40</v>
      </c>
      <c r="I2612">
        <v>9</v>
      </c>
      <c r="J2612" t="s">
        <v>2316</v>
      </c>
      <c r="K2612">
        <v>10100</v>
      </c>
      <c r="L2612">
        <v>640128</v>
      </c>
      <c r="M2612" s="10">
        <v>1715200</v>
      </c>
      <c r="N2612" s="10">
        <v>1280256</v>
      </c>
      <c r="O2612" s="10">
        <v>434944</v>
      </c>
      <c r="P2612" s="7">
        <f t="shared" si="80"/>
        <v>2</v>
      </c>
      <c r="Q2612" s="10">
        <f t="shared" si="81"/>
        <v>2020</v>
      </c>
    </row>
    <row r="2613" spans="1:17" x14ac:dyDescent="0.25">
      <c r="A2613" t="s">
        <v>1327</v>
      </c>
      <c r="B2613" s="3">
        <v>43851</v>
      </c>
      <c r="C2613" t="s">
        <v>1328</v>
      </c>
      <c r="D2613" t="s">
        <v>31</v>
      </c>
      <c r="E2613" t="s">
        <v>25</v>
      </c>
      <c r="F2613" t="s">
        <v>26</v>
      </c>
      <c r="G2613" t="s">
        <v>72</v>
      </c>
      <c r="H2613" t="s">
        <v>21</v>
      </c>
      <c r="I2613">
        <v>10</v>
      </c>
      <c r="J2613" t="s">
        <v>2316</v>
      </c>
      <c r="K2613">
        <v>10100</v>
      </c>
      <c r="L2613">
        <v>640256</v>
      </c>
      <c r="M2613" s="10">
        <v>1715200</v>
      </c>
      <c r="N2613" s="10">
        <v>1280512</v>
      </c>
      <c r="O2613" s="10">
        <v>434688</v>
      </c>
      <c r="P2613" s="7">
        <f t="shared" si="80"/>
        <v>3</v>
      </c>
      <c r="Q2613" s="10">
        <f t="shared" si="81"/>
        <v>2020</v>
      </c>
    </row>
    <row r="2614" spans="1:17" x14ac:dyDescent="0.25">
      <c r="A2614" t="s">
        <v>1329</v>
      </c>
      <c r="B2614" s="3">
        <v>43851</v>
      </c>
      <c r="C2614" t="s">
        <v>1330</v>
      </c>
      <c r="D2614" t="s">
        <v>17</v>
      </c>
      <c r="E2614" t="s">
        <v>32</v>
      </c>
      <c r="F2614" t="s">
        <v>33</v>
      </c>
      <c r="G2614" t="s">
        <v>75</v>
      </c>
      <c r="H2614" t="s">
        <v>40</v>
      </c>
      <c r="I2614">
        <v>2</v>
      </c>
      <c r="J2614" t="s">
        <v>2316</v>
      </c>
      <c r="K2614">
        <v>10100</v>
      </c>
      <c r="L2614">
        <v>2560000</v>
      </c>
      <c r="M2614" s="10">
        <v>2816000</v>
      </c>
      <c r="N2614" s="10">
        <v>2560000</v>
      </c>
      <c r="O2614" s="10">
        <v>256000</v>
      </c>
      <c r="P2614" s="7">
        <f t="shared" si="80"/>
        <v>3</v>
      </c>
      <c r="Q2614" s="10">
        <f t="shared" si="81"/>
        <v>2020</v>
      </c>
    </row>
    <row r="2615" spans="1:17" x14ac:dyDescent="0.25">
      <c r="A2615" t="s">
        <v>1331</v>
      </c>
      <c r="B2615" s="3">
        <v>43851</v>
      </c>
      <c r="C2615" t="s">
        <v>1332</v>
      </c>
      <c r="D2615" t="s">
        <v>31</v>
      </c>
      <c r="E2615" t="s">
        <v>37</v>
      </c>
      <c r="F2615" t="s">
        <v>38</v>
      </c>
      <c r="G2615" t="s">
        <v>78</v>
      </c>
      <c r="H2615" t="s">
        <v>21</v>
      </c>
      <c r="I2615">
        <v>3</v>
      </c>
      <c r="J2615" t="s">
        <v>2316</v>
      </c>
      <c r="K2615">
        <v>10100</v>
      </c>
      <c r="L2615">
        <v>1152000</v>
      </c>
      <c r="M2615" s="10">
        <v>1280000</v>
      </c>
      <c r="N2615" s="10">
        <v>1152000</v>
      </c>
      <c r="O2615" s="10">
        <v>128000</v>
      </c>
      <c r="P2615" s="7">
        <f t="shared" si="80"/>
        <v>3</v>
      </c>
      <c r="Q2615" s="10">
        <f t="shared" si="81"/>
        <v>2020</v>
      </c>
    </row>
    <row r="2616" spans="1:17" x14ac:dyDescent="0.25">
      <c r="A2616" t="s">
        <v>1333</v>
      </c>
      <c r="B2616" s="3">
        <v>43851</v>
      </c>
      <c r="C2616" t="s">
        <v>1334</v>
      </c>
      <c r="D2616" t="s">
        <v>31</v>
      </c>
      <c r="E2616" t="s">
        <v>18</v>
      </c>
      <c r="F2616" t="s">
        <v>19</v>
      </c>
      <c r="G2616" t="s">
        <v>81</v>
      </c>
      <c r="H2616" t="s">
        <v>21</v>
      </c>
      <c r="I2616">
        <v>4</v>
      </c>
      <c r="J2616" t="s">
        <v>2316</v>
      </c>
      <c r="K2616">
        <v>10100</v>
      </c>
      <c r="L2616">
        <v>972800</v>
      </c>
      <c r="M2616" s="10">
        <v>1088000</v>
      </c>
      <c r="N2616" s="10">
        <v>972800</v>
      </c>
      <c r="O2616" s="10">
        <v>115200</v>
      </c>
      <c r="P2616" s="7">
        <f t="shared" si="80"/>
        <v>3</v>
      </c>
      <c r="Q2616" s="10">
        <f t="shared" si="81"/>
        <v>2020</v>
      </c>
    </row>
    <row r="2617" spans="1:17" x14ac:dyDescent="0.25">
      <c r="A2617" t="s">
        <v>1335</v>
      </c>
      <c r="B2617" s="3">
        <v>43855</v>
      </c>
      <c r="C2617" t="s">
        <v>1336</v>
      </c>
      <c r="D2617" t="s">
        <v>31</v>
      </c>
      <c r="E2617" t="s">
        <v>18</v>
      </c>
      <c r="F2617" t="s">
        <v>19</v>
      </c>
      <c r="G2617" t="s">
        <v>84</v>
      </c>
      <c r="H2617" t="s">
        <v>47</v>
      </c>
      <c r="I2617">
        <v>5</v>
      </c>
      <c r="J2617" t="s">
        <v>2316</v>
      </c>
      <c r="K2617">
        <v>10100</v>
      </c>
      <c r="L2617">
        <v>972800</v>
      </c>
      <c r="M2617" s="10">
        <v>2176000</v>
      </c>
      <c r="N2617" s="10">
        <v>1945600</v>
      </c>
      <c r="O2617" s="10">
        <v>230400</v>
      </c>
      <c r="P2617" s="7">
        <f t="shared" si="80"/>
        <v>7</v>
      </c>
      <c r="Q2617" s="10">
        <f t="shared" si="81"/>
        <v>2020</v>
      </c>
    </row>
    <row r="2618" spans="1:17" x14ac:dyDescent="0.25">
      <c r="A2618" t="s">
        <v>1337</v>
      </c>
      <c r="B2618" s="3">
        <v>43856</v>
      </c>
      <c r="C2618" t="s">
        <v>1338</v>
      </c>
      <c r="D2618" t="s">
        <v>31</v>
      </c>
      <c r="E2618" t="s">
        <v>25</v>
      </c>
      <c r="F2618" t="s">
        <v>26</v>
      </c>
      <c r="G2618" t="s">
        <v>87</v>
      </c>
      <c r="H2618" t="s">
        <v>21</v>
      </c>
      <c r="I2618">
        <v>6</v>
      </c>
      <c r="J2618" t="s">
        <v>2316</v>
      </c>
      <c r="K2618">
        <v>10100</v>
      </c>
      <c r="L2618">
        <v>1536000</v>
      </c>
      <c r="M2618" s="10">
        <v>5068800.0000000009</v>
      </c>
      <c r="N2618" s="10">
        <v>4608000</v>
      </c>
      <c r="O2618" s="10">
        <v>460800.00000000093</v>
      </c>
      <c r="P2618" s="7">
        <f t="shared" si="80"/>
        <v>1</v>
      </c>
      <c r="Q2618" s="10">
        <f t="shared" si="81"/>
        <v>2020</v>
      </c>
    </row>
    <row r="2619" spans="1:17" x14ac:dyDescent="0.25">
      <c r="A2619" t="s">
        <v>1339</v>
      </c>
      <c r="B2619" s="3">
        <v>43857</v>
      </c>
      <c r="C2619" t="s">
        <v>1340</v>
      </c>
      <c r="D2619" t="s">
        <v>31</v>
      </c>
      <c r="E2619" t="s">
        <v>32</v>
      </c>
      <c r="F2619" t="s">
        <v>33</v>
      </c>
      <c r="G2619" t="s">
        <v>20</v>
      </c>
      <c r="H2619" t="s">
        <v>21</v>
      </c>
      <c r="I2619">
        <v>7</v>
      </c>
      <c r="J2619" t="s">
        <v>2316</v>
      </c>
      <c r="K2619">
        <v>10100</v>
      </c>
      <c r="L2619">
        <v>2560000</v>
      </c>
      <c r="M2619" s="10">
        <v>5632000</v>
      </c>
      <c r="N2619" s="10">
        <v>5120000</v>
      </c>
      <c r="O2619" s="10">
        <v>512000</v>
      </c>
      <c r="P2619" s="7">
        <f t="shared" si="80"/>
        <v>2</v>
      </c>
      <c r="Q2619" s="10">
        <f t="shared" si="81"/>
        <v>2020</v>
      </c>
    </row>
    <row r="2620" spans="1:17" x14ac:dyDescent="0.25">
      <c r="A2620" t="s">
        <v>1349</v>
      </c>
      <c r="B2620" s="3">
        <v>43831</v>
      </c>
      <c r="C2620" t="s">
        <v>1350</v>
      </c>
      <c r="D2620" t="s">
        <v>31</v>
      </c>
      <c r="E2620" t="s">
        <v>32</v>
      </c>
      <c r="F2620" t="s">
        <v>33</v>
      </c>
      <c r="G2620" t="s">
        <v>56</v>
      </c>
      <c r="H2620" t="s">
        <v>40</v>
      </c>
      <c r="I2620">
        <v>8</v>
      </c>
      <c r="J2620" t="s">
        <v>2316</v>
      </c>
      <c r="K2620">
        <v>10100</v>
      </c>
      <c r="L2620">
        <v>1152000</v>
      </c>
      <c r="M2620" s="10">
        <v>2547200</v>
      </c>
      <c r="N2620" s="10">
        <v>2304000</v>
      </c>
      <c r="O2620" s="10">
        <v>243200</v>
      </c>
      <c r="P2620" s="7">
        <f t="shared" si="80"/>
        <v>4</v>
      </c>
      <c r="Q2620" s="10">
        <f t="shared" si="81"/>
        <v>2020</v>
      </c>
    </row>
    <row r="2621" spans="1:17" x14ac:dyDescent="0.25">
      <c r="A2621" t="s">
        <v>1351</v>
      </c>
      <c r="B2621" s="3">
        <v>43831</v>
      </c>
      <c r="C2621" t="s">
        <v>1352</v>
      </c>
      <c r="D2621" t="s">
        <v>31</v>
      </c>
      <c r="E2621" t="s">
        <v>37</v>
      </c>
      <c r="F2621" t="s">
        <v>38</v>
      </c>
      <c r="G2621" t="s">
        <v>50</v>
      </c>
      <c r="H2621" t="s">
        <v>21</v>
      </c>
      <c r="I2621">
        <v>9</v>
      </c>
      <c r="J2621" t="s">
        <v>2316</v>
      </c>
      <c r="K2621">
        <v>10100</v>
      </c>
      <c r="L2621">
        <v>896000</v>
      </c>
      <c r="M2621" s="10">
        <v>1971200</v>
      </c>
      <c r="N2621" s="10">
        <v>1792000</v>
      </c>
      <c r="O2621" s="10">
        <v>179200</v>
      </c>
      <c r="P2621" s="7">
        <f t="shared" si="80"/>
        <v>4</v>
      </c>
      <c r="Q2621" s="10">
        <f t="shared" si="81"/>
        <v>2020</v>
      </c>
    </row>
    <row r="2622" spans="1:17" x14ac:dyDescent="0.25">
      <c r="A2622" t="s">
        <v>1353</v>
      </c>
      <c r="B2622" s="3">
        <v>43831</v>
      </c>
      <c r="C2622" t="s">
        <v>1354</v>
      </c>
      <c r="D2622" t="s">
        <v>31</v>
      </c>
      <c r="E2622" t="s">
        <v>18</v>
      </c>
      <c r="F2622" t="s">
        <v>19</v>
      </c>
      <c r="G2622" t="s">
        <v>53</v>
      </c>
      <c r="H2622" t="s">
        <v>40</v>
      </c>
      <c r="I2622">
        <v>10</v>
      </c>
      <c r="J2622" t="s">
        <v>2316</v>
      </c>
      <c r="K2622">
        <v>10100</v>
      </c>
      <c r="L2622">
        <v>1280000</v>
      </c>
      <c r="M2622" s="10">
        <v>5632000</v>
      </c>
      <c r="N2622" s="10">
        <v>5120000</v>
      </c>
      <c r="O2622" s="10">
        <v>512000</v>
      </c>
      <c r="P2622" s="7">
        <f t="shared" si="80"/>
        <v>4</v>
      </c>
      <c r="Q2622" s="10">
        <f t="shared" si="81"/>
        <v>2020</v>
      </c>
    </row>
    <row r="2623" spans="1:17" x14ac:dyDescent="0.25">
      <c r="A2623" t="s">
        <v>1355</v>
      </c>
      <c r="B2623" s="3">
        <v>43831</v>
      </c>
      <c r="C2623" t="s">
        <v>1356</v>
      </c>
      <c r="D2623" t="s">
        <v>31</v>
      </c>
      <c r="E2623" t="s">
        <v>18</v>
      </c>
      <c r="F2623" t="s">
        <v>19</v>
      </c>
      <c r="G2623" t="s">
        <v>56</v>
      </c>
      <c r="H2623" t="s">
        <v>40</v>
      </c>
      <c r="I2623">
        <v>2</v>
      </c>
      <c r="J2623" t="s">
        <v>2316</v>
      </c>
      <c r="K2623">
        <v>10100</v>
      </c>
      <c r="L2623">
        <v>1536000</v>
      </c>
      <c r="M2623" s="10">
        <v>1689600.0000000002</v>
      </c>
      <c r="N2623" s="10">
        <v>1536000</v>
      </c>
      <c r="O2623" s="10">
        <v>153600.00000000023</v>
      </c>
      <c r="P2623" s="7">
        <f t="shared" si="80"/>
        <v>4</v>
      </c>
      <c r="Q2623" s="10">
        <f t="shared" si="81"/>
        <v>2020</v>
      </c>
    </row>
    <row r="2624" spans="1:17" x14ac:dyDescent="0.25">
      <c r="A2624" t="s">
        <v>1357</v>
      </c>
      <c r="B2624" s="3">
        <v>43835</v>
      </c>
      <c r="C2624" t="s">
        <v>1358</v>
      </c>
      <c r="D2624" t="s">
        <v>17</v>
      </c>
      <c r="E2624" t="s">
        <v>25</v>
      </c>
      <c r="F2624" t="s">
        <v>26</v>
      </c>
      <c r="G2624" t="s">
        <v>59</v>
      </c>
      <c r="H2624" t="s">
        <v>60</v>
      </c>
      <c r="I2624">
        <v>3</v>
      </c>
      <c r="J2624" t="s">
        <v>2316</v>
      </c>
      <c r="K2624">
        <v>10100</v>
      </c>
      <c r="L2624">
        <v>1152000</v>
      </c>
      <c r="M2624" s="10">
        <v>2547200</v>
      </c>
      <c r="N2624" s="10">
        <v>2304000</v>
      </c>
      <c r="O2624" s="10">
        <v>243200</v>
      </c>
      <c r="P2624" s="7">
        <f t="shared" si="80"/>
        <v>1</v>
      </c>
      <c r="Q2624" s="10">
        <f t="shared" si="81"/>
        <v>2020</v>
      </c>
    </row>
    <row r="2625" spans="1:17" x14ac:dyDescent="0.25">
      <c r="A2625" t="s">
        <v>1359</v>
      </c>
      <c r="B2625" s="3">
        <v>43836</v>
      </c>
      <c r="C2625" t="s">
        <v>1360</v>
      </c>
      <c r="D2625" t="s">
        <v>17</v>
      </c>
      <c r="E2625" t="s">
        <v>32</v>
      </c>
      <c r="F2625" t="s">
        <v>33</v>
      </c>
      <c r="G2625" t="s">
        <v>63</v>
      </c>
      <c r="H2625" t="s">
        <v>47</v>
      </c>
      <c r="I2625">
        <v>4</v>
      </c>
      <c r="J2625" t="s">
        <v>2316</v>
      </c>
      <c r="K2625">
        <v>10100</v>
      </c>
      <c r="L2625">
        <v>896000</v>
      </c>
      <c r="M2625" s="10">
        <v>1971200</v>
      </c>
      <c r="N2625" s="10">
        <v>1792000</v>
      </c>
      <c r="O2625" s="10">
        <v>179200</v>
      </c>
      <c r="P2625" s="7">
        <f t="shared" si="80"/>
        <v>2</v>
      </c>
      <c r="Q2625" s="10">
        <f t="shared" si="81"/>
        <v>2020</v>
      </c>
    </row>
    <row r="2626" spans="1:17" x14ac:dyDescent="0.25">
      <c r="A2626" t="s">
        <v>1361</v>
      </c>
      <c r="B2626" s="3">
        <v>43837</v>
      </c>
      <c r="C2626" t="s">
        <v>1362</v>
      </c>
      <c r="D2626" t="s">
        <v>17</v>
      </c>
      <c r="E2626" t="s">
        <v>37</v>
      </c>
      <c r="F2626" t="s">
        <v>38</v>
      </c>
      <c r="G2626" t="s">
        <v>66</v>
      </c>
      <c r="H2626" t="s">
        <v>47</v>
      </c>
      <c r="I2626">
        <v>5</v>
      </c>
      <c r="J2626" t="s">
        <v>2316</v>
      </c>
      <c r="K2626">
        <v>10100</v>
      </c>
      <c r="L2626">
        <v>1280000</v>
      </c>
      <c r="M2626" s="10">
        <v>5632000</v>
      </c>
      <c r="N2626" s="10">
        <v>5120000</v>
      </c>
      <c r="O2626" s="10">
        <v>512000</v>
      </c>
      <c r="P2626" s="7">
        <f t="shared" ref="P2626:P2689" si="82">WEEKDAY(B:B)</f>
        <v>3</v>
      </c>
      <c r="Q2626" s="10">
        <f t="shared" ref="Q2626:Q2689" si="83">YEAR(B:B)</f>
        <v>2020</v>
      </c>
    </row>
    <row r="2627" spans="1:17" x14ac:dyDescent="0.25">
      <c r="A2627" t="s">
        <v>1363</v>
      </c>
      <c r="B2627" s="3">
        <v>43831</v>
      </c>
      <c r="C2627" t="s">
        <v>1364</v>
      </c>
      <c r="D2627" t="s">
        <v>31</v>
      </c>
      <c r="E2627" t="s">
        <v>18</v>
      </c>
      <c r="F2627" t="s">
        <v>19</v>
      </c>
      <c r="G2627" t="s">
        <v>69</v>
      </c>
      <c r="H2627" t="s">
        <v>21</v>
      </c>
      <c r="I2627">
        <v>6</v>
      </c>
      <c r="J2627" t="s">
        <v>2316</v>
      </c>
      <c r="K2627">
        <v>10100</v>
      </c>
      <c r="L2627">
        <v>1536000</v>
      </c>
      <c r="M2627" s="10">
        <v>1689600.0000000002</v>
      </c>
      <c r="N2627" s="10">
        <v>1536000</v>
      </c>
      <c r="O2627" s="10">
        <v>153600.00000000023</v>
      </c>
      <c r="P2627" s="7">
        <f t="shared" si="82"/>
        <v>4</v>
      </c>
      <c r="Q2627" s="10">
        <f t="shared" si="83"/>
        <v>2020</v>
      </c>
    </row>
    <row r="2628" spans="1:17" x14ac:dyDescent="0.25">
      <c r="A2628" t="s">
        <v>1365</v>
      </c>
      <c r="B2628" s="3">
        <v>43831</v>
      </c>
      <c r="C2628" t="s">
        <v>1366</v>
      </c>
      <c r="D2628" t="s">
        <v>31</v>
      </c>
      <c r="E2628" t="s">
        <v>18</v>
      </c>
      <c r="F2628" t="s">
        <v>19</v>
      </c>
      <c r="G2628" t="s">
        <v>72</v>
      </c>
      <c r="H2628" t="s">
        <v>21</v>
      </c>
      <c r="I2628">
        <v>7</v>
      </c>
      <c r="J2628" t="s">
        <v>2316</v>
      </c>
      <c r="K2628">
        <v>243200</v>
      </c>
      <c r="L2628">
        <v>230400</v>
      </c>
      <c r="M2628" s="10">
        <v>486400</v>
      </c>
      <c r="N2628" s="10">
        <v>460800</v>
      </c>
      <c r="O2628" s="10">
        <v>25600</v>
      </c>
      <c r="P2628" s="7">
        <f t="shared" si="82"/>
        <v>4</v>
      </c>
      <c r="Q2628" s="10">
        <f t="shared" si="83"/>
        <v>2020</v>
      </c>
    </row>
    <row r="2629" spans="1:17" x14ac:dyDescent="0.25">
      <c r="A2629" t="s">
        <v>1367</v>
      </c>
      <c r="B2629" s="3">
        <v>43831</v>
      </c>
      <c r="C2629" t="s">
        <v>1368</v>
      </c>
      <c r="D2629" t="s">
        <v>31</v>
      </c>
      <c r="E2629" t="s">
        <v>25</v>
      </c>
      <c r="F2629" t="s">
        <v>26</v>
      </c>
      <c r="G2629" t="s">
        <v>75</v>
      </c>
      <c r="H2629" t="s">
        <v>40</v>
      </c>
      <c r="I2629">
        <v>8</v>
      </c>
      <c r="J2629" t="s">
        <v>2316</v>
      </c>
      <c r="K2629">
        <v>25600</v>
      </c>
      <c r="L2629">
        <v>24320</v>
      </c>
      <c r="M2629" s="10">
        <v>51200</v>
      </c>
      <c r="N2629" s="10">
        <v>48640</v>
      </c>
      <c r="O2629" s="10">
        <v>2560</v>
      </c>
      <c r="P2629" s="7">
        <f t="shared" si="82"/>
        <v>4</v>
      </c>
      <c r="Q2629" s="10">
        <f t="shared" si="83"/>
        <v>2020</v>
      </c>
    </row>
    <row r="2630" spans="1:17" x14ac:dyDescent="0.25">
      <c r="A2630" t="s">
        <v>1369</v>
      </c>
      <c r="B2630" s="3">
        <v>43831</v>
      </c>
      <c r="C2630" t="s">
        <v>1370</v>
      </c>
      <c r="D2630" t="s">
        <v>31</v>
      </c>
      <c r="E2630" t="s">
        <v>32</v>
      </c>
      <c r="F2630" t="s">
        <v>33</v>
      </c>
      <c r="G2630" t="s">
        <v>78</v>
      </c>
      <c r="H2630" t="s">
        <v>21</v>
      </c>
      <c r="I2630">
        <v>9</v>
      </c>
      <c r="J2630" t="s">
        <v>2316</v>
      </c>
      <c r="K2630">
        <v>288000</v>
      </c>
      <c r="L2630">
        <v>281600</v>
      </c>
      <c r="M2630" s="10">
        <v>288000</v>
      </c>
      <c r="N2630" s="10">
        <v>281600</v>
      </c>
      <c r="O2630" s="10">
        <v>6400</v>
      </c>
      <c r="P2630" s="7">
        <f t="shared" si="82"/>
        <v>4</v>
      </c>
      <c r="Q2630" s="10">
        <f t="shared" si="83"/>
        <v>2020</v>
      </c>
    </row>
    <row r="2631" spans="1:17" x14ac:dyDescent="0.25">
      <c r="A2631" t="s">
        <v>1371</v>
      </c>
      <c r="B2631" s="3">
        <v>43831</v>
      </c>
      <c r="C2631" t="s">
        <v>1372</v>
      </c>
      <c r="D2631" t="s">
        <v>17</v>
      </c>
      <c r="E2631" t="s">
        <v>37</v>
      </c>
      <c r="F2631" t="s">
        <v>38</v>
      </c>
      <c r="G2631" t="s">
        <v>81</v>
      </c>
      <c r="H2631" t="s">
        <v>21</v>
      </c>
      <c r="I2631">
        <v>10</v>
      </c>
      <c r="J2631" t="s">
        <v>2316</v>
      </c>
      <c r="K2631">
        <v>12800</v>
      </c>
      <c r="L2631">
        <v>11520</v>
      </c>
      <c r="M2631" s="10">
        <v>12800</v>
      </c>
      <c r="N2631" s="10">
        <v>11520</v>
      </c>
      <c r="O2631" s="10">
        <v>1280</v>
      </c>
      <c r="P2631" s="7">
        <f t="shared" si="82"/>
        <v>4</v>
      </c>
      <c r="Q2631" s="10">
        <f t="shared" si="83"/>
        <v>2020</v>
      </c>
    </row>
    <row r="2632" spans="1:17" x14ac:dyDescent="0.25">
      <c r="A2632" t="s">
        <v>1373</v>
      </c>
      <c r="B2632" s="3">
        <v>43841</v>
      </c>
      <c r="C2632" t="s">
        <v>1374</v>
      </c>
      <c r="D2632" t="s">
        <v>31</v>
      </c>
      <c r="E2632" t="s">
        <v>18</v>
      </c>
      <c r="F2632" t="s">
        <v>19</v>
      </c>
      <c r="G2632" t="s">
        <v>84</v>
      </c>
      <c r="H2632" t="s">
        <v>47</v>
      </c>
      <c r="I2632">
        <v>2</v>
      </c>
      <c r="J2632" t="s">
        <v>2316</v>
      </c>
      <c r="K2632">
        <v>12800</v>
      </c>
      <c r="L2632">
        <v>10240</v>
      </c>
      <c r="M2632" s="10">
        <v>25600</v>
      </c>
      <c r="N2632" s="10">
        <v>20480</v>
      </c>
      <c r="O2632" s="10">
        <v>5120</v>
      </c>
      <c r="P2632" s="7">
        <f t="shared" si="82"/>
        <v>7</v>
      </c>
      <c r="Q2632" s="10">
        <f t="shared" si="83"/>
        <v>2020</v>
      </c>
    </row>
    <row r="2633" spans="1:17" x14ac:dyDescent="0.25">
      <c r="A2633" t="s">
        <v>1375</v>
      </c>
      <c r="B2633" s="3">
        <v>43841</v>
      </c>
      <c r="C2633" t="s">
        <v>1376</v>
      </c>
      <c r="D2633" t="s">
        <v>31</v>
      </c>
      <c r="E2633" t="s">
        <v>18</v>
      </c>
      <c r="F2633" t="s">
        <v>19</v>
      </c>
      <c r="G2633" t="s">
        <v>87</v>
      </c>
      <c r="H2633" t="s">
        <v>21</v>
      </c>
      <c r="I2633">
        <v>3</v>
      </c>
      <c r="J2633" t="s">
        <v>2316</v>
      </c>
      <c r="K2633">
        <v>256000</v>
      </c>
      <c r="L2633">
        <v>236800</v>
      </c>
      <c r="M2633" s="10">
        <v>512000</v>
      </c>
      <c r="N2633" s="10">
        <v>473600</v>
      </c>
      <c r="O2633" s="10">
        <v>38400</v>
      </c>
      <c r="P2633" s="7">
        <f t="shared" si="82"/>
        <v>7</v>
      </c>
      <c r="Q2633" s="10">
        <f t="shared" si="83"/>
        <v>2020</v>
      </c>
    </row>
    <row r="2634" spans="1:17" x14ac:dyDescent="0.25">
      <c r="A2634" t="s">
        <v>1377</v>
      </c>
      <c r="B2634" s="3">
        <v>43845</v>
      </c>
      <c r="C2634" t="s">
        <v>1378</v>
      </c>
      <c r="D2634" t="s">
        <v>31</v>
      </c>
      <c r="E2634" t="s">
        <v>25</v>
      </c>
      <c r="F2634" t="s">
        <v>26</v>
      </c>
      <c r="G2634" t="s">
        <v>20</v>
      </c>
      <c r="H2634" t="s">
        <v>21</v>
      </c>
      <c r="I2634">
        <v>4</v>
      </c>
      <c r="J2634" t="s">
        <v>2316</v>
      </c>
      <c r="K2634">
        <v>10100</v>
      </c>
      <c r="L2634">
        <v>1024000</v>
      </c>
      <c r="M2634" s="10">
        <v>1216000</v>
      </c>
      <c r="N2634" s="10">
        <v>1024000</v>
      </c>
      <c r="O2634" s="10">
        <v>192000</v>
      </c>
      <c r="P2634" s="7">
        <f t="shared" si="82"/>
        <v>4</v>
      </c>
      <c r="Q2634" s="10">
        <f t="shared" si="83"/>
        <v>2020</v>
      </c>
    </row>
    <row r="2635" spans="1:17" x14ac:dyDescent="0.25">
      <c r="A2635" t="s">
        <v>1379</v>
      </c>
      <c r="B2635" s="3">
        <v>43846</v>
      </c>
      <c r="C2635" t="s">
        <v>1380</v>
      </c>
      <c r="D2635" t="s">
        <v>31</v>
      </c>
      <c r="E2635" t="s">
        <v>32</v>
      </c>
      <c r="F2635" t="s">
        <v>33</v>
      </c>
      <c r="G2635" t="s">
        <v>27</v>
      </c>
      <c r="H2635" t="s">
        <v>21</v>
      </c>
      <c r="I2635">
        <v>5</v>
      </c>
      <c r="J2635" t="s">
        <v>2316</v>
      </c>
      <c r="K2635">
        <v>601600</v>
      </c>
      <c r="L2635">
        <v>512000</v>
      </c>
      <c r="M2635" s="10">
        <v>601600</v>
      </c>
      <c r="N2635" s="10">
        <v>512000</v>
      </c>
      <c r="O2635" s="10">
        <v>89600</v>
      </c>
      <c r="P2635" s="7">
        <f t="shared" si="82"/>
        <v>5</v>
      </c>
      <c r="Q2635" s="10">
        <f t="shared" si="83"/>
        <v>2020</v>
      </c>
    </row>
    <row r="2636" spans="1:17" x14ac:dyDescent="0.25">
      <c r="A2636" t="s">
        <v>1381</v>
      </c>
      <c r="B2636" s="3">
        <v>43847</v>
      </c>
      <c r="C2636" t="s">
        <v>1382</v>
      </c>
      <c r="D2636" t="s">
        <v>31</v>
      </c>
      <c r="E2636" t="s">
        <v>37</v>
      </c>
      <c r="F2636" t="s">
        <v>38</v>
      </c>
      <c r="G2636" t="s">
        <v>34</v>
      </c>
      <c r="H2636" t="s">
        <v>21</v>
      </c>
      <c r="I2636">
        <v>6</v>
      </c>
      <c r="J2636" t="s">
        <v>2316</v>
      </c>
      <c r="K2636">
        <v>51200</v>
      </c>
      <c r="L2636">
        <v>46080</v>
      </c>
      <c r="M2636" s="10">
        <v>102400</v>
      </c>
      <c r="N2636" s="10">
        <v>92160</v>
      </c>
      <c r="O2636" s="10">
        <v>10240</v>
      </c>
      <c r="P2636" s="7">
        <f t="shared" si="82"/>
        <v>6</v>
      </c>
      <c r="Q2636" s="10">
        <f t="shared" si="83"/>
        <v>2020</v>
      </c>
    </row>
    <row r="2637" spans="1:17" x14ac:dyDescent="0.25">
      <c r="A2637" t="s">
        <v>1387</v>
      </c>
      <c r="B2637" s="3">
        <v>43850</v>
      </c>
      <c r="C2637" t="s">
        <v>1388</v>
      </c>
      <c r="D2637" t="s">
        <v>31</v>
      </c>
      <c r="E2637" t="s">
        <v>25</v>
      </c>
      <c r="F2637" t="s">
        <v>26</v>
      </c>
      <c r="G2637" t="s">
        <v>46</v>
      </c>
      <c r="H2637" t="s">
        <v>47</v>
      </c>
      <c r="I2637">
        <v>7</v>
      </c>
      <c r="J2637" t="s">
        <v>2316</v>
      </c>
      <c r="K2637">
        <v>6400</v>
      </c>
      <c r="L2637">
        <v>5760</v>
      </c>
      <c r="M2637" s="10">
        <v>6400</v>
      </c>
      <c r="N2637" s="10">
        <v>5760</v>
      </c>
      <c r="O2637" s="10">
        <v>640</v>
      </c>
      <c r="P2637" s="7">
        <f t="shared" si="82"/>
        <v>2</v>
      </c>
      <c r="Q2637" s="10">
        <f t="shared" si="83"/>
        <v>2020</v>
      </c>
    </row>
    <row r="2638" spans="1:17" x14ac:dyDescent="0.25">
      <c r="A2638" t="s">
        <v>1389</v>
      </c>
      <c r="B2638" s="3">
        <v>43851</v>
      </c>
      <c r="C2638" t="s">
        <v>1390</v>
      </c>
      <c r="D2638" t="s">
        <v>31</v>
      </c>
      <c r="E2638" t="s">
        <v>32</v>
      </c>
      <c r="F2638" t="s">
        <v>33</v>
      </c>
      <c r="G2638" t="s">
        <v>50</v>
      </c>
      <c r="H2638" t="s">
        <v>21</v>
      </c>
      <c r="I2638">
        <v>8</v>
      </c>
      <c r="J2638" t="s">
        <v>2316</v>
      </c>
      <c r="K2638">
        <v>76800</v>
      </c>
      <c r="L2638">
        <v>57600</v>
      </c>
      <c r="M2638" s="10">
        <v>153600</v>
      </c>
      <c r="N2638" s="10">
        <v>115200</v>
      </c>
      <c r="O2638" s="10">
        <v>38400</v>
      </c>
      <c r="P2638" s="7">
        <f t="shared" si="82"/>
        <v>3</v>
      </c>
      <c r="Q2638" s="10">
        <f t="shared" si="83"/>
        <v>2020</v>
      </c>
    </row>
    <row r="2639" spans="1:17" x14ac:dyDescent="0.25">
      <c r="A2639" t="s">
        <v>1391</v>
      </c>
      <c r="B2639" s="3">
        <v>43851</v>
      </c>
      <c r="C2639" t="s">
        <v>1392</v>
      </c>
      <c r="D2639" t="s">
        <v>31</v>
      </c>
      <c r="E2639" t="s">
        <v>37</v>
      </c>
      <c r="F2639" t="s">
        <v>38</v>
      </c>
      <c r="G2639" t="s">
        <v>53</v>
      </c>
      <c r="H2639" t="s">
        <v>40</v>
      </c>
      <c r="I2639">
        <v>9</v>
      </c>
      <c r="J2639" t="s">
        <v>2316</v>
      </c>
      <c r="K2639">
        <v>21760</v>
      </c>
      <c r="L2639">
        <v>19200</v>
      </c>
      <c r="M2639" s="10">
        <v>43520</v>
      </c>
      <c r="N2639" s="10">
        <v>38400</v>
      </c>
      <c r="O2639" s="10">
        <v>5120</v>
      </c>
      <c r="P2639" s="7">
        <f t="shared" si="82"/>
        <v>3</v>
      </c>
      <c r="Q2639" s="10">
        <f t="shared" si="83"/>
        <v>2020</v>
      </c>
    </row>
    <row r="2640" spans="1:17" x14ac:dyDescent="0.25">
      <c r="A2640" t="s">
        <v>1393</v>
      </c>
      <c r="B2640" s="3">
        <v>43851</v>
      </c>
      <c r="C2640" t="s">
        <v>1394</v>
      </c>
      <c r="D2640" t="s">
        <v>31</v>
      </c>
      <c r="E2640" t="s">
        <v>18</v>
      </c>
      <c r="F2640" t="s">
        <v>19</v>
      </c>
      <c r="G2640" t="s">
        <v>56</v>
      </c>
      <c r="H2640" t="s">
        <v>40</v>
      </c>
      <c r="I2640">
        <v>10</v>
      </c>
      <c r="J2640" t="s">
        <v>2316</v>
      </c>
      <c r="K2640">
        <v>3200</v>
      </c>
      <c r="L2640">
        <v>2560</v>
      </c>
      <c r="M2640" s="10">
        <v>3200</v>
      </c>
      <c r="N2640" s="10">
        <v>2560</v>
      </c>
      <c r="O2640" s="10">
        <v>640</v>
      </c>
      <c r="P2640" s="7">
        <f t="shared" si="82"/>
        <v>3</v>
      </c>
      <c r="Q2640" s="10">
        <f t="shared" si="83"/>
        <v>2020</v>
      </c>
    </row>
    <row r="2641" spans="1:17" x14ac:dyDescent="0.25">
      <c r="A2641" t="s">
        <v>1395</v>
      </c>
      <c r="B2641" s="3">
        <v>43851</v>
      </c>
      <c r="C2641" t="s">
        <v>1396</v>
      </c>
      <c r="D2641" t="s">
        <v>31</v>
      </c>
      <c r="E2641" t="s">
        <v>18</v>
      </c>
      <c r="F2641" t="s">
        <v>19</v>
      </c>
      <c r="G2641" t="s">
        <v>59</v>
      </c>
      <c r="H2641" t="s">
        <v>60</v>
      </c>
      <c r="I2641">
        <v>2</v>
      </c>
      <c r="J2641" t="s">
        <v>2316</v>
      </c>
      <c r="K2641">
        <v>10100</v>
      </c>
      <c r="L2641">
        <v>640000</v>
      </c>
      <c r="M2641" s="10">
        <v>857600</v>
      </c>
      <c r="N2641" s="10">
        <v>640000</v>
      </c>
      <c r="O2641" s="10">
        <v>217600</v>
      </c>
      <c r="P2641" s="7">
        <f t="shared" si="82"/>
        <v>3</v>
      </c>
      <c r="Q2641" s="10">
        <f t="shared" si="83"/>
        <v>2020</v>
      </c>
    </row>
    <row r="2642" spans="1:17" x14ac:dyDescent="0.25">
      <c r="A2642" t="s">
        <v>1397</v>
      </c>
      <c r="B2642" s="3">
        <v>43855</v>
      </c>
      <c r="C2642" t="s">
        <v>1398</v>
      </c>
      <c r="D2642" t="s">
        <v>31</v>
      </c>
      <c r="E2642" t="s">
        <v>25</v>
      </c>
      <c r="F2642" t="s">
        <v>26</v>
      </c>
      <c r="G2642" t="s">
        <v>63</v>
      </c>
      <c r="H2642" t="s">
        <v>47</v>
      </c>
      <c r="I2642">
        <v>3</v>
      </c>
      <c r="J2642" t="s">
        <v>2316</v>
      </c>
      <c r="K2642">
        <v>10100</v>
      </c>
      <c r="L2642">
        <v>640128</v>
      </c>
      <c r="M2642" s="10">
        <v>1715200</v>
      </c>
      <c r="N2642" s="10">
        <v>1280256</v>
      </c>
      <c r="O2642" s="10">
        <v>434944</v>
      </c>
      <c r="P2642" s="7">
        <f t="shared" si="82"/>
        <v>7</v>
      </c>
      <c r="Q2642" s="10">
        <f t="shared" si="83"/>
        <v>2020</v>
      </c>
    </row>
    <row r="2643" spans="1:17" x14ac:dyDescent="0.25">
      <c r="A2643" t="s">
        <v>1399</v>
      </c>
      <c r="B2643" s="3">
        <v>43856</v>
      </c>
      <c r="C2643" t="s">
        <v>1400</v>
      </c>
      <c r="D2643" t="s">
        <v>17</v>
      </c>
      <c r="E2643" t="s">
        <v>32</v>
      </c>
      <c r="F2643" t="s">
        <v>33</v>
      </c>
      <c r="G2643" t="s">
        <v>66</v>
      </c>
      <c r="H2643" t="s">
        <v>47</v>
      </c>
      <c r="I2643">
        <v>4</v>
      </c>
      <c r="J2643" t="s">
        <v>2316</v>
      </c>
      <c r="K2643">
        <v>10100</v>
      </c>
      <c r="L2643">
        <v>640256</v>
      </c>
      <c r="M2643" s="10">
        <v>1715200</v>
      </c>
      <c r="N2643" s="10">
        <v>1280512</v>
      </c>
      <c r="O2643" s="10">
        <v>434688</v>
      </c>
      <c r="P2643" s="7">
        <f t="shared" si="82"/>
        <v>1</v>
      </c>
      <c r="Q2643" s="10">
        <f t="shared" si="83"/>
        <v>2020</v>
      </c>
    </row>
    <row r="2644" spans="1:17" x14ac:dyDescent="0.25">
      <c r="A2644" t="s">
        <v>1401</v>
      </c>
      <c r="B2644" s="3">
        <v>43857</v>
      </c>
      <c r="C2644" t="s">
        <v>1402</v>
      </c>
      <c r="D2644" t="s">
        <v>17</v>
      </c>
      <c r="E2644" t="s">
        <v>37</v>
      </c>
      <c r="F2644" t="s">
        <v>38</v>
      </c>
      <c r="G2644" t="s">
        <v>69</v>
      </c>
      <c r="H2644" t="s">
        <v>21</v>
      </c>
      <c r="I2644">
        <v>5</v>
      </c>
      <c r="J2644" t="s">
        <v>2316</v>
      </c>
      <c r="K2644">
        <v>10100</v>
      </c>
      <c r="L2644">
        <v>2560000</v>
      </c>
      <c r="M2644" s="10">
        <v>2816000</v>
      </c>
      <c r="N2644" s="10">
        <v>2560000</v>
      </c>
      <c r="O2644" s="10">
        <v>256000</v>
      </c>
      <c r="P2644" s="7">
        <f t="shared" si="82"/>
        <v>2</v>
      </c>
      <c r="Q2644" s="10">
        <f t="shared" si="83"/>
        <v>2020</v>
      </c>
    </row>
    <row r="2645" spans="1:17" x14ac:dyDescent="0.25">
      <c r="A2645" t="s">
        <v>1411</v>
      </c>
      <c r="B2645" s="3">
        <v>43831</v>
      </c>
      <c r="C2645" t="s">
        <v>1412</v>
      </c>
      <c r="D2645" t="s">
        <v>31</v>
      </c>
      <c r="E2645" t="s">
        <v>37</v>
      </c>
      <c r="F2645" t="s">
        <v>38</v>
      </c>
      <c r="G2645" t="s">
        <v>53</v>
      </c>
      <c r="H2645" t="s">
        <v>40</v>
      </c>
      <c r="I2645">
        <v>6</v>
      </c>
      <c r="J2645" t="s">
        <v>2316</v>
      </c>
      <c r="K2645">
        <v>10100</v>
      </c>
      <c r="L2645">
        <v>2560000</v>
      </c>
      <c r="M2645" s="10">
        <v>5632000</v>
      </c>
      <c r="N2645" s="10">
        <v>5120000</v>
      </c>
      <c r="O2645" s="10">
        <v>512000</v>
      </c>
      <c r="P2645" s="7">
        <f t="shared" si="82"/>
        <v>4</v>
      </c>
      <c r="Q2645" s="10">
        <f t="shared" si="83"/>
        <v>2020</v>
      </c>
    </row>
    <row r="2646" spans="1:17" x14ac:dyDescent="0.25">
      <c r="A2646" t="s">
        <v>1413</v>
      </c>
      <c r="B2646" s="3">
        <v>43831</v>
      </c>
      <c r="C2646" t="s">
        <v>1414</v>
      </c>
      <c r="D2646" t="s">
        <v>17</v>
      </c>
      <c r="E2646" t="s">
        <v>18</v>
      </c>
      <c r="F2646" t="s">
        <v>19</v>
      </c>
      <c r="G2646" t="s">
        <v>56</v>
      </c>
      <c r="H2646" t="s">
        <v>40</v>
      </c>
      <c r="I2646">
        <v>7</v>
      </c>
      <c r="J2646" t="s">
        <v>2316</v>
      </c>
      <c r="K2646">
        <v>10100</v>
      </c>
      <c r="L2646">
        <v>896000</v>
      </c>
      <c r="M2646" s="10">
        <v>1971200</v>
      </c>
      <c r="N2646" s="10">
        <v>1792000</v>
      </c>
      <c r="O2646" s="10">
        <v>179200</v>
      </c>
      <c r="P2646" s="7">
        <f t="shared" si="82"/>
        <v>4</v>
      </c>
      <c r="Q2646" s="10">
        <f t="shared" si="83"/>
        <v>2020</v>
      </c>
    </row>
    <row r="2647" spans="1:17" x14ac:dyDescent="0.25">
      <c r="A2647" t="s">
        <v>1415</v>
      </c>
      <c r="B2647" s="3">
        <v>43831</v>
      </c>
      <c r="C2647" t="s">
        <v>1416</v>
      </c>
      <c r="D2647" t="s">
        <v>31</v>
      </c>
      <c r="E2647" t="s">
        <v>18</v>
      </c>
      <c r="F2647" t="s">
        <v>19</v>
      </c>
      <c r="G2647" t="s">
        <v>20</v>
      </c>
      <c r="H2647" t="s">
        <v>21</v>
      </c>
      <c r="I2647">
        <v>8</v>
      </c>
      <c r="J2647" t="s">
        <v>2316</v>
      </c>
      <c r="K2647">
        <v>10100</v>
      </c>
      <c r="L2647">
        <v>2560000</v>
      </c>
      <c r="M2647" s="10">
        <v>8448000</v>
      </c>
      <c r="N2647" s="10">
        <v>7680000</v>
      </c>
      <c r="O2647" s="10">
        <v>768000</v>
      </c>
      <c r="P2647" s="7">
        <f t="shared" si="82"/>
        <v>4</v>
      </c>
      <c r="Q2647" s="10">
        <f t="shared" si="83"/>
        <v>2020</v>
      </c>
    </row>
    <row r="2648" spans="1:17" x14ac:dyDescent="0.25">
      <c r="A2648" t="s">
        <v>1417</v>
      </c>
      <c r="B2648" s="3">
        <v>43831</v>
      </c>
      <c r="C2648" t="s">
        <v>1418</v>
      </c>
      <c r="D2648" t="s">
        <v>31</v>
      </c>
      <c r="E2648" t="s">
        <v>25</v>
      </c>
      <c r="F2648" t="s">
        <v>26</v>
      </c>
      <c r="G2648" t="s">
        <v>27</v>
      </c>
      <c r="H2648" t="s">
        <v>21</v>
      </c>
      <c r="I2648">
        <v>9</v>
      </c>
      <c r="J2648" t="s">
        <v>2316</v>
      </c>
      <c r="K2648">
        <v>10100</v>
      </c>
      <c r="L2648">
        <v>5120000</v>
      </c>
      <c r="M2648" s="10">
        <v>5632000</v>
      </c>
      <c r="N2648" s="10">
        <v>5120000</v>
      </c>
      <c r="O2648" s="10">
        <v>512000</v>
      </c>
      <c r="P2648" s="7">
        <f t="shared" si="82"/>
        <v>4</v>
      </c>
      <c r="Q2648" s="10">
        <f t="shared" si="83"/>
        <v>2020</v>
      </c>
    </row>
    <row r="2649" spans="1:17" x14ac:dyDescent="0.25">
      <c r="A2649" t="s">
        <v>1419</v>
      </c>
      <c r="B2649" s="3">
        <v>43835</v>
      </c>
      <c r="C2649" t="s">
        <v>1420</v>
      </c>
      <c r="D2649" t="s">
        <v>31</v>
      </c>
      <c r="E2649" t="s">
        <v>32</v>
      </c>
      <c r="F2649" t="s">
        <v>33</v>
      </c>
      <c r="G2649" t="s">
        <v>34</v>
      </c>
      <c r="H2649" t="s">
        <v>21</v>
      </c>
      <c r="I2649">
        <v>10</v>
      </c>
      <c r="J2649" t="s">
        <v>2316</v>
      </c>
      <c r="K2649">
        <v>10100</v>
      </c>
      <c r="L2649">
        <v>2304000</v>
      </c>
      <c r="M2649" s="10">
        <v>5068800</v>
      </c>
      <c r="N2649" s="10">
        <v>4608000</v>
      </c>
      <c r="O2649" s="10">
        <v>460800</v>
      </c>
      <c r="P2649" s="7">
        <f t="shared" si="82"/>
        <v>1</v>
      </c>
      <c r="Q2649" s="10">
        <f t="shared" si="83"/>
        <v>2020</v>
      </c>
    </row>
    <row r="2650" spans="1:17" x14ac:dyDescent="0.25">
      <c r="A2650" t="s">
        <v>1421</v>
      </c>
      <c r="B2650" s="3">
        <v>43836</v>
      </c>
      <c r="C2650" t="s">
        <v>1422</v>
      </c>
      <c r="D2650" t="s">
        <v>31</v>
      </c>
      <c r="E2650" t="s">
        <v>37</v>
      </c>
      <c r="F2650" t="s">
        <v>38</v>
      </c>
      <c r="G2650" t="s">
        <v>39</v>
      </c>
      <c r="H2650" t="s">
        <v>40</v>
      </c>
      <c r="I2650">
        <v>2</v>
      </c>
      <c r="J2650" t="s">
        <v>2316</v>
      </c>
      <c r="K2650">
        <v>10100</v>
      </c>
      <c r="L2650">
        <v>1152000</v>
      </c>
      <c r="M2650" s="10">
        <v>2547200</v>
      </c>
      <c r="N2650" s="10">
        <v>2304000</v>
      </c>
      <c r="O2650" s="10">
        <v>243200</v>
      </c>
      <c r="P2650" s="7">
        <f t="shared" si="82"/>
        <v>2</v>
      </c>
      <c r="Q2650" s="10">
        <f t="shared" si="83"/>
        <v>2020</v>
      </c>
    </row>
    <row r="2651" spans="1:17" x14ac:dyDescent="0.25">
      <c r="A2651" t="s">
        <v>1423</v>
      </c>
      <c r="B2651" s="3">
        <v>43837</v>
      </c>
      <c r="C2651" t="s">
        <v>1424</v>
      </c>
      <c r="D2651" t="s">
        <v>31</v>
      </c>
      <c r="E2651" t="s">
        <v>18</v>
      </c>
      <c r="F2651" t="s">
        <v>19</v>
      </c>
      <c r="G2651" t="s">
        <v>43</v>
      </c>
      <c r="H2651" t="s">
        <v>21</v>
      </c>
      <c r="I2651">
        <v>3</v>
      </c>
      <c r="J2651" t="s">
        <v>2316</v>
      </c>
      <c r="K2651">
        <v>10100</v>
      </c>
      <c r="L2651">
        <v>896000</v>
      </c>
      <c r="M2651" s="10">
        <v>1971200</v>
      </c>
      <c r="N2651" s="10">
        <v>1792000</v>
      </c>
      <c r="O2651" s="10">
        <v>179200</v>
      </c>
      <c r="P2651" s="7">
        <f t="shared" si="82"/>
        <v>3</v>
      </c>
      <c r="Q2651" s="10">
        <f t="shared" si="83"/>
        <v>2020</v>
      </c>
    </row>
    <row r="2652" spans="1:17" x14ac:dyDescent="0.25">
      <c r="A2652" t="s">
        <v>1425</v>
      </c>
      <c r="B2652" s="3">
        <v>43831</v>
      </c>
      <c r="C2652" t="s">
        <v>1426</v>
      </c>
      <c r="D2652" t="s">
        <v>31</v>
      </c>
      <c r="E2652" t="s">
        <v>18</v>
      </c>
      <c r="F2652" t="s">
        <v>19</v>
      </c>
      <c r="G2652" t="s">
        <v>46</v>
      </c>
      <c r="H2652" t="s">
        <v>47</v>
      </c>
      <c r="I2652">
        <v>4</v>
      </c>
      <c r="J2652" t="s">
        <v>2316</v>
      </c>
      <c r="K2652">
        <v>10100</v>
      </c>
      <c r="L2652">
        <v>1280000</v>
      </c>
      <c r="M2652" s="10">
        <v>5632000</v>
      </c>
      <c r="N2652" s="10">
        <v>5120000</v>
      </c>
      <c r="O2652" s="10">
        <v>512000</v>
      </c>
      <c r="P2652" s="7">
        <f t="shared" si="82"/>
        <v>4</v>
      </c>
      <c r="Q2652" s="10">
        <f t="shared" si="83"/>
        <v>2020</v>
      </c>
    </row>
    <row r="2653" spans="1:17" x14ac:dyDescent="0.25">
      <c r="A2653" t="s">
        <v>1427</v>
      </c>
      <c r="B2653" s="3">
        <v>43831</v>
      </c>
      <c r="C2653" t="s">
        <v>1428</v>
      </c>
      <c r="D2653" t="s">
        <v>31</v>
      </c>
      <c r="E2653" t="s">
        <v>25</v>
      </c>
      <c r="F2653" t="s">
        <v>26</v>
      </c>
      <c r="G2653" t="s">
        <v>50</v>
      </c>
      <c r="H2653" t="s">
        <v>21</v>
      </c>
      <c r="I2653">
        <v>5</v>
      </c>
      <c r="J2653" t="s">
        <v>2316</v>
      </c>
      <c r="K2653">
        <v>10100</v>
      </c>
      <c r="L2653">
        <v>1536000</v>
      </c>
      <c r="M2653" s="10">
        <v>1689600.0000000002</v>
      </c>
      <c r="N2653" s="10">
        <v>1536000</v>
      </c>
      <c r="O2653" s="10">
        <v>153600.00000000023</v>
      </c>
      <c r="P2653" s="7">
        <f t="shared" si="82"/>
        <v>4</v>
      </c>
      <c r="Q2653" s="10">
        <f t="shared" si="83"/>
        <v>2020</v>
      </c>
    </row>
    <row r="2654" spans="1:17" x14ac:dyDescent="0.25">
      <c r="A2654" t="s">
        <v>1429</v>
      </c>
      <c r="B2654" s="3">
        <v>43831</v>
      </c>
      <c r="C2654" t="s">
        <v>1430</v>
      </c>
      <c r="D2654" t="s">
        <v>31</v>
      </c>
      <c r="E2654" t="s">
        <v>32</v>
      </c>
      <c r="F2654" t="s">
        <v>33</v>
      </c>
      <c r="G2654" t="s">
        <v>53</v>
      </c>
      <c r="H2654" t="s">
        <v>40</v>
      </c>
      <c r="I2654">
        <v>6</v>
      </c>
      <c r="J2654" t="s">
        <v>2316</v>
      </c>
      <c r="K2654">
        <v>243200</v>
      </c>
      <c r="L2654">
        <v>230400</v>
      </c>
      <c r="M2654" s="10">
        <v>486400</v>
      </c>
      <c r="N2654" s="10">
        <v>460800</v>
      </c>
      <c r="O2654" s="10">
        <v>25600</v>
      </c>
      <c r="P2654" s="7">
        <f t="shared" si="82"/>
        <v>4</v>
      </c>
      <c r="Q2654" s="10">
        <f t="shared" si="83"/>
        <v>2020</v>
      </c>
    </row>
    <row r="2655" spans="1:17" x14ac:dyDescent="0.25">
      <c r="A2655" t="s">
        <v>1431</v>
      </c>
      <c r="B2655" s="3">
        <v>43831</v>
      </c>
      <c r="C2655" t="s">
        <v>1432</v>
      </c>
      <c r="D2655" t="s">
        <v>31</v>
      </c>
      <c r="E2655" t="s">
        <v>37</v>
      </c>
      <c r="F2655" t="s">
        <v>38</v>
      </c>
      <c r="G2655" t="s">
        <v>56</v>
      </c>
      <c r="H2655" t="s">
        <v>40</v>
      </c>
      <c r="I2655">
        <v>7</v>
      </c>
      <c r="J2655" t="s">
        <v>2316</v>
      </c>
      <c r="K2655">
        <v>25600</v>
      </c>
      <c r="L2655">
        <v>24320</v>
      </c>
      <c r="M2655" s="10">
        <v>51200</v>
      </c>
      <c r="N2655" s="10">
        <v>48640</v>
      </c>
      <c r="O2655" s="10">
        <v>2560</v>
      </c>
      <c r="P2655" s="7">
        <f t="shared" si="82"/>
        <v>4</v>
      </c>
      <c r="Q2655" s="10">
        <f t="shared" si="83"/>
        <v>2020</v>
      </c>
    </row>
    <row r="2656" spans="1:17" x14ac:dyDescent="0.25">
      <c r="A2656" t="s">
        <v>1433</v>
      </c>
      <c r="B2656" s="3">
        <v>43831</v>
      </c>
      <c r="C2656" t="s">
        <v>1434</v>
      </c>
      <c r="D2656" t="s">
        <v>31</v>
      </c>
      <c r="E2656" t="s">
        <v>18</v>
      </c>
      <c r="F2656" t="s">
        <v>19</v>
      </c>
      <c r="G2656" t="s">
        <v>46</v>
      </c>
      <c r="H2656" t="s">
        <v>47</v>
      </c>
      <c r="I2656">
        <v>8</v>
      </c>
      <c r="J2656" t="s">
        <v>2316</v>
      </c>
      <c r="K2656">
        <v>288000</v>
      </c>
      <c r="L2656">
        <v>281600</v>
      </c>
      <c r="M2656" s="10">
        <v>1152000</v>
      </c>
      <c r="N2656" s="10">
        <v>1126400</v>
      </c>
      <c r="O2656" s="10">
        <v>25600</v>
      </c>
      <c r="P2656" s="7">
        <f t="shared" si="82"/>
        <v>4</v>
      </c>
      <c r="Q2656" s="10">
        <f t="shared" si="83"/>
        <v>2020</v>
      </c>
    </row>
    <row r="2657" spans="1:17" x14ac:dyDescent="0.25">
      <c r="A2657" t="s">
        <v>1435</v>
      </c>
      <c r="B2657" s="3">
        <v>43841</v>
      </c>
      <c r="C2657" t="s">
        <v>1436</v>
      </c>
      <c r="D2657" t="s">
        <v>31</v>
      </c>
      <c r="E2657" t="s">
        <v>18</v>
      </c>
      <c r="F2657" t="s">
        <v>19</v>
      </c>
      <c r="G2657" t="s">
        <v>50</v>
      </c>
      <c r="H2657" t="s">
        <v>21</v>
      </c>
      <c r="I2657">
        <v>9</v>
      </c>
      <c r="J2657" t="s">
        <v>2316</v>
      </c>
      <c r="K2657">
        <v>12800</v>
      </c>
      <c r="L2657">
        <v>11520</v>
      </c>
      <c r="M2657" s="10">
        <v>12800</v>
      </c>
      <c r="N2657" s="10">
        <v>11520</v>
      </c>
      <c r="O2657" s="10">
        <v>1280</v>
      </c>
      <c r="P2657" s="7">
        <f t="shared" si="82"/>
        <v>7</v>
      </c>
      <c r="Q2657" s="10">
        <f t="shared" si="83"/>
        <v>2020</v>
      </c>
    </row>
    <row r="2658" spans="1:17" x14ac:dyDescent="0.25">
      <c r="A2658" t="s">
        <v>1437</v>
      </c>
      <c r="B2658" s="3">
        <v>43841</v>
      </c>
      <c r="C2658" t="s">
        <v>1438</v>
      </c>
      <c r="D2658" t="s">
        <v>31</v>
      </c>
      <c r="E2658" t="s">
        <v>25</v>
      </c>
      <c r="F2658" t="s">
        <v>26</v>
      </c>
      <c r="G2658" t="s">
        <v>53</v>
      </c>
      <c r="H2658" t="s">
        <v>40</v>
      </c>
      <c r="I2658">
        <v>10</v>
      </c>
      <c r="J2658" t="s">
        <v>2316</v>
      </c>
      <c r="K2658">
        <v>12800</v>
      </c>
      <c r="L2658">
        <v>10240</v>
      </c>
      <c r="M2658" s="10">
        <v>25600</v>
      </c>
      <c r="N2658" s="10">
        <v>20480</v>
      </c>
      <c r="O2658" s="10">
        <v>5120</v>
      </c>
      <c r="P2658" s="7">
        <f t="shared" si="82"/>
        <v>7</v>
      </c>
      <c r="Q2658" s="10">
        <f t="shared" si="83"/>
        <v>2020</v>
      </c>
    </row>
    <row r="2659" spans="1:17" x14ac:dyDescent="0.25">
      <c r="A2659" t="s">
        <v>1439</v>
      </c>
      <c r="B2659" s="3">
        <v>43845</v>
      </c>
      <c r="C2659" t="s">
        <v>1440</v>
      </c>
      <c r="D2659" t="s">
        <v>31</v>
      </c>
      <c r="E2659" t="s">
        <v>32</v>
      </c>
      <c r="F2659" t="s">
        <v>33</v>
      </c>
      <c r="G2659" t="s">
        <v>56</v>
      </c>
      <c r="H2659" t="s">
        <v>40</v>
      </c>
      <c r="I2659">
        <v>2</v>
      </c>
      <c r="J2659" t="s">
        <v>2316</v>
      </c>
      <c r="K2659">
        <v>256000</v>
      </c>
      <c r="L2659">
        <v>236800</v>
      </c>
      <c r="M2659" s="10">
        <v>512000</v>
      </c>
      <c r="N2659" s="10">
        <v>473600</v>
      </c>
      <c r="O2659" s="10">
        <v>38400</v>
      </c>
      <c r="P2659" s="7">
        <f t="shared" si="82"/>
        <v>4</v>
      </c>
      <c r="Q2659" s="10">
        <f t="shared" si="83"/>
        <v>2020</v>
      </c>
    </row>
    <row r="2660" spans="1:17" x14ac:dyDescent="0.25">
      <c r="A2660" t="s">
        <v>1441</v>
      </c>
      <c r="B2660" s="3">
        <v>43846</v>
      </c>
      <c r="C2660" t="s">
        <v>1442</v>
      </c>
      <c r="D2660" t="s">
        <v>17</v>
      </c>
      <c r="E2660" t="s">
        <v>37</v>
      </c>
      <c r="F2660" t="s">
        <v>38</v>
      </c>
      <c r="G2660" t="s">
        <v>72</v>
      </c>
      <c r="H2660" t="s">
        <v>21</v>
      </c>
      <c r="I2660">
        <v>3</v>
      </c>
      <c r="J2660" t="s">
        <v>2316</v>
      </c>
      <c r="K2660">
        <v>10100</v>
      </c>
      <c r="L2660">
        <v>1024000</v>
      </c>
      <c r="M2660" s="10">
        <v>1216000</v>
      </c>
      <c r="N2660" s="10">
        <v>1024000</v>
      </c>
      <c r="O2660" s="10">
        <v>192000</v>
      </c>
      <c r="P2660" s="7">
        <f t="shared" si="82"/>
        <v>5</v>
      </c>
      <c r="Q2660" s="10">
        <f t="shared" si="83"/>
        <v>2020</v>
      </c>
    </row>
    <row r="2661" spans="1:17" x14ac:dyDescent="0.25">
      <c r="A2661" t="s">
        <v>1443</v>
      </c>
      <c r="B2661" s="3">
        <v>43847</v>
      </c>
      <c r="C2661" t="s">
        <v>1444</v>
      </c>
      <c r="D2661" t="s">
        <v>17</v>
      </c>
      <c r="E2661" t="s">
        <v>18</v>
      </c>
      <c r="F2661" t="s">
        <v>19</v>
      </c>
      <c r="G2661" t="s">
        <v>75</v>
      </c>
      <c r="H2661" t="s">
        <v>40</v>
      </c>
      <c r="I2661">
        <v>4</v>
      </c>
      <c r="J2661" t="s">
        <v>2316</v>
      </c>
      <c r="K2661">
        <v>601600</v>
      </c>
      <c r="L2661">
        <v>512000</v>
      </c>
      <c r="M2661" s="10">
        <v>601600</v>
      </c>
      <c r="N2661" s="10">
        <v>512000</v>
      </c>
      <c r="O2661" s="10">
        <v>89600</v>
      </c>
      <c r="P2661" s="7">
        <f t="shared" si="82"/>
        <v>6</v>
      </c>
      <c r="Q2661" s="10">
        <f t="shared" si="83"/>
        <v>2020</v>
      </c>
    </row>
    <row r="2662" spans="1:17" x14ac:dyDescent="0.25">
      <c r="A2662" t="s">
        <v>1448</v>
      </c>
      <c r="B2662" s="3">
        <v>43850</v>
      </c>
      <c r="C2662" t="s">
        <v>1449</v>
      </c>
      <c r="D2662" t="s">
        <v>31</v>
      </c>
      <c r="E2662" t="s">
        <v>32</v>
      </c>
      <c r="F2662" t="s">
        <v>33</v>
      </c>
      <c r="G2662" t="s">
        <v>84</v>
      </c>
      <c r="H2662" t="s">
        <v>47</v>
      </c>
      <c r="I2662">
        <v>5</v>
      </c>
      <c r="J2662" t="s">
        <v>2316</v>
      </c>
      <c r="K2662">
        <v>204800</v>
      </c>
      <c r="L2662">
        <v>203520</v>
      </c>
      <c r="M2662" s="10">
        <v>204800</v>
      </c>
      <c r="N2662" s="10">
        <v>203520</v>
      </c>
      <c r="O2662" s="10">
        <v>1280</v>
      </c>
      <c r="P2662" s="7">
        <f t="shared" si="82"/>
        <v>2</v>
      </c>
      <c r="Q2662" s="10">
        <f t="shared" si="83"/>
        <v>2020</v>
      </c>
    </row>
    <row r="2663" spans="1:17" x14ac:dyDescent="0.25">
      <c r="A2663" t="s">
        <v>1450</v>
      </c>
      <c r="B2663" s="3">
        <v>43851</v>
      </c>
      <c r="C2663" t="s">
        <v>1451</v>
      </c>
      <c r="D2663" t="s">
        <v>31</v>
      </c>
      <c r="E2663" t="s">
        <v>37</v>
      </c>
      <c r="F2663" t="s">
        <v>38</v>
      </c>
      <c r="G2663" t="s">
        <v>87</v>
      </c>
      <c r="H2663" t="s">
        <v>21</v>
      </c>
      <c r="I2663">
        <v>6</v>
      </c>
      <c r="J2663" t="s">
        <v>2316</v>
      </c>
      <c r="K2663">
        <v>6400</v>
      </c>
      <c r="L2663">
        <v>5760</v>
      </c>
      <c r="M2663" s="10">
        <v>6400</v>
      </c>
      <c r="N2663" s="10">
        <v>5760</v>
      </c>
      <c r="O2663" s="10">
        <v>640</v>
      </c>
      <c r="P2663" s="7">
        <f t="shared" si="82"/>
        <v>3</v>
      </c>
      <c r="Q2663" s="10">
        <f t="shared" si="83"/>
        <v>2020</v>
      </c>
    </row>
    <row r="2664" spans="1:17" x14ac:dyDescent="0.25">
      <c r="A2664" t="s">
        <v>1452</v>
      </c>
      <c r="B2664" s="3">
        <v>43851</v>
      </c>
      <c r="C2664" t="s">
        <v>1453</v>
      </c>
      <c r="D2664" t="s">
        <v>31</v>
      </c>
      <c r="E2664" t="s">
        <v>18</v>
      </c>
      <c r="F2664" t="s">
        <v>19</v>
      </c>
      <c r="G2664" t="s">
        <v>20</v>
      </c>
      <c r="H2664" t="s">
        <v>21</v>
      </c>
      <c r="I2664">
        <v>7</v>
      </c>
      <c r="J2664" t="s">
        <v>2316</v>
      </c>
      <c r="K2664">
        <v>76800</v>
      </c>
      <c r="L2664">
        <v>57600</v>
      </c>
      <c r="M2664" s="10">
        <v>153600</v>
      </c>
      <c r="N2664" s="10">
        <v>115200</v>
      </c>
      <c r="O2664" s="10">
        <v>38400</v>
      </c>
      <c r="P2664" s="7">
        <f t="shared" si="82"/>
        <v>3</v>
      </c>
      <c r="Q2664" s="10">
        <f t="shared" si="83"/>
        <v>2020</v>
      </c>
    </row>
    <row r="2665" spans="1:17" x14ac:dyDescent="0.25">
      <c r="A2665" t="s">
        <v>1454</v>
      </c>
      <c r="B2665" s="3">
        <v>43851</v>
      </c>
      <c r="C2665" t="s">
        <v>1455</v>
      </c>
      <c r="D2665" t="s">
        <v>17</v>
      </c>
      <c r="E2665" t="s">
        <v>18</v>
      </c>
      <c r="F2665" t="s">
        <v>19</v>
      </c>
      <c r="G2665" t="s">
        <v>27</v>
      </c>
      <c r="H2665" t="s">
        <v>21</v>
      </c>
      <c r="I2665">
        <v>8</v>
      </c>
      <c r="J2665" t="s">
        <v>2316</v>
      </c>
      <c r="K2665">
        <v>21760</v>
      </c>
      <c r="L2665">
        <v>19200</v>
      </c>
      <c r="M2665" s="10">
        <v>43520</v>
      </c>
      <c r="N2665" s="10">
        <v>38400</v>
      </c>
      <c r="O2665" s="10">
        <v>5120</v>
      </c>
      <c r="P2665" s="7">
        <f t="shared" si="82"/>
        <v>3</v>
      </c>
      <c r="Q2665" s="10">
        <f t="shared" si="83"/>
        <v>2020</v>
      </c>
    </row>
    <row r="2666" spans="1:17" x14ac:dyDescent="0.25">
      <c r="A2666" t="s">
        <v>1456</v>
      </c>
      <c r="B2666" s="3">
        <v>43851</v>
      </c>
      <c r="C2666" t="s">
        <v>1457</v>
      </c>
      <c r="D2666" t="s">
        <v>31</v>
      </c>
      <c r="E2666" t="s">
        <v>25</v>
      </c>
      <c r="F2666" t="s">
        <v>26</v>
      </c>
      <c r="G2666" t="s">
        <v>34</v>
      </c>
      <c r="H2666" t="s">
        <v>21</v>
      </c>
      <c r="I2666">
        <v>9</v>
      </c>
      <c r="J2666" t="s">
        <v>2316</v>
      </c>
      <c r="K2666">
        <v>3200</v>
      </c>
      <c r="L2666">
        <v>2560</v>
      </c>
      <c r="M2666" s="10">
        <v>3200</v>
      </c>
      <c r="N2666" s="10">
        <v>2560</v>
      </c>
      <c r="O2666" s="10">
        <v>640</v>
      </c>
      <c r="P2666" s="7">
        <f t="shared" si="82"/>
        <v>3</v>
      </c>
      <c r="Q2666" s="10">
        <f t="shared" si="83"/>
        <v>2020</v>
      </c>
    </row>
    <row r="2667" spans="1:17" x14ac:dyDescent="0.25">
      <c r="A2667" t="s">
        <v>1458</v>
      </c>
      <c r="B2667" s="3">
        <v>43855</v>
      </c>
      <c r="D2667" t="s">
        <v>31</v>
      </c>
      <c r="E2667" t="s">
        <v>32</v>
      </c>
      <c r="F2667" t="s">
        <v>33</v>
      </c>
      <c r="G2667" t="s">
        <v>39</v>
      </c>
      <c r="H2667" t="s">
        <v>40</v>
      </c>
      <c r="I2667">
        <v>10</v>
      </c>
      <c r="J2667" t="s">
        <v>2316</v>
      </c>
      <c r="K2667">
        <v>10100</v>
      </c>
      <c r="L2667">
        <v>640256</v>
      </c>
      <c r="M2667" s="10">
        <v>857600</v>
      </c>
      <c r="N2667" s="10">
        <v>640256</v>
      </c>
      <c r="O2667" s="10">
        <v>217344</v>
      </c>
      <c r="P2667" s="7">
        <f t="shared" si="82"/>
        <v>7</v>
      </c>
      <c r="Q2667" s="10">
        <f t="shared" si="83"/>
        <v>2020</v>
      </c>
    </row>
    <row r="2668" spans="1:17" x14ac:dyDescent="0.25">
      <c r="A2668" t="s">
        <v>1459</v>
      </c>
      <c r="B2668" s="3">
        <v>43856</v>
      </c>
      <c r="C2668" t="s">
        <v>1460</v>
      </c>
      <c r="D2668" t="s">
        <v>31</v>
      </c>
      <c r="E2668" t="s">
        <v>37</v>
      </c>
      <c r="F2668" t="s">
        <v>38</v>
      </c>
      <c r="G2668" t="s">
        <v>43</v>
      </c>
      <c r="H2668" t="s">
        <v>21</v>
      </c>
      <c r="I2668">
        <v>2</v>
      </c>
      <c r="J2668" t="s">
        <v>2316</v>
      </c>
      <c r="K2668">
        <v>10100</v>
      </c>
      <c r="L2668">
        <v>640000</v>
      </c>
      <c r="M2668" s="10">
        <v>1715200</v>
      </c>
      <c r="N2668" s="10">
        <v>1280000</v>
      </c>
      <c r="O2668" s="10">
        <v>435200</v>
      </c>
      <c r="P2668" s="7">
        <f t="shared" si="82"/>
        <v>1</v>
      </c>
      <c r="Q2668" s="10">
        <f t="shared" si="83"/>
        <v>2020</v>
      </c>
    </row>
    <row r="2669" spans="1:17" x14ac:dyDescent="0.25">
      <c r="A2669" t="s">
        <v>1461</v>
      </c>
      <c r="B2669" s="3">
        <v>43857</v>
      </c>
      <c r="C2669" t="s">
        <v>1462</v>
      </c>
      <c r="D2669" t="s">
        <v>31</v>
      </c>
      <c r="E2669" t="s">
        <v>18</v>
      </c>
      <c r="F2669" t="s">
        <v>19</v>
      </c>
      <c r="G2669" t="s">
        <v>46</v>
      </c>
      <c r="H2669" t="s">
        <v>47</v>
      </c>
      <c r="I2669">
        <v>3</v>
      </c>
      <c r="J2669" t="s">
        <v>2316</v>
      </c>
      <c r="K2669">
        <v>10100</v>
      </c>
      <c r="L2669">
        <v>640128</v>
      </c>
      <c r="M2669" s="10">
        <v>1715200</v>
      </c>
      <c r="N2669" s="10">
        <v>1280256</v>
      </c>
      <c r="O2669" s="10">
        <v>434944</v>
      </c>
      <c r="P2669" s="7">
        <f t="shared" si="82"/>
        <v>2</v>
      </c>
      <c r="Q2669" s="10">
        <f t="shared" si="83"/>
        <v>2020</v>
      </c>
    </row>
    <row r="2670" spans="1:17" x14ac:dyDescent="0.25">
      <c r="A2670" t="s">
        <v>1471</v>
      </c>
      <c r="B2670" s="3">
        <v>43831</v>
      </c>
      <c r="C2670" t="s">
        <v>1472</v>
      </c>
      <c r="D2670" t="s">
        <v>31</v>
      </c>
      <c r="E2670" t="s">
        <v>18</v>
      </c>
      <c r="F2670" t="s">
        <v>19</v>
      </c>
      <c r="G2670" t="s">
        <v>63</v>
      </c>
      <c r="H2670" t="s">
        <v>47</v>
      </c>
      <c r="I2670">
        <v>4</v>
      </c>
      <c r="J2670" t="s">
        <v>2316</v>
      </c>
      <c r="K2670">
        <v>10100</v>
      </c>
      <c r="L2670">
        <v>2560000</v>
      </c>
      <c r="M2670" s="10">
        <v>2816000</v>
      </c>
      <c r="N2670" s="10">
        <v>2560000</v>
      </c>
      <c r="O2670" s="10">
        <v>256000</v>
      </c>
      <c r="P2670" s="7">
        <f t="shared" si="82"/>
        <v>4</v>
      </c>
      <c r="Q2670" s="10">
        <f t="shared" si="83"/>
        <v>2020</v>
      </c>
    </row>
    <row r="2671" spans="1:17" x14ac:dyDescent="0.25">
      <c r="A2671" t="s">
        <v>1473</v>
      </c>
      <c r="B2671" s="3">
        <v>43831</v>
      </c>
      <c r="C2671" t="s">
        <v>1474</v>
      </c>
      <c r="D2671" t="s">
        <v>31</v>
      </c>
      <c r="E2671" t="s">
        <v>18</v>
      </c>
      <c r="F2671" t="s">
        <v>19</v>
      </c>
      <c r="G2671" t="s">
        <v>66</v>
      </c>
      <c r="H2671" t="s">
        <v>47</v>
      </c>
      <c r="I2671">
        <v>5</v>
      </c>
      <c r="J2671" t="s">
        <v>2316</v>
      </c>
      <c r="K2671">
        <v>10100</v>
      </c>
      <c r="L2671">
        <v>1280000</v>
      </c>
      <c r="M2671" s="10">
        <v>1408000</v>
      </c>
      <c r="N2671" s="10">
        <v>1280000</v>
      </c>
      <c r="O2671" s="10">
        <v>128000</v>
      </c>
      <c r="P2671" s="7">
        <f t="shared" si="82"/>
        <v>4</v>
      </c>
      <c r="Q2671" s="10">
        <f t="shared" si="83"/>
        <v>2020</v>
      </c>
    </row>
    <row r="2672" spans="1:17" x14ac:dyDescent="0.25">
      <c r="A2672" t="s">
        <v>1475</v>
      </c>
      <c r="B2672" s="3">
        <v>43831</v>
      </c>
      <c r="C2672" t="s">
        <v>1476</v>
      </c>
      <c r="D2672" t="s">
        <v>31</v>
      </c>
      <c r="E2672" t="s">
        <v>25</v>
      </c>
      <c r="F2672" t="s">
        <v>26</v>
      </c>
      <c r="G2672" t="s">
        <v>69</v>
      </c>
      <c r="H2672" t="s">
        <v>21</v>
      </c>
      <c r="I2672">
        <v>6</v>
      </c>
      <c r="J2672" t="s">
        <v>2316</v>
      </c>
      <c r="K2672">
        <v>10100</v>
      </c>
      <c r="L2672">
        <v>972800</v>
      </c>
      <c r="M2672" s="10">
        <v>1088000</v>
      </c>
      <c r="N2672" s="10">
        <v>972800</v>
      </c>
      <c r="O2672" s="10">
        <v>115200</v>
      </c>
      <c r="P2672" s="7">
        <f t="shared" si="82"/>
        <v>4</v>
      </c>
      <c r="Q2672" s="10">
        <f t="shared" si="83"/>
        <v>2020</v>
      </c>
    </row>
    <row r="2673" spans="1:17" x14ac:dyDescent="0.25">
      <c r="A2673" t="s">
        <v>1477</v>
      </c>
      <c r="B2673" s="3">
        <v>43831</v>
      </c>
      <c r="C2673" t="s">
        <v>1478</v>
      </c>
      <c r="D2673" t="s">
        <v>31</v>
      </c>
      <c r="E2673" t="s">
        <v>32</v>
      </c>
      <c r="F2673" t="s">
        <v>33</v>
      </c>
      <c r="G2673" t="s">
        <v>72</v>
      </c>
      <c r="H2673" t="s">
        <v>21</v>
      </c>
      <c r="I2673">
        <v>7</v>
      </c>
      <c r="J2673" t="s">
        <v>2316</v>
      </c>
      <c r="K2673">
        <v>10100</v>
      </c>
      <c r="L2673">
        <v>972800</v>
      </c>
      <c r="M2673" s="10">
        <v>2176000</v>
      </c>
      <c r="N2673" s="10">
        <v>1945600</v>
      </c>
      <c r="O2673" s="10">
        <v>230400</v>
      </c>
      <c r="P2673" s="7">
        <f t="shared" si="82"/>
        <v>4</v>
      </c>
      <c r="Q2673" s="10">
        <f t="shared" si="83"/>
        <v>2020</v>
      </c>
    </row>
    <row r="2674" spans="1:17" x14ac:dyDescent="0.25">
      <c r="A2674" t="s">
        <v>1479</v>
      </c>
      <c r="B2674" s="3">
        <v>43835</v>
      </c>
      <c r="C2674" t="s">
        <v>1480</v>
      </c>
      <c r="D2674" t="s">
        <v>31</v>
      </c>
      <c r="E2674" t="s">
        <v>37</v>
      </c>
      <c r="F2674" t="s">
        <v>38</v>
      </c>
      <c r="G2674" t="s">
        <v>75</v>
      </c>
      <c r="H2674" t="s">
        <v>40</v>
      </c>
      <c r="I2674">
        <v>8</v>
      </c>
      <c r="J2674" t="s">
        <v>2316</v>
      </c>
      <c r="K2674">
        <v>10100</v>
      </c>
      <c r="L2674">
        <v>1536000</v>
      </c>
      <c r="M2674" s="10">
        <v>5068800.0000000009</v>
      </c>
      <c r="N2674" s="10">
        <v>4608000</v>
      </c>
      <c r="O2674" s="10">
        <v>460800.00000000093</v>
      </c>
      <c r="P2674" s="7">
        <f t="shared" si="82"/>
        <v>1</v>
      </c>
      <c r="Q2674" s="10">
        <f t="shared" si="83"/>
        <v>2020</v>
      </c>
    </row>
    <row r="2675" spans="1:17" x14ac:dyDescent="0.25">
      <c r="A2675" t="s">
        <v>1481</v>
      </c>
      <c r="B2675" s="3">
        <v>43836</v>
      </c>
      <c r="C2675" t="s">
        <v>1482</v>
      </c>
      <c r="D2675" t="s">
        <v>17</v>
      </c>
      <c r="E2675" t="s">
        <v>18</v>
      </c>
      <c r="F2675" t="s">
        <v>19</v>
      </c>
      <c r="G2675" t="s">
        <v>78</v>
      </c>
      <c r="H2675" t="s">
        <v>21</v>
      </c>
      <c r="I2675">
        <v>9</v>
      </c>
      <c r="J2675" t="s">
        <v>2316</v>
      </c>
      <c r="K2675">
        <v>10100</v>
      </c>
      <c r="L2675">
        <v>2560000</v>
      </c>
      <c r="M2675" s="10">
        <v>5632000</v>
      </c>
      <c r="N2675" s="10">
        <v>5120000</v>
      </c>
      <c r="O2675" s="10">
        <v>512000</v>
      </c>
      <c r="P2675" s="7">
        <f t="shared" si="82"/>
        <v>2</v>
      </c>
      <c r="Q2675" s="10">
        <f t="shared" si="83"/>
        <v>2020</v>
      </c>
    </row>
    <row r="2676" spans="1:17" x14ac:dyDescent="0.25">
      <c r="A2676" t="s">
        <v>1483</v>
      </c>
      <c r="B2676" s="3">
        <v>43837</v>
      </c>
      <c r="C2676" t="s">
        <v>1484</v>
      </c>
      <c r="D2676" t="s">
        <v>17</v>
      </c>
      <c r="E2676" t="s">
        <v>18</v>
      </c>
      <c r="F2676" t="s">
        <v>19</v>
      </c>
      <c r="G2676" t="s">
        <v>81</v>
      </c>
      <c r="H2676" t="s">
        <v>21</v>
      </c>
      <c r="I2676">
        <v>10</v>
      </c>
      <c r="J2676" t="s">
        <v>2316</v>
      </c>
      <c r="K2676">
        <v>10100</v>
      </c>
      <c r="L2676">
        <v>896000</v>
      </c>
      <c r="M2676" s="10">
        <v>1971200</v>
      </c>
      <c r="N2676" s="10">
        <v>1792000</v>
      </c>
      <c r="O2676" s="10">
        <v>179200</v>
      </c>
      <c r="P2676" s="7">
        <f t="shared" si="82"/>
        <v>3</v>
      </c>
      <c r="Q2676" s="10">
        <f t="shared" si="83"/>
        <v>2020</v>
      </c>
    </row>
    <row r="2677" spans="1:17" x14ac:dyDescent="0.25">
      <c r="A2677" t="s">
        <v>1485</v>
      </c>
      <c r="B2677" s="3">
        <v>43831</v>
      </c>
      <c r="C2677" t="s">
        <v>1486</v>
      </c>
      <c r="D2677" t="s">
        <v>17</v>
      </c>
      <c r="E2677" t="s">
        <v>25</v>
      </c>
      <c r="F2677" t="s">
        <v>26</v>
      </c>
      <c r="G2677" t="s">
        <v>84</v>
      </c>
      <c r="H2677" t="s">
        <v>47</v>
      </c>
      <c r="I2677">
        <v>2</v>
      </c>
      <c r="J2677" t="s">
        <v>2316</v>
      </c>
      <c r="K2677">
        <v>10100</v>
      </c>
      <c r="L2677">
        <v>2560000</v>
      </c>
      <c r="M2677" s="10">
        <v>8448000</v>
      </c>
      <c r="N2677" s="10">
        <v>7680000</v>
      </c>
      <c r="O2677" s="10">
        <v>768000</v>
      </c>
      <c r="P2677" s="7">
        <f t="shared" si="82"/>
        <v>4</v>
      </c>
      <c r="Q2677" s="10">
        <f t="shared" si="83"/>
        <v>2020</v>
      </c>
    </row>
    <row r="2678" spans="1:17" x14ac:dyDescent="0.25">
      <c r="A2678" t="s">
        <v>1487</v>
      </c>
      <c r="B2678" s="3">
        <v>43831</v>
      </c>
      <c r="C2678" t="s">
        <v>1488</v>
      </c>
      <c r="D2678" t="s">
        <v>31</v>
      </c>
      <c r="E2678" t="s">
        <v>32</v>
      </c>
      <c r="F2678" t="s">
        <v>33</v>
      </c>
      <c r="G2678" t="s">
        <v>87</v>
      </c>
      <c r="H2678" t="s">
        <v>21</v>
      </c>
      <c r="I2678">
        <v>3</v>
      </c>
      <c r="J2678" t="s">
        <v>2316</v>
      </c>
      <c r="K2678">
        <v>10100</v>
      </c>
      <c r="L2678">
        <v>5120000</v>
      </c>
      <c r="M2678" s="10">
        <v>5632000</v>
      </c>
      <c r="N2678" s="10">
        <v>5120000</v>
      </c>
      <c r="O2678" s="10">
        <v>512000</v>
      </c>
      <c r="P2678" s="7">
        <f t="shared" si="82"/>
        <v>4</v>
      </c>
      <c r="Q2678" s="10">
        <f t="shared" si="83"/>
        <v>2020</v>
      </c>
    </row>
    <row r="2679" spans="1:17" x14ac:dyDescent="0.25">
      <c r="A2679" t="s">
        <v>1489</v>
      </c>
      <c r="B2679" s="3">
        <v>43831</v>
      </c>
      <c r="C2679" t="s">
        <v>1490</v>
      </c>
      <c r="D2679" t="s">
        <v>31</v>
      </c>
      <c r="E2679" t="s">
        <v>37</v>
      </c>
      <c r="F2679" t="s">
        <v>38</v>
      </c>
      <c r="G2679" t="s">
        <v>20</v>
      </c>
      <c r="H2679" t="s">
        <v>21</v>
      </c>
      <c r="I2679">
        <v>4</v>
      </c>
      <c r="J2679" t="s">
        <v>2316</v>
      </c>
      <c r="K2679">
        <v>10100</v>
      </c>
      <c r="L2679">
        <v>2304000</v>
      </c>
      <c r="M2679" s="10">
        <v>5068800</v>
      </c>
      <c r="N2679" s="10">
        <v>4608000</v>
      </c>
      <c r="O2679" s="10">
        <v>460800</v>
      </c>
      <c r="P2679" s="7">
        <f t="shared" si="82"/>
        <v>4</v>
      </c>
      <c r="Q2679" s="10">
        <f t="shared" si="83"/>
        <v>2020</v>
      </c>
    </row>
    <row r="2680" spans="1:17" x14ac:dyDescent="0.25">
      <c r="A2680" t="s">
        <v>1491</v>
      </c>
      <c r="B2680" s="3">
        <v>43831</v>
      </c>
      <c r="C2680" t="s">
        <v>1492</v>
      </c>
      <c r="D2680" t="s">
        <v>31</v>
      </c>
      <c r="E2680" t="s">
        <v>18</v>
      </c>
      <c r="F2680" t="s">
        <v>19</v>
      </c>
      <c r="G2680" t="s">
        <v>27</v>
      </c>
      <c r="H2680" t="s">
        <v>21</v>
      </c>
      <c r="I2680">
        <v>5</v>
      </c>
      <c r="J2680" t="s">
        <v>2316</v>
      </c>
      <c r="K2680">
        <v>10100</v>
      </c>
      <c r="L2680">
        <v>1152000</v>
      </c>
      <c r="M2680" s="10">
        <v>2547200</v>
      </c>
      <c r="N2680" s="10">
        <v>2304000</v>
      </c>
      <c r="O2680" s="10">
        <v>243200</v>
      </c>
      <c r="P2680" s="7">
        <f t="shared" si="82"/>
        <v>4</v>
      </c>
      <c r="Q2680" s="10">
        <f t="shared" si="83"/>
        <v>2020</v>
      </c>
    </row>
    <row r="2681" spans="1:17" x14ac:dyDescent="0.25">
      <c r="A2681" t="s">
        <v>1493</v>
      </c>
      <c r="B2681" s="3">
        <v>43831</v>
      </c>
      <c r="C2681" t="s">
        <v>1494</v>
      </c>
      <c r="D2681" t="s">
        <v>31</v>
      </c>
      <c r="E2681" t="s">
        <v>18</v>
      </c>
      <c r="F2681" t="s">
        <v>19</v>
      </c>
      <c r="G2681" t="s">
        <v>34</v>
      </c>
      <c r="H2681" t="s">
        <v>21</v>
      </c>
      <c r="I2681">
        <v>6</v>
      </c>
      <c r="J2681" t="s">
        <v>2316</v>
      </c>
      <c r="K2681">
        <v>10100</v>
      </c>
      <c r="L2681">
        <v>896000</v>
      </c>
      <c r="M2681" s="10">
        <v>1971200</v>
      </c>
      <c r="N2681" s="10">
        <v>1792000</v>
      </c>
      <c r="O2681" s="10">
        <v>179200</v>
      </c>
      <c r="P2681" s="7">
        <f t="shared" si="82"/>
        <v>4</v>
      </c>
      <c r="Q2681" s="10">
        <f t="shared" si="83"/>
        <v>2020</v>
      </c>
    </row>
    <row r="2682" spans="1:17" x14ac:dyDescent="0.25">
      <c r="A2682" t="s">
        <v>1495</v>
      </c>
      <c r="B2682" s="3">
        <v>43841</v>
      </c>
      <c r="C2682" t="s">
        <v>1496</v>
      </c>
      <c r="D2682" t="s">
        <v>17</v>
      </c>
      <c r="E2682" t="s">
        <v>25</v>
      </c>
      <c r="F2682" t="s">
        <v>26</v>
      </c>
      <c r="G2682" t="s">
        <v>39</v>
      </c>
      <c r="H2682" t="s">
        <v>40</v>
      </c>
      <c r="I2682">
        <v>7</v>
      </c>
      <c r="J2682" t="s">
        <v>2316</v>
      </c>
      <c r="K2682">
        <v>10100</v>
      </c>
      <c r="L2682">
        <v>1280000</v>
      </c>
      <c r="M2682" s="10">
        <v>5632000</v>
      </c>
      <c r="N2682" s="10">
        <v>5120000</v>
      </c>
      <c r="O2682" s="10">
        <v>512000</v>
      </c>
      <c r="P2682" s="7">
        <f t="shared" si="82"/>
        <v>7</v>
      </c>
      <c r="Q2682" s="10">
        <f t="shared" si="83"/>
        <v>2020</v>
      </c>
    </row>
    <row r="2683" spans="1:17" x14ac:dyDescent="0.25">
      <c r="A2683" t="s">
        <v>1497</v>
      </c>
      <c r="B2683" s="3">
        <v>43841</v>
      </c>
      <c r="C2683" t="s">
        <v>1498</v>
      </c>
      <c r="D2683" t="s">
        <v>31</v>
      </c>
      <c r="E2683" t="s">
        <v>32</v>
      </c>
      <c r="F2683" t="s">
        <v>33</v>
      </c>
      <c r="G2683" t="s">
        <v>43</v>
      </c>
      <c r="H2683" t="s">
        <v>21</v>
      </c>
      <c r="I2683">
        <v>8</v>
      </c>
      <c r="J2683" t="s">
        <v>2316</v>
      </c>
      <c r="K2683">
        <v>10100</v>
      </c>
      <c r="L2683">
        <v>1536000</v>
      </c>
      <c r="M2683" s="10">
        <v>1689600.0000000002</v>
      </c>
      <c r="N2683" s="10">
        <v>1536000</v>
      </c>
      <c r="O2683" s="10">
        <v>153600.00000000023</v>
      </c>
      <c r="P2683" s="7">
        <f t="shared" si="82"/>
        <v>7</v>
      </c>
      <c r="Q2683" s="10">
        <f t="shared" si="83"/>
        <v>2020</v>
      </c>
    </row>
    <row r="2684" spans="1:17" x14ac:dyDescent="0.25">
      <c r="A2684" t="s">
        <v>1499</v>
      </c>
      <c r="B2684" s="3">
        <v>43845</v>
      </c>
      <c r="C2684" t="s">
        <v>1500</v>
      </c>
      <c r="D2684" t="s">
        <v>31</v>
      </c>
      <c r="E2684" t="s">
        <v>37</v>
      </c>
      <c r="F2684" t="s">
        <v>38</v>
      </c>
      <c r="G2684" t="s">
        <v>46</v>
      </c>
      <c r="H2684" t="s">
        <v>47</v>
      </c>
      <c r="I2684">
        <v>9</v>
      </c>
      <c r="J2684" t="s">
        <v>2316</v>
      </c>
      <c r="K2684">
        <v>10100</v>
      </c>
      <c r="L2684">
        <v>1152000</v>
      </c>
      <c r="M2684" s="10">
        <v>2547200</v>
      </c>
      <c r="N2684" s="10">
        <v>2304000</v>
      </c>
      <c r="O2684" s="10">
        <v>243200</v>
      </c>
      <c r="P2684" s="7">
        <f t="shared" si="82"/>
        <v>4</v>
      </c>
      <c r="Q2684" s="10">
        <f t="shared" si="83"/>
        <v>2020</v>
      </c>
    </row>
    <row r="2685" spans="1:17" x14ac:dyDescent="0.25">
      <c r="A2685" t="s">
        <v>1501</v>
      </c>
      <c r="B2685" s="3">
        <v>43846</v>
      </c>
      <c r="C2685" t="s">
        <v>1502</v>
      </c>
      <c r="D2685" t="s">
        <v>31</v>
      </c>
      <c r="E2685" t="s">
        <v>18</v>
      </c>
      <c r="F2685" t="s">
        <v>19</v>
      </c>
      <c r="G2685" t="s">
        <v>50</v>
      </c>
      <c r="H2685" t="s">
        <v>21</v>
      </c>
      <c r="I2685">
        <v>10</v>
      </c>
      <c r="J2685" t="s">
        <v>2316</v>
      </c>
      <c r="K2685">
        <v>10100</v>
      </c>
      <c r="L2685">
        <v>896000</v>
      </c>
      <c r="M2685" s="10">
        <v>1971200</v>
      </c>
      <c r="N2685" s="10">
        <v>1792000</v>
      </c>
      <c r="O2685" s="10">
        <v>179200</v>
      </c>
      <c r="P2685" s="7">
        <f t="shared" si="82"/>
        <v>5</v>
      </c>
      <c r="Q2685" s="10">
        <f t="shared" si="83"/>
        <v>2020</v>
      </c>
    </row>
    <row r="2686" spans="1:17" x14ac:dyDescent="0.25">
      <c r="A2686" t="s">
        <v>1503</v>
      </c>
      <c r="B2686" s="3">
        <v>43847</v>
      </c>
      <c r="C2686" t="s">
        <v>1504</v>
      </c>
      <c r="D2686" t="s">
        <v>31</v>
      </c>
      <c r="E2686" t="s">
        <v>18</v>
      </c>
      <c r="F2686" t="s">
        <v>19</v>
      </c>
      <c r="G2686" t="s">
        <v>53</v>
      </c>
      <c r="H2686" t="s">
        <v>40</v>
      </c>
      <c r="I2686">
        <v>2</v>
      </c>
      <c r="J2686" t="s">
        <v>2316</v>
      </c>
      <c r="K2686">
        <v>10100</v>
      </c>
      <c r="L2686">
        <v>1280000</v>
      </c>
      <c r="M2686" s="10">
        <v>5632000</v>
      </c>
      <c r="N2686" s="10">
        <v>5120000</v>
      </c>
      <c r="O2686" s="10">
        <v>512000</v>
      </c>
      <c r="P2686" s="7">
        <f t="shared" si="82"/>
        <v>6</v>
      </c>
      <c r="Q2686" s="10">
        <f t="shared" si="83"/>
        <v>2020</v>
      </c>
    </row>
    <row r="2687" spans="1:17" x14ac:dyDescent="0.25">
      <c r="A2687" t="s">
        <v>1509</v>
      </c>
      <c r="B2687" s="3">
        <v>43850</v>
      </c>
      <c r="C2687" t="s">
        <v>1510</v>
      </c>
      <c r="D2687" t="s">
        <v>31</v>
      </c>
      <c r="E2687" t="s">
        <v>37</v>
      </c>
      <c r="F2687" t="s">
        <v>38</v>
      </c>
      <c r="G2687" t="s">
        <v>63</v>
      </c>
      <c r="H2687" t="s">
        <v>47</v>
      </c>
      <c r="I2687">
        <v>3</v>
      </c>
      <c r="J2687" t="s">
        <v>2316</v>
      </c>
      <c r="K2687">
        <v>10100</v>
      </c>
      <c r="L2687">
        <v>896000</v>
      </c>
      <c r="M2687" s="10">
        <v>1971200</v>
      </c>
      <c r="N2687" s="10">
        <v>1792000</v>
      </c>
      <c r="O2687" s="10">
        <v>179200</v>
      </c>
      <c r="P2687" s="7">
        <f t="shared" si="82"/>
        <v>2</v>
      </c>
      <c r="Q2687" s="10">
        <f t="shared" si="83"/>
        <v>2020</v>
      </c>
    </row>
    <row r="2688" spans="1:17" x14ac:dyDescent="0.25">
      <c r="A2688" t="s">
        <v>1511</v>
      </c>
      <c r="B2688" s="3">
        <v>43851</v>
      </c>
      <c r="C2688" t="s">
        <v>1512</v>
      </c>
      <c r="D2688" t="s">
        <v>31</v>
      </c>
      <c r="E2688" t="s">
        <v>18</v>
      </c>
      <c r="F2688" t="s">
        <v>19</v>
      </c>
      <c r="G2688" t="s">
        <v>46</v>
      </c>
      <c r="H2688" t="s">
        <v>47</v>
      </c>
      <c r="I2688">
        <v>4</v>
      </c>
      <c r="J2688" t="s">
        <v>2316</v>
      </c>
      <c r="K2688">
        <v>10100</v>
      </c>
      <c r="L2688">
        <v>1280000</v>
      </c>
      <c r="M2688" s="10">
        <v>1408000</v>
      </c>
      <c r="N2688" s="10">
        <v>1280000</v>
      </c>
      <c r="O2688" s="10">
        <v>128000</v>
      </c>
      <c r="P2688" s="7">
        <f t="shared" si="82"/>
        <v>3</v>
      </c>
      <c r="Q2688" s="10">
        <f t="shared" si="83"/>
        <v>2020</v>
      </c>
    </row>
    <row r="2689" spans="1:17" x14ac:dyDescent="0.25">
      <c r="A2689" t="s">
        <v>1513</v>
      </c>
      <c r="B2689" s="3">
        <v>43851</v>
      </c>
      <c r="C2689" t="s">
        <v>1514</v>
      </c>
      <c r="D2689" t="s">
        <v>31</v>
      </c>
      <c r="E2689" t="s">
        <v>18</v>
      </c>
      <c r="F2689" t="s">
        <v>19</v>
      </c>
      <c r="G2689" t="s">
        <v>50</v>
      </c>
      <c r="H2689" t="s">
        <v>21</v>
      </c>
      <c r="I2689">
        <v>5</v>
      </c>
      <c r="J2689" t="s">
        <v>2316</v>
      </c>
      <c r="K2689">
        <v>10100</v>
      </c>
      <c r="L2689">
        <v>896000</v>
      </c>
      <c r="M2689" s="10">
        <v>985600.00000000012</v>
      </c>
      <c r="N2689" s="10">
        <v>896000</v>
      </c>
      <c r="O2689" s="10">
        <v>89600.000000000116</v>
      </c>
      <c r="P2689" s="7">
        <f t="shared" si="82"/>
        <v>3</v>
      </c>
      <c r="Q2689" s="10">
        <f t="shared" si="83"/>
        <v>2020</v>
      </c>
    </row>
    <row r="2690" spans="1:17" x14ac:dyDescent="0.25">
      <c r="A2690" t="s">
        <v>1515</v>
      </c>
      <c r="B2690" s="3">
        <v>43851</v>
      </c>
      <c r="C2690" t="s">
        <v>1516</v>
      </c>
      <c r="D2690" t="s">
        <v>31</v>
      </c>
      <c r="E2690" t="s">
        <v>25</v>
      </c>
      <c r="F2690" t="s">
        <v>26</v>
      </c>
      <c r="G2690" t="s">
        <v>53</v>
      </c>
      <c r="H2690" t="s">
        <v>40</v>
      </c>
      <c r="I2690">
        <v>6</v>
      </c>
      <c r="J2690" t="s">
        <v>2316</v>
      </c>
      <c r="K2690">
        <v>10100</v>
      </c>
      <c r="L2690">
        <v>1152000</v>
      </c>
      <c r="M2690" s="10">
        <v>2547200</v>
      </c>
      <c r="N2690" s="10">
        <v>2304000</v>
      </c>
      <c r="O2690" s="10">
        <v>243200</v>
      </c>
      <c r="P2690" s="7">
        <f t="shared" ref="P2690:P2697" si="84">WEEKDAY(B:B)</f>
        <v>3</v>
      </c>
      <c r="Q2690" s="10">
        <f t="shared" ref="Q2690:Q2697" si="85">YEAR(B:B)</f>
        <v>2020</v>
      </c>
    </row>
    <row r="2691" spans="1:17" x14ac:dyDescent="0.25">
      <c r="A2691" t="s">
        <v>1517</v>
      </c>
      <c r="B2691" s="3">
        <v>43851</v>
      </c>
      <c r="C2691" t="s">
        <v>1518</v>
      </c>
      <c r="D2691" t="s">
        <v>31</v>
      </c>
      <c r="E2691" t="s">
        <v>32</v>
      </c>
      <c r="F2691" t="s">
        <v>33</v>
      </c>
      <c r="G2691" t="s">
        <v>56</v>
      </c>
      <c r="H2691" t="s">
        <v>40</v>
      </c>
      <c r="I2691">
        <v>7</v>
      </c>
      <c r="J2691" t="s">
        <v>2316</v>
      </c>
      <c r="K2691">
        <v>10100</v>
      </c>
      <c r="L2691">
        <v>2304000</v>
      </c>
      <c r="M2691" s="10">
        <v>5068800</v>
      </c>
      <c r="N2691" s="10">
        <v>4608000</v>
      </c>
      <c r="O2691" s="10">
        <v>460800</v>
      </c>
      <c r="P2691" s="7">
        <f t="shared" si="84"/>
        <v>3</v>
      </c>
      <c r="Q2691" s="10">
        <f t="shared" si="85"/>
        <v>2020</v>
      </c>
    </row>
    <row r="2692" spans="1:17" x14ac:dyDescent="0.25">
      <c r="A2692" t="s">
        <v>1519</v>
      </c>
      <c r="B2692" s="3">
        <v>43855</v>
      </c>
      <c r="C2692" t="s">
        <v>1520</v>
      </c>
      <c r="D2692" t="s">
        <v>31</v>
      </c>
      <c r="E2692" t="s">
        <v>37</v>
      </c>
      <c r="F2692" t="s">
        <v>38</v>
      </c>
      <c r="G2692" t="s">
        <v>78</v>
      </c>
      <c r="H2692" t="s">
        <v>21</v>
      </c>
      <c r="I2692">
        <v>8</v>
      </c>
      <c r="J2692" t="s">
        <v>2316</v>
      </c>
      <c r="K2692">
        <v>10100</v>
      </c>
      <c r="L2692">
        <v>5120000</v>
      </c>
      <c r="M2692" s="10">
        <v>5632000</v>
      </c>
      <c r="N2692" s="10">
        <v>5120000</v>
      </c>
      <c r="O2692" s="10">
        <v>512000</v>
      </c>
      <c r="P2692" s="7">
        <f t="shared" si="84"/>
        <v>7</v>
      </c>
      <c r="Q2692" s="10">
        <f t="shared" si="85"/>
        <v>2020</v>
      </c>
    </row>
    <row r="2693" spans="1:17" x14ac:dyDescent="0.25">
      <c r="A2693" t="s">
        <v>1521</v>
      </c>
      <c r="B2693" s="3">
        <v>43856</v>
      </c>
      <c r="C2693" t="s">
        <v>1522</v>
      </c>
      <c r="D2693" t="s">
        <v>31</v>
      </c>
      <c r="E2693" t="s">
        <v>18</v>
      </c>
      <c r="F2693" t="s">
        <v>19</v>
      </c>
      <c r="G2693" t="s">
        <v>81</v>
      </c>
      <c r="H2693" t="s">
        <v>21</v>
      </c>
      <c r="I2693">
        <v>9</v>
      </c>
      <c r="J2693" t="s">
        <v>2316</v>
      </c>
      <c r="K2693">
        <v>10100</v>
      </c>
      <c r="L2693">
        <v>2560000</v>
      </c>
      <c r="M2693" s="10">
        <v>2816000</v>
      </c>
      <c r="N2693" s="10">
        <v>2560000</v>
      </c>
      <c r="O2693" s="10">
        <v>256000</v>
      </c>
      <c r="P2693" s="7">
        <f t="shared" si="84"/>
        <v>1</v>
      </c>
      <c r="Q2693" s="10">
        <f t="shared" si="85"/>
        <v>2020</v>
      </c>
    </row>
    <row r="2694" spans="1:17" x14ac:dyDescent="0.25">
      <c r="A2694" t="s">
        <v>1523</v>
      </c>
      <c r="B2694" s="3">
        <v>43857</v>
      </c>
      <c r="C2694" t="s">
        <v>1524</v>
      </c>
      <c r="D2694" t="s">
        <v>17</v>
      </c>
      <c r="E2694" t="s">
        <v>18</v>
      </c>
      <c r="F2694" t="s">
        <v>19</v>
      </c>
      <c r="G2694" t="s">
        <v>84</v>
      </c>
      <c r="H2694" t="s">
        <v>47</v>
      </c>
      <c r="I2694">
        <v>10</v>
      </c>
      <c r="J2694" t="s">
        <v>2316</v>
      </c>
      <c r="K2694">
        <v>10100</v>
      </c>
      <c r="L2694">
        <v>1536000</v>
      </c>
      <c r="M2694" s="10">
        <v>3328000</v>
      </c>
      <c r="N2694" s="10">
        <v>3072000</v>
      </c>
      <c r="O2694" s="10">
        <v>256000</v>
      </c>
      <c r="P2694" s="7">
        <f t="shared" si="84"/>
        <v>2</v>
      </c>
      <c r="Q2694" s="10">
        <f t="shared" si="85"/>
        <v>2020</v>
      </c>
    </row>
    <row r="2695" spans="1:17" x14ac:dyDescent="0.25">
      <c r="A2695" t="s">
        <v>1533</v>
      </c>
      <c r="B2695" s="3">
        <v>43831</v>
      </c>
      <c r="C2695" t="s">
        <v>1534</v>
      </c>
      <c r="D2695" t="s">
        <v>31</v>
      </c>
      <c r="E2695" t="s">
        <v>18</v>
      </c>
      <c r="F2695" t="s">
        <v>19</v>
      </c>
      <c r="G2695" t="s">
        <v>39</v>
      </c>
      <c r="H2695" t="s">
        <v>40</v>
      </c>
      <c r="I2695">
        <v>2</v>
      </c>
      <c r="J2695" t="s">
        <v>2316</v>
      </c>
      <c r="K2695">
        <v>10100</v>
      </c>
      <c r="L2695">
        <v>640128</v>
      </c>
      <c r="M2695" s="10">
        <v>1715200</v>
      </c>
      <c r="N2695" s="10">
        <v>1280256</v>
      </c>
      <c r="O2695" s="10">
        <v>434944</v>
      </c>
      <c r="P2695" s="7">
        <f t="shared" si="84"/>
        <v>4</v>
      </c>
      <c r="Q2695" s="10">
        <f t="shared" si="85"/>
        <v>2020</v>
      </c>
    </row>
    <row r="2696" spans="1:17" x14ac:dyDescent="0.25">
      <c r="A2696" t="s">
        <v>1535</v>
      </c>
      <c r="B2696" s="3">
        <v>43831</v>
      </c>
      <c r="C2696" t="s">
        <v>1536</v>
      </c>
      <c r="D2696" t="s">
        <v>31</v>
      </c>
      <c r="E2696" t="s">
        <v>25</v>
      </c>
      <c r="F2696" t="s">
        <v>26</v>
      </c>
      <c r="G2696" t="s">
        <v>43</v>
      </c>
      <c r="H2696" t="s">
        <v>21</v>
      </c>
      <c r="I2696">
        <v>3</v>
      </c>
      <c r="J2696" t="s">
        <v>2316</v>
      </c>
      <c r="K2696">
        <v>10100</v>
      </c>
      <c r="L2696">
        <v>640256</v>
      </c>
      <c r="M2696" s="10">
        <v>857600</v>
      </c>
      <c r="N2696" s="10">
        <v>640256</v>
      </c>
      <c r="O2696" s="10">
        <v>217344</v>
      </c>
      <c r="P2696" s="7">
        <f t="shared" si="84"/>
        <v>4</v>
      </c>
      <c r="Q2696" s="10">
        <f t="shared" si="85"/>
        <v>2020</v>
      </c>
    </row>
    <row r="2697" spans="1:17" x14ac:dyDescent="0.25">
      <c r="A2697" t="s">
        <v>1537</v>
      </c>
      <c r="B2697" s="3">
        <v>43831</v>
      </c>
      <c r="C2697" t="s">
        <v>1538</v>
      </c>
      <c r="D2697" t="s">
        <v>17</v>
      </c>
      <c r="E2697" t="s">
        <v>32</v>
      </c>
      <c r="F2697" t="s">
        <v>33</v>
      </c>
      <c r="G2697" t="s">
        <v>46</v>
      </c>
      <c r="H2697" t="s">
        <v>47</v>
      </c>
      <c r="I2697">
        <v>4</v>
      </c>
      <c r="J2697" t="s">
        <v>2316</v>
      </c>
      <c r="K2697">
        <v>10100</v>
      </c>
      <c r="L2697">
        <v>640000</v>
      </c>
      <c r="M2697" s="10">
        <v>857600</v>
      </c>
      <c r="N2697" s="10">
        <v>640000</v>
      </c>
      <c r="O2697" s="10">
        <v>217600</v>
      </c>
      <c r="P2697" s="7">
        <f t="shared" si="84"/>
        <v>4</v>
      </c>
      <c r="Q2697" s="10">
        <f t="shared" si="85"/>
        <v>2020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Sheet5</vt:lpstr>
      <vt:lpstr>Sheet1</vt:lpstr>
    </vt:vector>
  </TitlesOfParts>
  <Company>Huawei Technologies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2023-08-17T09:25:02Z</dcterms:created>
  <dcterms:modified xsi:type="dcterms:W3CDTF">2023-09-01T07:47:52Z</dcterms:modified>
</cp:coreProperties>
</file>