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agones001\Downloads\Nouveau dossier\"/>
    </mc:Choice>
  </mc:AlternateContent>
  <xr:revisionPtr revIDLastSave="0" documentId="13_ncr:1_{6862E683-9586-4A7B-9E7C-5CAC5814943D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BB5" i="2" l="1"/>
  <c r="D5" i="2"/>
  <c r="D3" i="2" l="1"/>
  <c r="D4" i="2"/>
  <c r="D2" i="2"/>
  <c r="BX3" i="2"/>
  <c r="BY3" i="2"/>
  <c r="BX4" i="2"/>
  <c r="BC5" i="2" s="1"/>
  <c r="BY4" i="2"/>
  <c r="BD5" i="2" s="1"/>
  <c r="BE5" i="2" s="1"/>
  <c r="BY2" i="2"/>
  <c r="BX2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D3" i="2" l="1"/>
  <c r="BE3" i="2" s="1"/>
  <c r="BB2" i="2"/>
  <c r="BC2" i="2" s="1"/>
  <c r="BD2" i="2"/>
  <c r="BD4" i="2"/>
  <c r="BE4" i="2" s="1"/>
  <c r="BB3" i="2"/>
  <c r="BC3" i="2" s="1"/>
  <c r="BB4" i="2"/>
  <c r="BC4" i="2" s="1"/>
  <c r="BE2" i="2" l="1"/>
</calcChain>
</file>

<file path=xl/sharedStrings.xml><?xml version="1.0" encoding="utf-8"?>
<sst xmlns="http://schemas.openxmlformats.org/spreadsheetml/2006/main" count="75" uniqueCount="74">
  <si>
    <t>Alimentaire</t>
  </si>
  <si>
    <t>sucrerie</t>
  </si>
  <si>
    <t>Produit</t>
  </si>
  <si>
    <t>Domaine</t>
  </si>
  <si>
    <t>Directeur</t>
  </si>
  <si>
    <t>Tel entreprise</t>
  </si>
  <si>
    <t>Google Maps</t>
  </si>
  <si>
    <t>03 26 03 31 81</t>
  </si>
  <si>
    <t>Entreprise</t>
  </si>
  <si>
    <t>Rue de l'entreprise</t>
  </si>
  <si>
    <t>Ville de l'entreprise</t>
  </si>
  <si>
    <t>Code postal de l'entreprise</t>
  </si>
  <si>
    <t>Bazancourt</t>
  </si>
  <si>
    <t>Reims</t>
  </si>
  <si>
    <t>115, rue de Pomacle</t>
  </si>
  <si>
    <t>Plus Code</t>
  </si>
  <si>
    <t>Année(s) de stage(s)</t>
  </si>
  <si>
    <t>Pharmaceutique</t>
  </si>
  <si>
    <t>Delpharm Reims</t>
  </si>
  <si>
    <t>Médicaments</t>
  </si>
  <si>
    <t>10, rue colonel Charbonneaux</t>
  </si>
  <si>
    <t>72F3+26 Reims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</si>
  <si>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</si>
  <si>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</si>
  <si>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</si>
  <si>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</si>
  <si>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</si>
  <si>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</si>
  <si>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</si>
  <si>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</si>
  <si>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</si>
  <si>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</si>
  <si>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</si>
  <si>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</si>
  <si>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</si>
  <si>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</si>
  <si>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</si>
  <si>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</si>
  <si>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</si>
  <si>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</si>
  <si>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</si>
  <si>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</si>
  <si>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</si>
  <si>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</si>
  <si>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</si>
  <si>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</si>
  <si>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</si>
  <si>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</si>
  <si>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</si>
  <si>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</si>
  <si>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</si>
  <si>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</si>
  <si>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</si>
  <si>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 xml:space="preserve">49.2727416824859,  4.003045026580413 </t>
  </si>
  <si>
    <t>49.35053765521716, 4.16640323758108</t>
  </si>
  <si>
    <t>https://www.linkedin.com/company/lycee-libergier/</t>
  </si>
  <si>
    <t>https://www.linkedin.com/company/delpharmreims/?originalSubdomain=fr</t>
  </si>
  <si>
    <t>https://www.linkedin.com/company/cristal-union/?originalSubdomain=fr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</si>
  <si>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</si>
  <si>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</si>
  <si>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</si>
  <si>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</si>
  <si>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Cristal union, Bazancourt</t>
  </si>
  <si>
    <t>IUT Génie Biologique Mont de Marsan</t>
  </si>
  <si>
    <t>371 rue du Ruisseau</t>
  </si>
  <si>
    <t>Mont de Marsan</t>
  </si>
  <si>
    <t>43.88621175611334, -0.5092136000000002</t>
  </si>
  <si>
    <t>Vin</t>
  </si>
  <si>
    <t>Cave des producteurs de Jurançon</t>
  </si>
  <si>
    <t>53 avenue Henry IV</t>
  </si>
  <si>
    <t>Gan</t>
  </si>
  <si>
    <t>43.23700120414441, -0.3904109884140436</t>
  </si>
  <si>
    <t>Lycée</t>
  </si>
  <si>
    <t>Etudiants en BUT Génie Biologique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</si>
</sst>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lycee-libergier/" TargetMode="External"/><Relationship Id="rId2" Type="http://schemas.openxmlformats.org/officeDocument/2006/relationships/hyperlink" Target="https://www.linkedin.com/company/cristal-union/?originalSubdomain=fr" TargetMode="External"/><Relationship Id="rId1" Type="http://schemas.openxmlformats.org/officeDocument/2006/relationships/hyperlink" Target="https://www.linkedin.com/company/delpharmreims/?originalSubdomain=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9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A5" sqref="A5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4" customWidth="1"/>
    <col min="3" max="3" width="44.85546875" style="7" customWidth="1"/>
    <col min="4" max="4" width="44.42578125" style="24" customWidth="1"/>
    <col min="5" max="12" width="30.7109375" style="24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6" hidden="1" customWidth="1"/>
    <col min="23" max="23" width="47" style="7" hidden="1" customWidth="1"/>
    <col min="24" max="24" width="32.7109375" style="2" hidden="1" customWidth="1"/>
    <col min="25" max="25" width="44" style="16" hidden="1" customWidth="1"/>
    <col min="26" max="26" width="46.140625" style="23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2" width="33.28515625" style="7" customWidth="1"/>
    <col min="43" max="43" width="33.28515625" style="8" customWidth="1"/>
    <col min="44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3" customWidth="1"/>
    <col min="76" max="16384" width="11.42578125" style="2"/>
  </cols>
  <sheetData>
    <row r="1" spans="1:93" s="43" customFormat="1" ht="58.5" customHeight="1" x14ac:dyDescent="0.3">
      <c r="A1" s="28" t="s">
        <v>3</v>
      </c>
      <c r="B1" s="29" t="s">
        <v>2</v>
      </c>
      <c r="C1" s="30" t="s">
        <v>8</v>
      </c>
      <c r="D1" s="31" t="s">
        <v>16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9</v>
      </c>
      <c r="AP1" s="30" t="s">
        <v>10</v>
      </c>
      <c r="AQ1" s="35" t="s">
        <v>11</v>
      </c>
      <c r="AR1" s="30" t="s">
        <v>5</v>
      </c>
      <c r="AS1" s="30" t="s">
        <v>6</v>
      </c>
      <c r="AT1" s="30" t="s">
        <v>52</v>
      </c>
      <c r="AU1" s="30" t="s">
        <v>15</v>
      </c>
      <c r="AV1" s="30" t="s">
        <v>4</v>
      </c>
      <c r="AW1" s="36"/>
      <c r="AX1" s="36"/>
      <c r="AY1" s="36"/>
      <c r="AZ1" s="36"/>
      <c r="BA1" s="36"/>
      <c r="BB1" s="37" t="s">
        <v>24</v>
      </c>
      <c r="BC1" s="38" t="s">
        <v>27</v>
      </c>
      <c r="BD1" s="37" t="s">
        <v>23</v>
      </c>
      <c r="BE1" s="38" t="s">
        <v>25</v>
      </c>
      <c r="BF1" s="39" t="s">
        <v>60</v>
      </c>
      <c r="BG1" s="39" t="s">
        <v>61</v>
      </c>
      <c r="BH1" s="39" t="s">
        <v>58</v>
      </c>
      <c r="BI1" s="39" t="s">
        <v>59</v>
      </c>
      <c r="BJ1" s="39" t="s">
        <v>50</v>
      </c>
      <c r="BK1" s="39" t="s">
        <v>51</v>
      </c>
      <c r="BL1" s="39" t="s">
        <v>48</v>
      </c>
      <c r="BM1" s="39" t="s">
        <v>49</v>
      </c>
      <c r="BN1" s="39" t="s">
        <v>28</v>
      </c>
      <c r="BO1" s="39" t="s">
        <v>29</v>
      </c>
      <c r="BP1" s="39" t="s">
        <v>30</v>
      </c>
      <c r="BQ1" s="39" t="s">
        <v>31</v>
      </c>
      <c r="BR1" s="39" t="s">
        <v>32</v>
      </c>
      <c r="BS1" s="39" t="s">
        <v>33</v>
      </c>
      <c r="BT1" s="39" t="s">
        <v>34</v>
      </c>
      <c r="BU1" s="39" t="s">
        <v>35</v>
      </c>
      <c r="BV1" s="39" t="s">
        <v>36</v>
      </c>
      <c r="BW1" s="39" t="s">
        <v>37</v>
      </c>
      <c r="BX1" s="40" t="s">
        <v>26</v>
      </c>
      <c r="BY1" s="40" t="s">
        <v>22</v>
      </c>
      <c r="BZ1" s="40"/>
      <c r="CA1" s="40"/>
      <c r="CB1" s="41" t="s">
        <v>38</v>
      </c>
      <c r="CC1" s="41" t="s">
        <v>39</v>
      </c>
      <c r="CD1" s="41" t="s">
        <v>40</v>
      </c>
      <c r="CE1" s="41" t="s">
        <v>41</v>
      </c>
      <c r="CF1" s="41" t="s">
        <v>42</v>
      </c>
      <c r="CG1" s="41"/>
      <c r="CH1" s="41"/>
      <c r="CI1" s="41" t="s">
        <v>43</v>
      </c>
      <c r="CJ1" s="41" t="s">
        <v>44</v>
      </c>
      <c r="CK1" s="41" t="s">
        <v>45</v>
      </c>
      <c r="CL1" s="41" t="s">
        <v>46</v>
      </c>
      <c r="CM1" s="41" t="s">
        <v>47</v>
      </c>
      <c r="CN1" s="42"/>
    </row>
    <row r="2" spans="1:93" s="9" customFormat="1" ht="117" customHeight="1" x14ac:dyDescent="0.25">
      <c r="A2" s="50" t="s">
        <v>17</v>
      </c>
      <c r="B2" s="50" t="s">
        <v>19</v>
      </c>
      <c r="C2" s="51" t="s">
        <v>18</v>
      </c>
      <c r="D2" s="1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44"/>
      <c r="F2" s="44"/>
      <c r="G2" s="46"/>
      <c r="H2" s="46"/>
      <c r="I2" s="44"/>
      <c r="J2" s="44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51" t="s">
        <v>20</v>
      </c>
      <c r="AP2" s="51" t="s">
        <v>13</v>
      </c>
      <c r="AQ2" s="54">
        <v>51100</v>
      </c>
      <c r="AR2" s="55">
        <v>326888110</v>
      </c>
      <c r="AS2" s="56" t="s">
        <v>56</v>
      </c>
      <c r="AT2" s="57" t="s">
        <v>53</v>
      </c>
      <c r="AU2" s="14" t="s">
        <v>21</v>
      </c>
      <c r="AV2" s="47"/>
      <c r="AW2" s="27"/>
      <c r="AX2" s="26"/>
      <c r="AY2" s="27"/>
      <c r="AZ2" s="27"/>
      <c r="BA2" s="27"/>
      <c r="BB2" s="9">
        <f>RANK(BX2,$BX$2:$BX$4)+COUNTIF(BX$2:BX3,BX2)-1</f>
        <v>2</v>
      </c>
      <c r="BC2" s="45" t="str">
        <f>"N° "&amp;BB2&amp;" "&amp;C2</f>
        <v>N° 2 Delpharm Reims</v>
      </c>
      <c r="BD2" s="9">
        <f>RANK(BY2,$BY$2:$BY$4)+COUNTIF(BY$2:BY3,BY2)-1</f>
        <v>2</v>
      </c>
      <c r="BE2" s="45" t="str">
        <f>"N° "&amp;BD2&amp;" "&amp;C2</f>
        <v>N° 2 Delpharm Reims</v>
      </c>
      <c r="BF2" s="65">
        <v>1</v>
      </c>
      <c r="BG2" s="65"/>
      <c r="BH2" s="65">
        <v>1</v>
      </c>
      <c r="BI2" s="65"/>
      <c r="BJ2" s="65">
        <v>3</v>
      </c>
      <c r="BK2" s="65"/>
      <c r="BL2" s="65">
        <v>4</v>
      </c>
      <c r="BM2" s="65"/>
      <c r="BN2" s="66">
        <v>7</v>
      </c>
      <c r="BO2" s="66"/>
      <c r="BP2" s="66">
        <v>5</v>
      </c>
      <c r="BQ2" s="66">
        <v>1</v>
      </c>
      <c r="BR2" s="66">
        <v>6</v>
      </c>
      <c r="BS2" s="66">
        <v>1</v>
      </c>
      <c r="BT2" s="66">
        <v>3</v>
      </c>
      <c r="BU2" s="66"/>
      <c r="BV2" s="66">
        <v>3</v>
      </c>
      <c r="BW2" s="66"/>
      <c r="BX2" s="9">
        <f>((BF2+BG2)*9)+((BH2+BI2)*8)+((BJ2+BK2)*7)+((BL2+BM2)*6)+((BN2+BO2)*5)+((BP2+BQ2)*4)+((BR2+BS2)*3)+((BT2+BU2)*2)+((BV2+BW2)*1)</f>
        <v>151</v>
      </c>
      <c r="BY2" s="9">
        <f>((BG2)*9)+((BI2)*8)+((BK2)*7)+((BM2)*6)+((BO2)*5)+((BQ2)*4)+((BS2)*3)+((BU2)*2)+((BW2)*1)</f>
        <v>7</v>
      </c>
      <c r="BZ2" s="9">
        <f>BJ2</f>
        <v>3</v>
      </c>
      <c r="CA2" s="9">
        <f>BL2</f>
        <v>4</v>
      </c>
      <c r="CB2" s="9">
        <f>BN2</f>
        <v>7</v>
      </c>
      <c r="CC2" s="9">
        <f>BP2</f>
        <v>5</v>
      </c>
      <c r="CD2" s="9">
        <f>BR2</f>
        <v>6</v>
      </c>
      <c r="CE2" s="9">
        <f>BT2</f>
        <v>3</v>
      </c>
      <c r="CF2" s="9">
        <f>BV2</f>
        <v>3</v>
      </c>
      <c r="CG2" s="9">
        <f>BK2</f>
        <v>0</v>
      </c>
      <c r="CH2" s="9">
        <f>BM2</f>
        <v>0</v>
      </c>
      <c r="CI2" s="9">
        <f>BO2</f>
        <v>0</v>
      </c>
      <c r="CJ2" s="9">
        <f>BQ2</f>
        <v>1</v>
      </c>
      <c r="CK2" s="9">
        <f>BS2</f>
        <v>1</v>
      </c>
      <c r="CL2" s="9">
        <f>BU2</f>
        <v>0</v>
      </c>
      <c r="CM2" s="9">
        <f>BW2</f>
        <v>0</v>
      </c>
      <c r="CN2" s="11"/>
    </row>
    <row r="3" spans="1:93" s="9" customFormat="1" ht="117" customHeight="1" x14ac:dyDescent="0.25">
      <c r="A3" s="50" t="s">
        <v>0</v>
      </c>
      <c r="B3" s="50" t="s">
        <v>1</v>
      </c>
      <c r="C3" s="51" t="s">
        <v>62</v>
      </c>
      <c r="D3" s="17" t="str">
        <f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48"/>
      <c r="F3" s="48"/>
      <c r="G3" s="46"/>
      <c r="H3" s="46"/>
      <c r="I3" s="48"/>
      <c r="J3" s="48"/>
      <c r="K3" s="46"/>
      <c r="L3" s="46"/>
      <c r="M3" s="10"/>
      <c r="N3" s="10"/>
      <c r="O3" s="10"/>
      <c r="P3" s="44"/>
      <c r="Q3" s="15"/>
      <c r="R3" s="10"/>
      <c r="S3" s="10"/>
      <c r="T3" s="44"/>
      <c r="U3" s="15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58" t="s">
        <v>14</v>
      </c>
      <c r="AP3" s="58" t="s">
        <v>12</v>
      </c>
      <c r="AQ3" s="59">
        <v>51110</v>
      </c>
      <c r="AR3" s="60" t="s">
        <v>7</v>
      </c>
      <c r="AS3" s="56" t="s">
        <v>57</v>
      </c>
      <c r="AT3" s="56" t="s">
        <v>54</v>
      </c>
      <c r="AU3" s="14"/>
      <c r="AW3" s="10"/>
      <c r="AX3" s="10"/>
      <c r="AY3" s="47"/>
      <c r="AZ3" s="49"/>
      <c r="BA3" s="47"/>
      <c r="BB3" s="9">
        <f>RANK(BX3,$BX$2:$BX$4)+COUNTIF(BX$2:BX3,BX3)-1</f>
        <v>3</v>
      </c>
      <c r="BC3" s="45" t="str">
        <f>"N° "&amp;BB3&amp;" "&amp;C3</f>
        <v>N° 3 Cristal union, Bazancourt</v>
      </c>
      <c r="BD3" s="9">
        <f>RANK(BY3,$BY$2:$BY$4)+COUNTIF(BY$2:BY3,BY3)-1</f>
        <v>3</v>
      </c>
      <c r="BE3" s="45" t="str">
        <f>"N° "&amp;BD3&amp;" "&amp;C3</f>
        <v>N° 3 Cristal union, Bazancourt</v>
      </c>
      <c r="BF3" s="65">
        <v>1</v>
      </c>
      <c r="BG3" s="65"/>
      <c r="BH3" s="65">
        <v>1</v>
      </c>
      <c r="BI3" s="65"/>
      <c r="BJ3" s="65">
        <v>1</v>
      </c>
      <c r="BK3" s="65"/>
      <c r="BL3" s="65"/>
      <c r="BM3" s="65"/>
      <c r="BN3" s="66">
        <v>1</v>
      </c>
      <c r="BO3" s="66"/>
      <c r="BP3" s="66">
        <v>1</v>
      </c>
      <c r="BQ3" s="66"/>
      <c r="BR3" s="66">
        <v>1</v>
      </c>
      <c r="BS3" s="66">
        <v>1</v>
      </c>
      <c r="BT3" s="66">
        <v>2</v>
      </c>
      <c r="BU3" s="66"/>
      <c r="BV3" s="66">
        <v>1</v>
      </c>
      <c r="BW3" s="66"/>
      <c r="BX3" s="9">
        <f>((BF3+BG3)*9)+((BH3+BI3)*8)+((BJ3+BK3)*7)+((BL3+BM3)*6)+((BN3+BO3)*5)+((BP3+BQ3)*4)+((BR3+BS3)*3)+((BT3+BU3)*2)+((BV3+BW3)*1)</f>
        <v>44</v>
      </c>
      <c r="BY3" s="9">
        <f>((BG3)*9)+((BI3)*8)+((BK3)*7)+((BM3)*6)+((BO3)*5)+((BQ3)*4)+((BS3)*3)+((BU3)*2)+((BW3)*1)</f>
        <v>3</v>
      </c>
      <c r="BZ3" s="9">
        <f>BJ3</f>
        <v>1</v>
      </c>
      <c r="CA3" s="9">
        <f>BL3</f>
        <v>0</v>
      </c>
      <c r="CB3" s="9">
        <f>BN3</f>
        <v>1</v>
      </c>
      <c r="CC3" s="9">
        <f>BP3</f>
        <v>1</v>
      </c>
      <c r="CD3" s="9">
        <f>BR3</f>
        <v>1</v>
      </c>
      <c r="CE3" s="9">
        <f>BT3</f>
        <v>2</v>
      </c>
      <c r="CF3" s="9">
        <f>BV3</f>
        <v>1</v>
      </c>
      <c r="CG3" s="9">
        <f>BK3</f>
        <v>0</v>
      </c>
      <c r="CH3" s="9">
        <f>BM3</f>
        <v>0</v>
      </c>
      <c r="CI3" s="9">
        <f>BO3</f>
        <v>0</v>
      </c>
      <c r="CJ3" s="9">
        <f>BQ3</f>
        <v>0</v>
      </c>
      <c r="CK3" s="9">
        <f>BS3</f>
        <v>1</v>
      </c>
      <c r="CL3" s="9">
        <f>BU3</f>
        <v>0</v>
      </c>
      <c r="CM3" s="9">
        <f>BW3</f>
        <v>0</v>
      </c>
      <c r="CN3" s="11"/>
    </row>
    <row r="4" spans="1:93" ht="42.75" x14ac:dyDescent="0.25">
      <c r="A4" s="52" t="s">
        <v>72</v>
      </c>
      <c r="B4" s="52" t="s">
        <v>73</v>
      </c>
      <c r="C4" s="53" t="s">
        <v>63</v>
      </c>
      <c r="D4" s="17" t="str">
        <f>IF(BF4&lt;&gt;0,";2022_A="&amp;BF4," ")&amp;IF(BG4&lt;&gt;0," ; 2022_i="&amp;BG4," ")&amp;IF(BH4&lt;&gt;0,";2021_A="&amp;BH4," ")&amp;IF(BI4&lt;&gt;0," ; 2021_i="&amp;BI4," ")&amp;IF(BJ4&lt;&gt;0,";2020_A="&amp;BJ4," ")&amp;IF(BK4&lt;&gt;0," ; 2020_i="&amp;BK4," ")&amp;IF(BL4&lt;&gt;0,";2019_A="&amp;BL4," ")&amp;IF(BM4&lt;&gt;0," ; 2019_i="&amp;BM4," ")&amp;IF(BN4&lt;&gt;0,";2018_A="&amp;BN4," ")&amp;IF(BO4&lt;&gt;0," ; 2018_i="&amp;BO4," ")&amp;IF(BP4&lt;&gt;0," ; 2017_A="&amp;BP4," ")&amp;IF(BQ4&lt;&gt;0," ; 2017_i="&amp;BQ4," ")&amp;IF(BR4&lt;&gt;0," ; 2016_A="&amp;BR4," ")&amp;IF(BS4&lt;&gt;0," ; 2016_i="&amp;BS4," ")&amp;IF(BT4&lt;&gt;0," ; 2015_A="&amp;BT4," ")&amp;IF(BU4&lt;&gt;0," ; 2015_i="&amp;BU4," ")&amp;IF(BV4&lt;&gt;0," ; 2014_A="&amp;BV4," ")&amp;IF(BW4&lt;&gt;0," ; 2014_i="&amp;BW4," ")</f>
        <v xml:space="preserve">;2022_A=4 ; 2022_i=5;2021_A=2 ; 2021_i=1;2020_A=6 ; 2020_i=3;2019_A=4 ; 2019_i=6          </v>
      </c>
      <c r="E4" s="17"/>
      <c r="F4" s="17"/>
      <c r="G4" s="17"/>
      <c r="H4" s="17"/>
      <c r="I4" s="17"/>
      <c r="J4" s="17"/>
      <c r="K4" s="17"/>
      <c r="L4" s="17"/>
      <c r="M4" s="12"/>
      <c r="N4" s="12"/>
      <c r="O4" s="12"/>
      <c r="P4" s="12"/>
      <c r="Q4" s="18"/>
      <c r="R4" s="18"/>
      <c r="S4" s="18"/>
      <c r="T4" s="12"/>
      <c r="U4" s="18"/>
      <c r="V4" s="18"/>
      <c r="W4" s="18"/>
      <c r="X4" s="19"/>
      <c r="Y4" s="18"/>
      <c r="Z4" s="19"/>
      <c r="AA4" s="19"/>
      <c r="AB4" s="19"/>
      <c r="AC4" s="18"/>
      <c r="AD4" s="18"/>
      <c r="AE4" s="18"/>
      <c r="AF4" s="19"/>
      <c r="AG4" s="19"/>
      <c r="AH4" s="18"/>
      <c r="AI4" s="18"/>
      <c r="AJ4" s="19"/>
      <c r="AK4" s="18"/>
      <c r="AL4" s="18"/>
      <c r="AM4" s="18"/>
      <c r="AN4" s="19"/>
      <c r="AO4" s="53" t="s">
        <v>64</v>
      </c>
      <c r="AP4" s="53" t="s">
        <v>65</v>
      </c>
      <c r="AQ4" s="61">
        <v>40000</v>
      </c>
      <c r="AR4" s="62">
        <v>558513700</v>
      </c>
      <c r="AS4" s="63"/>
      <c r="AT4" s="64" t="s">
        <v>66</v>
      </c>
      <c r="AU4" s="20"/>
      <c r="AV4" s="21"/>
      <c r="AW4" s="25"/>
      <c r="AX4" s="19"/>
      <c r="AY4" s="25"/>
      <c r="AZ4" s="25"/>
      <c r="BA4" s="25"/>
      <c r="BB4" s="9">
        <f>RANK(BX4,$BX$2:$BX$4)+COUNTIF(BX$2:BX5,BX4)-1</f>
        <v>1</v>
      </c>
      <c r="BC4" s="12" t="str">
        <f>"N° "&amp;BB4&amp;" "&amp;C4</f>
        <v>N° 1 IUT Génie Biologique Mont de Marsan</v>
      </c>
      <c r="BD4" s="9">
        <f>RANK(BY4,$BY$2:$BY$4)+COUNTIF(BY$2:BY5,BY4)-1</f>
        <v>1</v>
      </c>
      <c r="BE4" s="12" t="str">
        <f>"N° "&amp;BD4&amp;" "&amp;C4</f>
        <v>N° 1 IUT Génie Biologique Mont de Marsan</v>
      </c>
      <c r="BF4" s="12">
        <v>4</v>
      </c>
      <c r="BG4" s="12">
        <v>5</v>
      </c>
      <c r="BH4" s="12">
        <v>2</v>
      </c>
      <c r="BI4" s="12">
        <v>1</v>
      </c>
      <c r="BJ4" s="12">
        <v>6</v>
      </c>
      <c r="BK4" s="12">
        <v>3</v>
      </c>
      <c r="BL4" s="12">
        <v>4</v>
      </c>
      <c r="BM4" s="12">
        <v>6</v>
      </c>
      <c r="BX4" s="9">
        <f>((BF4+BG4)*9)+((BH4+BI4)*8)+((BJ4+BK4)*7)+((BL4+BM4)*6)+((BN4+BO4)*5)+((BP4+BQ4)*4)+((BR4+BS4)*3)+((BT4+BU4)*2)+((BV4+BW4)*1)</f>
        <v>228</v>
      </c>
      <c r="BY4" s="9">
        <f>((BG4)*9)+((BI4)*8)+((BK4)*7)+((BM4)*6)+((BO4)*5)+((BQ4)*4)+((BS4)*3)+((BU4)*2)+((BW4)*1)</f>
        <v>110</v>
      </c>
      <c r="BZ4" s="1">
        <f>BJ4</f>
        <v>6</v>
      </c>
      <c r="CA4" s="1">
        <f>BL4</f>
        <v>4</v>
      </c>
      <c r="CB4" s="1">
        <f>BN4</f>
        <v>0</v>
      </c>
      <c r="CC4" s="1">
        <f>BP4</f>
        <v>0</v>
      </c>
      <c r="CD4" s="1">
        <f>BR4</f>
        <v>0</v>
      </c>
      <c r="CE4" s="1">
        <f>BT4</f>
        <v>0</v>
      </c>
      <c r="CF4" s="1">
        <f>BV4</f>
        <v>0</v>
      </c>
      <c r="CG4" s="1">
        <f>BK4</f>
        <v>3</v>
      </c>
      <c r="CH4" s="1">
        <f>BM4</f>
        <v>6</v>
      </c>
      <c r="CI4" s="1">
        <f>BO4</f>
        <v>0</v>
      </c>
      <c r="CJ4" s="1">
        <f>BQ4</f>
        <v>0</v>
      </c>
      <c r="CK4" s="1">
        <f>BS4</f>
        <v>0</v>
      </c>
      <c r="CL4" s="1">
        <f>BU4</f>
        <v>0</v>
      </c>
      <c r="CM4" s="1">
        <f>BW4</f>
        <v>0</v>
      </c>
      <c r="CO4" s="16"/>
    </row>
    <row r="5" spans="1:93" ht="30" x14ac:dyDescent="0.25">
      <c r="A5" s="52" t="s">
        <v>0</v>
      </c>
      <c r="B5" s="52" t="s">
        <v>67</v>
      </c>
      <c r="C5" s="53" t="s">
        <v>68</v>
      </c>
      <c r="D5" s="17" t="str">
        <f>IF(BF5&lt;&gt;0,";2022_A="&amp;BF5," ")&amp;IF(BG5&lt;&gt;0," ; 2022_i="&amp;BG5," ")&amp;IF(BH5&lt;&gt;0,";2021_A="&amp;BH5," ")&amp;IF(BI5&lt;&gt;0," ; 2021_i="&amp;BI5," ")&amp;IF(BJ5&lt;&gt;0,";2020_A="&amp;BJ5," ")&amp;IF(BK5&lt;&gt;0," ; 2020_i="&amp;BK5," ")&amp;IF(BL5&lt;&gt;0,";2019_A="&amp;BL5," ")&amp;IF(BM5&lt;&gt;0," ; 2019_i="&amp;BM5," ")&amp;IF(BN5&lt;&gt;0,";2018_A="&amp;BN5," ")&amp;IF(BO5&lt;&gt;0," ; 2018_i="&amp;BO5," ")&amp;IF(BP5&lt;&gt;0," ; 2017_A="&amp;BP5," ")&amp;IF(BQ5&lt;&gt;0," ; 2017_i="&amp;BQ5," ")&amp;IF(BR5&lt;&gt;0," ; 2016_A="&amp;BR5," ")&amp;IF(BS5&lt;&gt;0," ; 2016_i="&amp;BS5," ")&amp;IF(BT5&lt;&gt;0," ; 2015_A="&amp;BT5," ")&amp;IF(BU5&lt;&gt;0," ; 2015_i="&amp;BU5," ")&amp;IF(BV5&lt;&gt;0," ; 2014_A="&amp;BV5," ")&amp;IF(BW5&lt;&gt;0," ; 2014_i="&amp;BW5," ")</f>
        <v xml:space="preserve">;2022_A=2 ; 2022_i=6  ; 2021_i=2              </v>
      </c>
      <c r="E5" s="17"/>
      <c r="F5" s="17"/>
      <c r="G5" s="17"/>
      <c r="H5" s="17"/>
      <c r="I5" s="17"/>
      <c r="J5" s="17"/>
      <c r="K5" s="17"/>
      <c r="L5" s="17"/>
      <c r="M5" s="12"/>
      <c r="N5" s="12"/>
      <c r="O5" s="12"/>
      <c r="P5" s="12"/>
      <c r="Q5" s="18"/>
      <c r="R5" s="18"/>
      <c r="S5" s="18"/>
      <c r="T5" s="12"/>
      <c r="U5" s="18"/>
      <c r="V5" s="18"/>
      <c r="W5" s="18"/>
      <c r="X5" s="19"/>
      <c r="Y5" s="18"/>
      <c r="Z5" s="19"/>
      <c r="AA5" s="19"/>
      <c r="AB5" s="19"/>
      <c r="AC5" s="18"/>
      <c r="AD5" s="18"/>
      <c r="AE5" s="18"/>
      <c r="AF5" s="19"/>
      <c r="AG5" s="19"/>
      <c r="AH5" s="18"/>
      <c r="AI5" s="18"/>
      <c r="AJ5" s="19"/>
      <c r="AK5" s="18"/>
      <c r="AL5" s="18"/>
      <c r="AM5" s="18"/>
      <c r="AN5" s="19"/>
      <c r="AO5" s="53" t="s">
        <v>69</v>
      </c>
      <c r="AP5" s="53" t="s">
        <v>70</v>
      </c>
      <c r="AQ5" s="61">
        <v>64290</v>
      </c>
      <c r="AR5" s="62">
        <v>559215703</v>
      </c>
      <c r="AS5" s="63" t="s">
        <v>55</v>
      </c>
      <c r="AT5" s="64" t="s">
        <v>71</v>
      </c>
      <c r="AU5" s="20"/>
      <c r="AV5" s="21"/>
      <c r="AW5" s="25"/>
      <c r="AX5" s="19"/>
      <c r="AY5" s="25"/>
      <c r="AZ5" s="25"/>
      <c r="BA5" s="25"/>
      <c r="BB5" s="9" t="e">
        <f>RANK(BX5,$BX$2:$BX$4)+COUNTIF(BX$2:BX6,BX5)-1</f>
        <v>#N/A</v>
      </c>
      <c r="BC5" s="12" t="e">
        <f>"N° "&amp;BB5&amp;" "&amp;C5</f>
        <v>#N/A</v>
      </c>
      <c r="BD5" s="9" t="e">
        <f>RANK(BY5,$BY$2:$BY$4)+COUNTIF(BY$2:BY6,BY5)-1</f>
        <v>#N/A</v>
      </c>
      <c r="BE5" s="12" t="e">
        <f>"N° "&amp;BD5&amp;" "&amp;C5</f>
        <v>#N/A</v>
      </c>
      <c r="BF5" s="12">
        <v>2</v>
      </c>
      <c r="BG5" s="12">
        <v>6</v>
      </c>
      <c r="BH5" s="12"/>
      <c r="BI5" s="12">
        <v>2</v>
      </c>
      <c r="BJ5" s="12"/>
      <c r="BK5" s="12"/>
      <c r="BL5" s="12"/>
      <c r="BM5" s="12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</row>
    <row r="6" spans="1:93" x14ac:dyDescent="0.25">
      <c r="D6" s="25"/>
      <c r="E6" s="25"/>
      <c r="F6" s="25"/>
      <c r="G6" s="25"/>
      <c r="H6" s="25"/>
      <c r="I6" s="25"/>
      <c r="J6" s="25"/>
      <c r="K6" s="25"/>
      <c r="L6" s="25"/>
      <c r="M6" s="6"/>
      <c r="N6" s="6"/>
      <c r="O6" s="6"/>
      <c r="P6" s="6"/>
      <c r="Q6" s="6"/>
      <c r="R6" s="6"/>
      <c r="S6" s="6"/>
      <c r="T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</row>
    <row r="7" spans="1:93" x14ac:dyDescent="0.25">
      <c r="D7" s="25"/>
      <c r="E7" s="25"/>
      <c r="F7" s="25"/>
      <c r="G7" s="25"/>
      <c r="H7" s="25"/>
      <c r="I7" s="25"/>
      <c r="J7" s="25"/>
      <c r="K7" s="25"/>
      <c r="L7" s="25"/>
      <c r="M7" s="6"/>
      <c r="N7" s="6"/>
      <c r="O7" s="6"/>
      <c r="P7" s="6"/>
      <c r="Q7" s="6"/>
      <c r="R7" s="6"/>
      <c r="S7" s="6"/>
      <c r="T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</row>
    <row r="8" spans="1:93" x14ac:dyDescent="0.25">
      <c r="D8" s="25"/>
      <c r="E8" s="25"/>
      <c r="F8" s="25"/>
      <c r="G8" s="25"/>
      <c r="H8" s="25"/>
      <c r="I8" s="25"/>
      <c r="J8" s="25"/>
      <c r="K8" s="25"/>
      <c r="L8" s="25"/>
      <c r="M8" s="6"/>
      <c r="N8" s="6"/>
      <c r="O8" s="6"/>
      <c r="P8" s="6"/>
      <c r="Q8" s="6"/>
      <c r="R8" s="6"/>
      <c r="S8" s="6"/>
      <c r="T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 spans="1:93" x14ac:dyDescent="0.25">
      <c r="D9" s="25"/>
      <c r="E9" s="25"/>
      <c r="F9" s="25"/>
      <c r="G9" s="25"/>
      <c r="H9" s="25"/>
      <c r="I9" s="25"/>
      <c r="J9" s="25"/>
      <c r="K9" s="25"/>
      <c r="L9" s="25"/>
      <c r="M9" s="6"/>
      <c r="N9" s="6"/>
      <c r="O9" s="6"/>
      <c r="P9" s="6"/>
      <c r="Q9" s="6"/>
      <c r="R9" s="6"/>
      <c r="S9" s="6"/>
      <c r="T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</row>
    <row r="10" spans="1:93" x14ac:dyDescent="0.25">
      <c r="D10" s="25"/>
      <c r="E10" s="25"/>
      <c r="F10" s="25"/>
      <c r="G10" s="25"/>
      <c r="H10" s="25"/>
      <c r="I10" s="25"/>
      <c r="J10" s="25"/>
      <c r="K10" s="25"/>
      <c r="L10" s="25"/>
      <c r="M10" s="6"/>
      <c r="N10" s="6"/>
      <c r="O10" s="6"/>
      <c r="P10" s="6"/>
      <c r="Q10" s="6"/>
      <c r="R10" s="6"/>
      <c r="S10" s="6"/>
      <c r="T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</row>
    <row r="11" spans="1:93" x14ac:dyDescent="0.25">
      <c r="D11" s="25"/>
      <c r="E11" s="25"/>
      <c r="F11" s="25"/>
      <c r="G11" s="25"/>
      <c r="H11" s="25"/>
      <c r="I11" s="25"/>
      <c r="J11" s="25"/>
      <c r="K11" s="25"/>
      <c r="L11" s="25"/>
      <c r="M11" s="6"/>
      <c r="N11" s="6"/>
      <c r="O11" s="6"/>
      <c r="P11" s="6"/>
      <c r="Q11" s="6"/>
      <c r="R11" s="6"/>
      <c r="S11" s="6"/>
      <c r="T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</row>
    <row r="12" spans="1:93" x14ac:dyDescent="0.25">
      <c r="D12" s="25"/>
      <c r="E12" s="25"/>
      <c r="F12" s="25"/>
      <c r="G12" s="25"/>
      <c r="H12" s="25"/>
      <c r="I12" s="25"/>
      <c r="J12" s="25"/>
      <c r="K12" s="25"/>
      <c r="L12" s="25"/>
      <c r="M12" s="6"/>
      <c r="N12" s="6"/>
      <c r="O12" s="6"/>
      <c r="P12" s="6"/>
      <c r="Q12" s="6"/>
      <c r="R12" s="6"/>
      <c r="S12" s="6"/>
      <c r="T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3" x14ac:dyDescent="0.25">
      <c r="D13" s="25"/>
      <c r="E13" s="25"/>
      <c r="F13" s="25"/>
      <c r="G13" s="25"/>
      <c r="H13" s="25"/>
      <c r="I13" s="25"/>
      <c r="J13" s="25"/>
      <c r="K13" s="25"/>
      <c r="L13" s="25"/>
      <c r="M13" s="6"/>
      <c r="N13" s="6"/>
      <c r="O13" s="6"/>
      <c r="P13" s="6"/>
      <c r="Q13" s="6"/>
      <c r="R13" s="6"/>
      <c r="S13" s="6"/>
      <c r="T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3" x14ac:dyDescent="0.25">
      <c r="D14" s="25"/>
      <c r="E14" s="25"/>
      <c r="F14" s="25"/>
      <c r="G14" s="25"/>
      <c r="H14" s="25"/>
      <c r="I14" s="25"/>
      <c r="J14" s="25"/>
      <c r="K14" s="25"/>
      <c r="L14" s="25"/>
      <c r="M14" s="6"/>
      <c r="N14" s="6"/>
      <c r="O14" s="6"/>
      <c r="P14" s="6"/>
      <c r="Q14" s="6"/>
      <c r="R14" s="6"/>
      <c r="S14" s="6"/>
      <c r="T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3" x14ac:dyDescent="0.25">
      <c r="D15" s="25"/>
      <c r="E15" s="25"/>
      <c r="F15" s="25"/>
      <c r="G15" s="25"/>
      <c r="H15" s="25"/>
      <c r="I15" s="25"/>
      <c r="J15" s="25"/>
      <c r="K15" s="25"/>
      <c r="L15" s="25"/>
      <c r="M15" s="6"/>
      <c r="N15" s="6"/>
      <c r="O15" s="6"/>
      <c r="P15" s="6"/>
      <c r="Q15" s="6"/>
      <c r="R15" s="6"/>
      <c r="S15" s="6"/>
      <c r="T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</row>
    <row r="16" spans="1:93" x14ac:dyDescent="0.25">
      <c r="D16" s="25"/>
      <c r="E16" s="25"/>
      <c r="F16" s="25"/>
      <c r="G16" s="25"/>
      <c r="H16" s="25"/>
      <c r="I16" s="25"/>
      <c r="J16" s="25"/>
      <c r="K16" s="25"/>
      <c r="L16" s="25"/>
      <c r="M16" s="6"/>
      <c r="N16" s="6"/>
      <c r="O16" s="6"/>
      <c r="P16" s="6"/>
      <c r="Q16" s="6"/>
      <c r="R16" s="6"/>
      <c r="S16" s="6"/>
      <c r="T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</row>
    <row r="17" spans="4:91" x14ac:dyDescent="0.25">
      <c r="D17" s="25"/>
      <c r="E17" s="25"/>
      <c r="F17" s="25"/>
      <c r="G17" s="25"/>
      <c r="H17" s="25"/>
      <c r="I17" s="25"/>
      <c r="J17" s="25"/>
      <c r="K17" s="25"/>
      <c r="L17" s="25"/>
      <c r="M17" s="6"/>
      <c r="N17" s="6"/>
      <c r="O17" s="6"/>
      <c r="P17" s="6"/>
      <c r="Q17" s="6"/>
      <c r="R17" s="6"/>
      <c r="S17" s="6"/>
      <c r="T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</row>
    <row r="18" spans="4:91" x14ac:dyDescent="0.25">
      <c r="D18" s="25"/>
      <c r="E18" s="25"/>
      <c r="F18" s="25"/>
      <c r="G18" s="25"/>
      <c r="H18" s="25"/>
      <c r="I18" s="25"/>
      <c r="J18" s="25"/>
      <c r="K18" s="25"/>
      <c r="L18" s="25"/>
      <c r="M18" s="6"/>
      <c r="N18" s="6"/>
      <c r="O18" s="6"/>
      <c r="P18" s="6"/>
      <c r="Q18" s="6"/>
      <c r="R18" s="6"/>
      <c r="S18" s="6"/>
      <c r="T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</row>
    <row r="19" spans="4:91" x14ac:dyDescent="0.25">
      <c r="D19" s="25"/>
      <c r="E19" s="25"/>
      <c r="F19" s="25"/>
      <c r="G19" s="25"/>
      <c r="H19" s="25"/>
      <c r="I19" s="25"/>
      <c r="J19" s="25"/>
      <c r="K19" s="25"/>
      <c r="L19" s="25"/>
      <c r="M19" s="6"/>
      <c r="N19" s="6"/>
      <c r="O19" s="6"/>
      <c r="P19" s="6"/>
      <c r="Q19" s="6"/>
      <c r="R19" s="6"/>
      <c r="S19" s="6"/>
      <c r="T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</row>
    <row r="20" spans="4:91" x14ac:dyDescent="0.25">
      <c r="D20" s="25"/>
      <c r="E20" s="25"/>
      <c r="F20" s="25"/>
      <c r="G20" s="25"/>
      <c r="H20" s="25"/>
      <c r="I20" s="25"/>
      <c r="J20" s="25"/>
      <c r="K20" s="25"/>
      <c r="L20" s="25"/>
      <c r="M20" s="6"/>
      <c r="N20" s="6"/>
      <c r="O20" s="6"/>
      <c r="P20" s="6"/>
      <c r="Q20" s="6"/>
      <c r="R20" s="6"/>
      <c r="S20" s="6"/>
      <c r="T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 spans="4:91" x14ac:dyDescent="0.25">
      <c r="D21" s="25"/>
      <c r="E21" s="25"/>
      <c r="F21" s="25"/>
      <c r="G21" s="25"/>
      <c r="H21" s="25"/>
      <c r="I21" s="25"/>
      <c r="J21" s="25"/>
      <c r="K21" s="25"/>
      <c r="L21" s="25"/>
      <c r="M21" s="6"/>
      <c r="N21" s="6"/>
      <c r="O21" s="6"/>
      <c r="P21" s="6"/>
      <c r="Q21" s="6"/>
      <c r="R21" s="6"/>
      <c r="S21" s="6"/>
      <c r="T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</row>
    <row r="22" spans="4:91" x14ac:dyDescent="0.25">
      <c r="D22" s="25"/>
      <c r="E22" s="25"/>
      <c r="F22" s="25"/>
      <c r="G22" s="25"/>
      <c r="H22" s="25"/>
      <c r="I22" s="25"/>
      <c r="J22" s="25"/>
      <c r="K22" s="25"/>
      <c r="L22" s="25"/>
      <c r="M22" s="6"/>
      <c r="N22" s="6"/>
      <c r="O22" s="6"/>
      <c r="P22" s="6"/>
      <c r="Q22" s="6"/>
      <c r="R22" s="6"/>
      <c r="S22" s="6"/>
      <c r="T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</row>
    <row r="23" spans="4:91" x14ac:dyDescent="0.25">
      <c r="D23" s="25"/>
      <c r="E23" s="25"/>
      <c r="F23" s="25"/>
      <c r="G23" s="25"/>
      <c r="H23" s="25"/>
      <c r="I23" s="25"/>
      <c r="J23" s="25"/>
      <c r="K23" s="25"/>
      <c r="L23" s="25"/>
      <c r="M23" s="6"/>
      <c r="N23" s="6"/>
      <c r="O23" s="6"/>
      <c r="P23" s="6"/>
      <c r="Q23" s="6"/>
      <c r="R23" s="6"/>
      <c r="S23" s="6"/>
      <c r="T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 spans="4:91" x14ac:dyDescent="0.25">
      <c r="D24" s="25"/>
      <c r="E24" s="25"/>
      <c r="F24" s="25"/>
      <c r="G24" s="25"/>
      <c r="H24" s="25"/>
      <c r="I24" s="25"/>
      <c r="J24" s="25"/>
      <c r="K24" s="25"/>
      <c r="L24" s="25"/>
      <c r="M24" s="6"/>
      <c r="N24" s="6"/>
      <c r="O24" s="6"/>
      <c r="P24" s="6"/>
      <c r="Q24" s="6"/>
      <c r="R24" s="6"/>
      <c r="S24" s="6"/>
      <c r="T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4:91" x14ac:dyDescent="0.25">
      <c r="D25" s="25"/>
      <c r="E25" s="25"/>
      <c r="F25" s="25"/>
      <c r="G25" s="25"/>
      <c r="H25" s="25"/>
      <c r="I25" s="25"/>
      <c r="J25" s="25"/>
      <c r="K25" s="25"/>
      <c r="L25" s="25"/>
      <c r="M25" s="6"/>
      <c r="N25" s="6"/>
      <c r="O25" s="6"/>
      <c r="P25" s="6"/>
      <c r="Q25" s="6"/>
      <c r="R25" s="6"/>
      <c r="S25" s="6"/>
      <c r="T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4:91" x14ac:dyDescent="0.25">
      <c r="D26" s="25"/>
      <c r="E26" s="25"/>
      <c r="F26" s="25"/>
      <c r="G26" s="25"/>
      <c r="H26" s="25"/>
      <c r="I26" s="25"/>
      <c r="J26" s="25"/>
      <c r="K26" s="25"/>
      <c r="L26" s="25"/>
      <c r="M26" s="6"/>
      <c r="N26" s="6"/>
      <c r="O26" s="6"/>
      <c r="P26" s="6"/>
      <c r="Q26" s="6"/>
      <c r="R26" s="6"/>
      <c r="S26" s="6"/>
      <c r="T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4:91" x14ac:dyDescent="0.25">
      <c r="D27" s="25"/>
      <c r="E27" s="25"/>
      <c r="F27" s="25"/>
      <c r="G27" s="25"/>
      <c r="H27" s="25"/>
      <c r="I27" s="25"/>
      <c r="J27" s="25"/>
      <c r="K27" s="25"/>
      <c r="L27" s="25"/>
      <c r="M27" s="6"/>
      <c r="N27" s="6"/>
      <c r="O27" s="6"/>
      <c r="P27" s="6"/>
      <c r="Q27" s="6"/>
      <c r="R27" s="6"/>
      <c r="S27" s="6"/>
      <c r="T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</row>
    <row r="28" spans="4:91" x14ac:dyDescent="0.25">
      <c r="D28" s="25"/>
      <c r="E28" s="25"/>
      <c r="F28" s="25"/>
      <c r="G28" s="25"/>
      <c r="H28" s="25"/>
      <c r="I28" s="25"/>
      <c r="J28" s="25"/>
      <c r="K28" s="25"/>
      <c r="L28" s="25"/>
      <c r="M28" s="6"/>
      <c r="N28" s="6"/>
      <c r="O28" s="6"/>
      <c r="P28" s="6"/>
      <c r="Q28" s="6"/>
      <c r="R28" s="6"/>
      <c r="S28" s="6"/>
      <c r="T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</row>
    <row r="29" spans="4:91" x14ac:dyDescent="0.25">
      <c r="D29" s="25"/>
      <c r="E29" s="25"/>
      <c r="F29" s="25"/>
      <c r="G29" s="25"/>
      <c r="H29" s="25"/>
      <c r="I29" s="25"/>
      <c r="J29" s="25"/>
      <c r="K29" s="25"/>
      <c r="L29" s="25"/>
      <c r="M29" s="6"/>
      <c r="N29" s="6"/>
      <c r="O29" s="6"/>
      <c r="P29" s="6"/>
      <c r="Q29" s="6"/>
      <c r="R29" s="6"/>
      <c r="S29" s="6"/>
      <c r="T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</row>
    <row r="30" spans="4:91" x14ac:dyDescent="0.25">
      <c r="D30" s="25"/>
      <c r="E30" s="25"/>
      <c r="F30" s="25"/>
      <c r="G30" s="25"/>
      <c r="H30" s="25"/>
      <c r="I30" s="25"/>
      <c r="J30" s="25"/>
      <c r="K30" s="25"/>
      <c r="L30" s="25"/>
      <c r="M30" s="6"/>
      <c r="N30" s="6"/>
      <c r="O30" s="6"/>
      <c r="P30" s="6"/>
      <c r="Q30" s="6"/>
      <c r="R30" s="6"/>
      <c r="S30" s="6"/>
      <c r="T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</row>
    <row r="31" spans="4:91" x14ac:dyDescent="0.25">
      <c r="D31" s="25"/>
      <c r="E31" s="25"/>
      <c r="F31" s="25"/>
      <c r="G31" s="25"/>
      <c r="H31" s="25"/>
      <c r="I31" s="25"/>
      <c r="J31" s="25"/>
      <c r="K31" s="25"/>
      <c r="L31" s="25"/>
      <c r="M31" s="6"/>
      <c r="N31" s="6"/>
      <c r="O31" s="6"/>
      <c r="P31" s="6"/>
      <c r="Q31" s="6"/>
      <c r="R31" s="6"/>
      <c r="S31" s="6"/>
      <c r="T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</row>
    <row r="32" spans="4:91" x14ac:dyDescent="0.25">
      <c r="D32" s="25"/>
      <c r="E32" s="25"/>
      <c r="F32" s="25"/>
      <c r="G32" s="25"/>
      <c r="H32" s="25"/>
      <c r="I32" s="25"/>
      <c r="J32" s="25"/>
      <c r="K32" s="25"/>
      <c r="L32" s="25"/>
      <c r="M32" s="6"/>
      <c r="N32" s="6"/>
      <c r="O32" s="6"/>
      <c r="P32" s="6"/>
      <c r="Q32" s="6"/>
      <c r="R32" s="6"/>
      <c r="S32" s="6"/>
      <c r="T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</row>
    <row r="33" spans="4:91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6"/>
      <c r="N33" s="6"/>
      <c r="O33" s="6"/>
      <c r="P33" s="6"/>
      <c r="Q33" s="6"/>
      <c r="R33" s="6"/>
      <c r="S33" s="6"/>
      <c r="T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</row>
    <row r="34" spans="4:91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6"/>
      <c r="N34" s="6"/>
      <c r="O34" s="6"/>
      <c r="P34" s="6"/>
      <c r="Q34" s="6"/>
      <c r="R34" s="6"/>
      <c r="S34" s="6"/>
      <c r="T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</row>
    <row r="35" spans="4:91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6"/>
      <c r="N35" s="6"/>
      <c r="O35" s="6"/>
      <c r="P35" s="6"/>
      <c r="Q35" s="6"/>
      <c r="R35" s="6"/>
      <c r="S35" s="6"/>
      <c r="T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</row>
    <row r="36" spans="4:91" x14ac:dyDescent="0.25">
      <c r="D36" s="25"/>
      <c r="E36" s="25"/>
      <c r="F36" s="25"/>
      <c r="G36" s="25"/>
      <c r="H36" s="25"/>
      <c r="I36" s="25"/>
      <c r="J36" s="25"/>
      <c r="K36" s="25"/>
      <c r="L36" s="25"/>
      <c r="M36" s="6"/>
      <c r="N36" s="6"/>
      <c r="O36" s="6"/>
      <c r="P36" s="6"/>
      <c r="Q36" s="6"/>
      <c r="R36" s="6"/>
      <c r="S36" s="6"/>
      <c r="T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4:91" x14ac:dyDescent="0.25">
      <c r="D37" s="25"/>
      <c r="E37" s="25"/>
      <c r="F37" s="25"/>
      <c r="G37" s="25"/>
      <c r="H37" s="25"/>
      <c r="I37" s="25"/>
      <c r="J37" s="25"/>
      <c r="K37" s="25"/>
      <c r="L37" s="25"/>
      <c r="M37" s="6"/>
      <c r="N37" s="6"/>
      <c r="O37" s="6"/>
      <c r="P37" s="6"/>
      <c r="Q37" s="6"/>
      <c r="R37" s="6"/>
      <c r="S37" s="6"/>
      <c r="T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4:91" x14ac:dyDescent="0.25">
      <c r="D38" s="25"/>
      <c r="E38" s="25"/>
      <c r="F38" s="25"/>
      <c r="G38" s="25"/>
      <c r="H38" s="25"/>
      <c r="I38" s="25"/>
      <c r="J38" s="25"/>
      <c r="K38" s="25"/>
      <c r="L38" s="25"/>
      <c r="M38" s="6"/>
      <c r="N38" s="6"/>
      <c r="O38" s="6"/>
      <c r="P38" s="6"/>
      <c r="Q38" s="6"/>
      <c r="R38" s="6"/>
      <c r="S38" s="6"/>
      <c r="T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4:91" x14ac:dyDescent="0.25">
      <c r="D39" s="25"/>
      <c r="E39" s="25"/>
      <c r="F39" s="25"/>
      <c r="G39" s="25"/>
      <c r="H39" s="25"/>
      <c r="I39" s="25"/>
      <c r="J39" s="25"/>
      <c r="K39" s="25"/>
      <c r="L39" s="25"/>
      <c r="M39" s="6"/>
      <c r="N39" s="6"/>
      <c r="O39" s="6"/>
      <c r="P39" s="6"/>
      <c r="Q39" s="6"/>
      <c r="R39" s="6"/>
      <c r="S39" s="6"/>
      <c r="T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</row>
    <row r="40" spans="4:91" x14ac:dyDescent="0.25">
      <c r="D40" s="25"/>
      <c r="E40" s="25"/>
      <c r="F40" s="25"/>
      <c r="G40" s="25"/>
      <c r="H40" s="25"/>
      <c r="I40" s="25"/>
      <c r="J40" s="25"/>
      <c r="K40" s="25"/>
      <c r="L40" s="25"/>
      <c r="M40" s="6"/>
      <c r="N40" s="6"/>
      <c r="O40" s="6"/>
      <c r="P40" s="6"/>
      <c r="Q40" s="6"/>
      <c r="R40" s="6"/>
      <c r="S40" s="6"/>
      <c r="T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</row>
    <row r="41" spans="4:91" x14ac:dyDescent="0.25">
      <c r="D41" s="25"/>
      <c r="E41" s="25"/>
      <c r="F41" s="25"/>
      <c r="G41" s="25"/>
      <c r="H41" s="25"/>
      <c r="I41" s="25"/>
      <c r="J41" s="25"/>
      <c r="K41" s="25"/>
      <c r="L41" s="25"/>
      <c r="M41" s="6"/>
      <c r="N41" s="6"/>
      <c r="O41" s="6"/>
      <c r="P41" s="6"/>
      <c r="Q41" s="6"/>
      <c r="R41" s="6"/>
      <c r="S41" s="6"/>
      <c r="T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</row>
    <row r="42" spans="4:91" x14ac:dyDescent="0.25">
      <c r="D42" s="25"/>
      <c r="E42" s="25"/>
      <c r="F42" s="25"/>
      <c r="G42" s="25"/>
      <c r="H42" s="25"/>
      <c r="I42" s="25"/>
      <c r="J42" s="25"/>
      <c r="K42" s="25"/>
      <c r="L42" s="25"/>
      <c r="M42" s="6"/>
      <c r="N42" s="6"/>
      <c r="O42" s="6"/>
      <c r="P42" s="6"/>
      <c r="Q42" s="6"/>
      <c r="R42" s="6"/>
      <c r="S42" s="6"/>
      <c r="T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</row>
    <row r="43" spans="4:91" x14ac:dyDescent="0.25">
      <c r="D43" s="25"/>
      <c r="E43" s="25"/>
      <c r="F43" s="25"/>
      <c r="G43" s="25"/>
      <c r="H43" s="25"/>
      <c r="I43" s="25"/>
      <c r="J43" s="25"/>
      <c r="K43" s="25"/>
      <c r="L43" s="25"/>
      <c r="M43" s="6"/>
      <c r="N43" s="6"/>
      <c r="O43" s="6"/>
      <c r="P43" s="6"/>
      <c r="Q43" s="6"/>
      <c r="R43" s="6"/>
      <c r="S43" s="6"/>
      <c r="T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</row>
    <row r="44" spans="4:91" x14ac:dyDescent="0.25">
      <c r="D44" s="25"/>
      <c r="E44" s="25"/>
      <c r="F44" s="25"/>
      <c r="G44" s="25"/>
      <c r="H44" s="25"/>
      <c r="I44" s="25"/>
      <c r="J44" s="25"/>
      <c r="K44" s="25"/>
      <c r="L44" s="25"/>
      <c r="M44" s="6"/>
      <c r="N44" s="6"/>
      <c r="O44" s="6"/>
      <c r="P44" s="6"/>
      <c r="Q44" s="6"/>
      <c r="R44" s="6"/>
      <c r="S44" s="6"/>
      <c r="T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</row>
    <row r="45" spans="4:91" x14ac:dyDescent="0.25">
      <c r="D45" s="25"/>
      <c r="E45" s="25"/>
      <c r="F45" s="25"/>
      <c r="G45" s="25"/>
      <c r="H45" s="25"/>
      <c r="I45" s="25"/>
      <c r="J45" s="25"/>
      <c r="K45" s="25"/>
      <c r="L45" s="25"/>
      <c r="M45" s="6"/>
      <c r="N45" s="6"/>
      <c r="O45" s="6"/>
      <c r="P45" s="6"/>
      <c r="Q45" s="6"/>
      <c r="R45" s="6"/>
      <c r="S45" s="6"/>
      <c r="T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</row>
    <row r="46" spans="4:91" x14ac:dyDescent="0.25">
      <c r="D46" s="25"/>
      <c r="E46" s="25"/>
      <c r="F46" s="25"/>
      <c r="G46" s="25"/>
      <c r="H46" s="25"/>
      <c r="I46" s="25"/>
      <c r="J46" s="25"/>
      <c r="K46" s="25"/>
      <c r="L46" s="25"/>
      <c r="M46" s="6"/>
      <c r="N46" s="6"/>
      <c r="O46" s="6"/>
      <c r="P46" s="6"/>
      <c r="Q46" s="6"/>
      <c r="R46" s="6"/>
      <c r="S46" s="6"/>
      <c r="T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</row>
    <row r="47" spans="4:91" x14ac:dyDescent="0.25">
      <c r="D47" s="25"/>
      <c r="E47" s="25"/>
      <c r="F47" s="25"/>
      <c r="G47" s="25"/>
      <c r="H47" s="25"/>
      <c r="I47" s="25"/>
      <c r="J47" s="25"/>
      <c r="K47" s="25"/>
      <c r="L47" s="25"/>
      <c r="M47" s="6"/>
      <c r="N47" s="6"/>
      <c r="O47" s="6"/>
      <c r="P47" s="6"/>
      <c r="Q47" s="6"/>
      <c r="R47" s="6"/>
      <c r="S47" s="6"/>
      <c r="T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</row>
    <row r="48" spans="4:91" x14ac:dyDescent="0.25">
      <c r="D48" s="25"/>
      <c r="E48" s="25"/>
      <c r="F48" s="25"/>
      <c r="G48" s="25"/>
      <c r="H48" s="25"/>
      <c r="I48" s="25"/>
      <c r="J48" s="25"/>
      <c r="K48" s="25"/>
      <c r="L48" s="25"/>
      <c r="M48" s="6"/>
      <c r="N48" s="6"/>
      <c r="O48" s="6"/>
      <c r="P48" s="6"/>
      <c r="Q48" s="6"/>
      <c r="R48" s="6"/>
      <c r="S48" s="6"/>
      <c r="T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4:91" x14ac:dyDescent="0.25">
      <c r="D49" s="25"/>
      <c r="E49" s="25"/>
      <c r="F49" s="25"/>
      <c r="G49" s="25"/>
      <c r="H49" s="25"/>
      <c r="I49" s="25"/>
      <c r="J49" s="25"/>
      <c r="K49" s="25"/>
      <c r="L49" s="25"/>
      <c r="M49" s="6"/>
      <c r="N49" s="6"/>
      <c r="O49" s="6"/>
      <c r="P49" s="6"/>
      <c r="Q49" s="6"/>
      <c r="R49" s="6"/>
      <c r="S49" s="6"/>
      <c r="T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4:91" x14ac:dyDescent="0.25">
      <c r="D50" s="25"/>
      <c r="E50" s="25"/>
      <c r="F50" s="25"/>
      <c r="G50" s="25"/>
      <c r="H50" s="25"/>
      <c r="I50" s="25"/>
      <c r="J50" s="25"/>
      <c r="K50" s="25"/>
      <c r="L50" s="25"/>
      <c r="M50" s="6"/>
      <c r="N50" s="6"/>
      <c r="O50" s="6"/>
      <c r="P50" s="6"/>
      <c r="Q50" s="6"/>
      <c r="R50" s="6"/>
      <c r="S50" s="6"/>
      <c r="T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4:91" x14ac:dyDescent="0.25">
      <c r="D51" s="25"/>
      <c r="E51" s="25"/>
      <c r="F51" s="25"/>
      <c r="G51" s="25"/>
      <c r="H51" s="25"/>
      <c r="I51" s="25"/>
      <c r="J51" s="25"/>
      <c r="K51" s="25"/>
      <c r="L51" s="25"/>
      <c r="M51" s="6"/>
      <c r="N51" s="6"/>
      <c r="O51" s="6"/>
      <c r="P51" s="6"/>
      <c r="Q51" s="6"/>
      <c r="R51" s="6"/>
      <c r="S51" s="6"/>
      <c r="T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 spans="4:91" x14ac:dyDescent="0.25">
      <c r="D52" s="25"/>
      <c r="E52" s="25"/>
      <c r="F52" s="25"/>
      <c r="G52" s="25"/>
      <c r="H52" s="25"/>
      <c r="I52" s="25"/>
      <c r="J52" s="25"/>
      <c r="K52" s="25"/>
      <c r="L52" s="25"/>
      <c r="M52" s="6"/>
      <c r="N52" s="6"/>
      <c r="O52" s="6"/>
      <c r="P52" s="6"/>
      <c r="Q52" s="6"/>
      <c r="R52" s="6"/>
      <c r="S52" s="6"/>
      <c r="T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 spans="4:91" x14ac:dyDescent="0.25">
      <c r="D53" s="25"/>
      <c r="E53" s="25"/>
      <c r="F53" s="25"/>
      <c r="G53" s="25"/>
      <c r="H53" s="25"/>
      <c r="I53" s="25"/>
      <c r="J53" s="25"/>
      <c r="K53" s="25"/>
      <c r="L53" s="25"/>
      <c r="M53" s="6"/>
      <c r="N53" s="6"/>
      <c r="O53" s="6"/>
      <c r="P53" s="6"/>
      <c r="Q53" s="6"/>
      <c r="R53" s="6"/>
      <c r="S53" s="6"/>
      <c r="T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 spans="4:91" x14ac:dyDescent="0.25">
      <c r="D54" s="25"/>
      <c r="E54" s="25"/>
      <c r="F54" s="25"/>
      <c r="G54" s="25"/>
      <c r="H54" s="25"/>
      <c r="I54" s="25"/>
      <c r="J54" s="25"/>
      <c r="K54" s="25"/>
      <c r="L54" s="25"/>
      <c r="M54" s="6"/>
      <c r="N54" s="6"/>
      <c r="O54" s="6"/>
      <c r="P54" s="6"/>
      <c r="Q54" s="6"/>
      <c r="R54" s="6"/>
      <c r="S54" s="6"/>
      <c r="T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 spans="4:91" x14ac:dyDescent="0.25">
      <c r="D55" s="25"/>
      <c r="E55" s="25"/>
      <c r="F55" s="25"/>
      <c r="G55" s="25"/>
      <c r="H55" s="25"/>
      <c r="I55" s="25"/>
      <c r="J55" s="25"/>
      <c r="K55" s="25"/>
      <c r="L55" s="25"/>
      <c r="M55" s="6"/>
      <c r="N55" s="6"/>
      <c r="O55" s="6"/>
      <c r="P55" s="6"/>
      <c r="Q55" s="6"/>
      <c r="R55" s="6"/>
      <c r="S55" s="6"/>
      <c r="T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pans="4:91" x14ac:dyDescent="0.25">
      <c r="D56" s="25"/>
      <c r="E56" s="25"/>
      <c r="F56" s="25"/>
      <c r="G56" s="25"/>
      <c r="H56" s="25"/>
      <c r="I56" s="25"/>
      <c r="J56" s="25"/>
      <c r="K56" s="25"/>
      <c r="L56" s="25"/>
      <c r="M56" s="6"/>
      <c r="N56" s="6"/>
      <c r="O56" s="6"/>
      <c r="P56" s="6"/>
      <c r="Q56" s="6"/>
      <c r="R56" s="6"/>
      <c r="S56" s="6"/>
      <c r="T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pans="4:91" x14ac:dyDescent="0.25">
      <c r="D57" s="25"/>
      <c r="E57" s="25"/>
      <c r="F57" s="25"/>
      <c r="G57" s="25"/>
      <c r="H57" s="25"/>
      <c r="I57" s="25"/>
      <c r="J57" s="25"/>
      <c r="K57" s="25"/>
      <c r="L57" s="25"/>
      <c r="M57" s="6"/>
      <c r="N57" s="6"/>
      <c r="O57" s="6"/>
      <c r="P57" s="6"/>
      <c r="Q57" s="6"/>
      <c r="R57" s="6"/>
      <c r="S57" s="6"/>
      <c r="T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pans="4:91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4:91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4:91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4:91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4:91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4:91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4:91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</sheetData>
  <autoFilter ref="A1:CN3" xr:uid="{00000000-0009-0000-0000-000000000000}">
    <sortState ref="A2:CN4">
      <sortCondition ref="BB1:BB3"/>
    </sortState>
  </autoFilter>
  <sortState ref="A3:CQ3">
    <sortCondition ref="AQ3"/>
  </sortState>
  <hyperlinks>
    <hyperlink ref="AS2" r:id="rId1" xr:uid="{AD65CD47-7EFA-468A-823F-E339A9B6D149}"/>
    <hyperlink ref="AS3" r:id="rId2" xr:uid="{E7287CB5-76AD-4369-BEC2-F6381C7644FC}"/>
    <hyperlink ref="AS5" r:id="rId3" xr:uid="{D15F149E-E64B-4C5C-9E8A-9EDBD6AD49EE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JUSTINE ARAGONES</cp:lastModifiedBy>
  <cp:lastPrinted>2018-10-02T07:27:35Z</cp:lastPrinted>
  <dcterms:created xsi:type="dcterms:W3CDTF">2018-04-23T13:48:22Z</dcterms:created>
  <dcterms:modified xsi:type="dcterms:W3CDTF">2021-08-18T15:42:10Z</dcterms:modified>
</cp:coreProperties>
</file>