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255" windowHeight="997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82" i="1"/>
  <c r="E69"/>
  <c r="E56"/>
  <c r="F97"/>
  <c r="F102"/>
  <c r="F103"/>
  <c r="F104"/>
  <c r="F105"/>
  <c r="E97"/>
  <c r="E98"/>
  <c r="F98" s="1"/>
  <c r="E99"/>
  <c r="F99" s="1"/>
  <c r="E100"/>
  <c r="F100" s="1"/>
  <c r="E101"/>
  <c r="F101" s="1"/>
  <c r="E102"/>
  <c r="E103"/>
  <c r="E104"/>
  <c r="E105"/>
  <c r="E106"/>
  <c r="F106" s="1"/>
  <c r="E96"/>
  <c r="F96" s="1"/>
  <c r="F44"/>
  <c r="F45"/>
  <c r="F51"/>
  <c r="F52"/>
  <c r="F53"/>
  <c r="E44"/>
  <c r="E45"/>
  <c r="E46"/>
  <c r="F46" s="1"/>
  <c r="E47"/>
  <c r="F47" s="1"/>
  <c r="E48"/>
  <c r="F48" s="1"/>
  <c r="E49"/>
  <c r="F49" s="1"/>
  <c r="E50"/>
  <c r="F50" s="1"/>
  <c r="E51"/>
  <c r="E52"/>
  <c r="E53"/>
  <c r="E43"/>
  <c r="F43" s="1"/>
  <c r="F32"/>
  <c r="F33"/>
  <c r="F34"/>
  <c r="F40"/>
  <c r="F30"/>
  <c r="E31"/>
  <c r="F31" s="1"/>
  <c r="E32"/>
  <c r="E33"/>
  <c r="E34"/>
  <c r="E35"/>
  <c r="F35" s="1"/>
  <c r="E36"/>
  <c r="F36" s="1"/>
  <c r="E37"/>
  <c r="F37" s="1"/>
  <c r="E38"/>
  <c r="F38" s="1"/>
  <c r="E39"/>
  <c r="F39" s="1"/>
  <c r="E40"/>
  <c r="E30"/>
  <c r="F21"/>
  <c r="F22"/>
  <c r="F23"/>
  <c r="E18"/>
  <c r="F18" s="1"/>
  <c r="E19"/>
  <c r="F19" s="1"/>
  <c r="E20"/>
  <c r="F20" s="1"/>
  <c r="E21"/>
  <c r="E22"/>
  <c r="E23"/>
  <c r="E24"/>
  <c r="F24" s="1"/>
  <c r="E25"/>
  <c r="F25" s="1"/>
  <c r="E26"/>
  <c r="F26" s="1"/>
  <c r="E27"/>
  <c r="F27" s="1"/>
  <c r="E17"/>
  <c r="F17" s="1"/>
  <c r="E4"/>
  <c r="F4" s="1"/>
  <c r="F10"/>
  <c r="F11"/>
  <c r="E6"/>
  <c r="F6" s="1"/>
  <c r="E7"/>
  <c r="F7" s="1"/>
  <c r="E8"/>
  <c r="F8" s="1"/>
  <c r="E9"/>
  <c r="F9" s="1"/>
  <c r="E10"/>
  <c r="E11"/>
  <c r="E12"/>
  <c r="F12" s="1"/>
  <c r="E13"/>
  <c r="F13" s="1"/>
  <c r="E14"/>
  <c r="F14" s="1"/>
  <c r="E5"/>
  <c r="F5" s="1"/>
  <c r="E61" l="1"/>
  <c r="F61" s="1"/>
  <c r="E63"/>
  <c r="F63" s="1"/>
  <c r="F82"/>
  <c r="E86" s="1"/>
  <c r="F86" s="1"/>
  <c r="F56"/>
  <c r="E60" s="1"/>
  <c r="F60" s="1"/>
  <c r="E64"/>
  <c r="F64" s="1"/>
  <c r="E76"/>
  <c r="F76" s="1"/>
  <c r="E57"/>
  <c r="F57" s="1"/>
  <c r="E65"/>
  <c r="F65" s="1"/>
  <c r="E58"/>
  <c r="F58" s="1"/>
  <c r="E66"/>
  <c r="F66" s="1"/>
  <c r="E74"/>
  <c r="F74" s="1"/>
  <c r="E67"/>
  <c r="F67" s="1"/>
  <c r="F69"/>
  <c r="E72" s="1"/>
  <c r="F72" s="1"/>
  <c r="E93" l="1"/>
  <c r="F93" s="1"/>
  <c r="E91"/>
  <c r="F91" s="1"/>
  <c r="E80"/>
  <c r="F80" s="1"/>
  <c r="E79"/>
  <c r="F79" s="1"/>
  <c r="E83"/>
  <c r="F83" s="1"/>
  <c r="E73"/>
  <c r="F73" s="1"/>
  <c r="E71"/>
  <c r="F71" s="1"/>
  <c r="E70"/>
  <c r="F70" s="1"/>
  <c r="E89"/>
  <c r="F89" s="1"/>
  <c r="E87"/>
  <c r="F87" s="1"/>
  <c r="E85"/>
  <c r="F85" s="1"/>
  <c r="E92"/>
  <c r="F92" s="1"/>
  <c r="E77"/>
  <c r="F77" s="1"/>
  <c r="E88"/>
  <c r="F88" s="1"/>
  <c r="E62"/>
  <c r="F62" s="1"/>
  <c r="E59"/>
  <c r="F59" s="1"/>
  <c r="E84"/>
  <c r="F84" s="1"/>
  <c r="E75"/>
  <c r="F75" s="1"/>
  <c r="E78"/>
  <c r="F78" s="1"/>
  <c r="E90"/>
  <c r="F90" s="1"/>
</calcChain>
</file>

<file path=xl/sharedStrings.xml><?xml version="1.0" encoding="utf-8"?>
<sst xmlns="http://schemas.openxmlformats.org/spreadsheetml/2006/main" count="55" uniqueCount="24">
  <si>
    <t>W-Brücke</t>
  </si>
  <si>
    <t>Spannung Eingang [V]</t>
  </si>
  <si>
    <t>Spannung Ausgang [mV]</t>
  </si>
  <si>
    <t>Druck [bar]</t>
  </si>
  <si>
    <t>1 (unten rechts)</t>
  </si>
  <si>
    <t>p0=0,067</t>
  </si>
  <si>
    <t>2 (oben rechts)</t>
  </si>
  <si>
    <t>3 (unten links)</t>
  </si>
  <si>
    <t>4 (oben links)</t>
  </si>
  <si>
    <t>Sensor 13</t>
  </si>
  <si>
    <t>Sensor 11</t>
  </si>
  <si>
    <t>Brücke 2</t>
  </si>
  <si>
    <t>0.9</t>
  </si>
  <si>
    <t>0.1</t>
  </si>
  <si>
    <t>0.2</t>
  </si>
  <si>
    <t>0.3</t>
  </si>
  <si>
    <t>0.4</t>
  </si>
  <si>
    <t>0.5</t>
  </si>
  <si>
    <t>0.6</t>
  </si>
  <si>
    <t>0.7</t>
  </si>
  <si>
    <t>0.8</t>
  </si>
  <si>
    <t>Brücke 1</t>
  </si>
  <si>
    <t>Brücke 3</t>
  </si>
  <si>
    <t>Brücke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</si>
</sst>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Sensor 13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Tabelle1!$A$3</c:f>
              <c:strCache>
                <c:ptCount val="1"/>
                <c:pt idx="0">
                  <c:v>1 (unten rechts)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9847378874937929"/>
                  <c:y val="-1.9748433085208614E-2"/>
                </c:manualLayout>
              </c:layout>
              <c:numFmt formatCode="General" sourceLinked="0"/>
            </c:trendlineLbl>
          </c:trendline>
          <c:xVal>
            <c:numRef>
              <c:f>Tabelle1!$B$4:$B$14</c:f>
              <c:numCache>
                <c:formatCode>General</c:formatCode>
                <c:ptCount val="11"/>
                <c:pt idx="0">
                  <c:v>6.7000000000000004E-2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Tabelle1!$C$4:$C$14</c:f>
              <c:numCache>
                <c:formatCode>General</c:formatCode>
                <c:ptCount val="11"/>
                <c:pt idx="0">
                  <c:v>2.42</c:v>
                </c:pt>
                <c:pt idx="1">
                  <c:v>3.5</c:v>
                </c:pt>
                <c:pt idx="2">
                  <c:v>8.4</c:v>
                </c:pt>
                <c:pt idx="3">
                  <c:v>13.2</c:v>
                </c:pt>
                <c:pt idx="4">
                  <c:v>17.600000000000001</c:v>
                </c:pt>
                <c:pt idx="5">
                  <c:v>21.8</c:v>
                </c:pt>
                <c:pt idx="6">
                  <c:v>25.7</c:v>
                </c:pt>
                <c:pt idx="7">
                  <c:v>29.4</c:v>
                </c:pt>
                <c:pt idx="8">
                  <c:v>32.700000000000003</c:v>
                </c:pt>
                <c:pt idx="9">
                  <c:v>35.9</c:v>
                </c:pt>
                <c:pt idx="10">
                  <c:v>38.799999999999997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595-49E6-BB3D-95E722CDA48E}"/>
            </c:ext>
          </c:extLst>
        </c:ser>
        <c:ser>
          <c:idx val="1"/>
          <c:order val="1"/>
          <c:tx>
            <c:strRef>
              <c:f>Tabelle1!$A$16</c:f>
              <c:strCache>
                <c:ptCount val="1"/>
                <c:pt idx="0">
                  <c:v>2 (oben rechts)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5728569125243069"/>
                  <c:y val="7.556270706706178E-2"/>
                </c:manualLayout>
              </c:layout>
              <c:numFmt formatCode="General" sourceLinked="0"/>
            </c:trendlineLbl>
          </c:trendline>
          <c:xVal>
            <c:numRef>
              <c:f>Tabelle1!$B$17:$B$27</c:f>
              <c:numCache>
                <c:formatCode>General</c:formatCode>
                <c:ptCount val="11"/>
                <c:pt idx="0">
                  <c:v>8.1000000000000003E-2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Tabelle1!$C$17:$C$27</c:f>
              <c:numCache>
                <c:formatCode>General</c:formatCode>
                <c:ptCount val="11"/>
                <c:pt idx="0">
                  <c:v>-9.8000000000000007</c:v>
                </c:pt>
                <c:pt idx="1">
                  <c:v>-8.9</c:v>
                </c:pt>
                <c:pt idx="2">
                  <c:v>-3.8</c:v>
                </c:pt>
                <c:pt idx="3">
                  <c:v>1</c:v>
                </c:pt>
                <c:pt idx="4">
                  <c:v>5.58</c:v>
                </c:pt>
                <c:pt idx="5">
                  <c:v>9.84</c:v>
                </c:pt>
                <c:pt idx="6">
                  <c:v>13.84</c:v>
                </c:pt>
                <c:pt idx="7">
                  <c:v>17.64</c:v>
                </c:pt>
                <c:pt idx="8">
                  <c:v>21.06</c:v>
                </c:pt>
                <c:pt idx="9">
                  <c:v>24.32</c:v>
                </c:pt>
                <c:pt idx="10">
                  <c:v>27.37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595-49E6-BB3D-95E722CDA48E}"/>
            </c:ext>
          </c:extLst>
        </c:ser>
        <c:ser>
          <c:idx val="2"/>
          <c:order val="2"/>
          <c:tx>
            <c:strRef>
              <c:f>Tabelle1!$A$29</c:f>
              <c:strCache>
                <c:ptCount val="1"/>
                <c:pt idx="0">
                  <c:v>3 (unten links)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5811342838901893"/>
                  <c:y val="-2.3310241957460235E-2"/>
                </c:manualLayout>
              </c:layout>
              <c:numFmt formatCode="General" sourceLinked="0"/>
            </c:trendlineLbl>
          </c:trendline>
          <c:xVal>
            <c:numRef>
              <c:f>Tabelle1!$B$30:$B$40</c:f>
              <c:numCache>
                <c:formatCode>General</c:formatCode>
                <c:ptCount val="11"/>
                <c:pt idx="0">
                  <c:v>0.08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Tabelle1!$C$30:$C$40</c:f>
              <c:numCache>
                <c:formatCode>General</c:formatCode>
                <c:ptCount val="11"/>
                <c:pt idx="0">
                  <c:v>2.93</c:v>
                </c:pt>
                <c:pt idx="1">
                  <c:v>2</c:v>
                </c:pt>
                <c:pt idx="2">
                  <c:v>2.5</c:v>
                </c:pt>
                <c:pt idx="3">
                  <c:v>6.94</c:v>
                </c:pt>
                <c:pt idx="4">
                  <c:v>11.08</c:v>
                </c:pt>
                <c:pt idx="5">
                  <c:v>14.91</c:v>
                </c:pt>
                <c:pt idx="6">
                  <c:v>18.61</c:v>
                </c:pt>
                <c:pt idx="7">
                  <c:v>21.97</c:v>
                </c:pt>
                <c:pt idx="8">
                  <c:v>25.1</c:v>
                </c:pt>
                <c:pt idx="9">
                  <c:v>28.02</c:v>
                </c:pt>
                <c:pt idx="10">
                  <c:v>30.8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595-49E6-BB3D-95E722CDA48E}"/>
            </c:ext>
          </c:extLst>
        </c:ser>
        <c:ser>
          <c:idx val="3"/>
          <c:order val="3"/>
          <c:tx>
            <c:strRef>
              <c:f>Tabelle1!$A$42</c:f>
              <c:strCache>
                <c:ptCount val="1"/>
                <c:pt idx="0">
                  <c:v>4 (oben links)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0838369865928922"/>
                  <c:y val="-3.8395077664472275E-2"/>
                </c:manualLayout>
              </c:layout>
              <c:numFmt formatCode="General" sourceLinked="0"/>
            </c:trendlineLbl>
          </c:trendline>
          <c:xVal>
            <c:numRef>
              <c:f>Tabelle1!$B$43:$B$53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Tabelle1!$C$43:$C$53</c:f>
              <c:numCache>
                <c:formatCode>General</c:formatCode>
                <c:ptCount val="11"/>
                <c:pt idx="0">
                  <c:v>3.76</c:v>
                </c:pt>
                <c:pt idx="1">
                  <c:v>4.66</c:v>
                </c:pt>
                <c:pt idx="2">
                  <c:v>9.9700000000000006</c:v>
                </c:pt>
                <c:pt idx="3">
                  <c:v>15.15</c:v>
                </c:pt>
                <c:pt idx="4">
                  <c:v>19.97</c:v>
                </c:pt>
                <c:pt idx="5">
                  <c:v>24.44</c:v>
                </c:pt>
                <c:pt idx="6">
                  <c:v>28.66</c:v>
                </c:pt>
                <c:pt idx="7">
                  <c:v>32.64</c:v>
                </c:pt>
                <c:pt idx="8">
                  <c:v>36.200000000000003</c:v>
                </c:pt>
                <c:pt idx="9">
                  <c:v>39.64</c:v>
                </c:pt>
                <c:pt idx="10">
                  <c:v>42.75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595-49E6-BB3D-95E722CDA48E}"/>
            </c:ext>
          </c:extLst>
        </c:ser>
        <c:dLbls/>
        <c:axId val="77551104"/>
        <c:axId val="77553024"/>
      </c:scatterChart>
      <c:valAx>
        <c:axId val="7755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[bar]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7553024"/>
        <c:crosses val="autoZero"/>
        <c:crossBetween val="midCat"/>
      </c:valAx>
      <c:valAx>
        <c:axId val="775530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[mV]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755110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Sensor 11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Tabelle1!$A$56</c:f>
              <c:strCache>
                <c:ptCount val="1"/>
                <c:pt idx="0">
                  <c:v>1 (unten rechts)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Tabelle1!$B$57:$B$67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Tabelle1!$C$57:$C$67</c:f>
              <c:numCache>
                <c:formatCode>General</c:formatCode>
                <c:ptCount val="11"/>
                <c:pt idx="0">
                  <c:v>1.02</c:v>
                </c:pt>
                <c:pt idx="1">
                  <c:v>1.04</c:v>
                </c:pt>
                <c:pt idx="2">
                  <c:v>1.03</c:v>
                </c:pt>
                <c:pt idx="3">
                  <c:v>1.05</c:v>
                </c:pt>
                <c:pt idx="4">
                  <c:v>1.07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1.1299999999999999</c:v>
                </c:pt>
                <c:pt idx="9">
                  <c:v>1.1499999999999999</c:v>
                </c:pt>
                <c:pt idx="10">
                  <c:v>1.17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C15-4978-BD21-800C9C1F89E7}"/>
            </c:ext>
          </c:extLst>
        </c:ser>
        <c:ser>
          <c:idx val="1"/>
          <c:order val="1"/>
          <c:tx>
            <c:strRef>
              <c:f>Tabelle1!$A$69</c:f>
              <c:strCache>
                <c:ptCount val="1"/>
                <c:pt idx="0">
                  <c:v>2 (oben rechts)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Tabelle1!$B$70:$B$80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Tabelle1!$C$70:$C$80</c:f>
              <c:numCache>
                <c:formatCode>General</c:formatCode>
                <c:ptCount val="11"/>
                <c:pt idx="0">
                  <c:v>2</c:v>
                </c:pt>
                <c:pt idx="1">
                  <c:v>1.99</c:v>
                </c:pt>
                <c:pt idx="2">
                  <c:v>2</c:v>
                </c:pt>
                <c:pt idx="3">
                  <c:v>1.98</c:v>
                </c:pt>
                <c:pt idx="4">
                  <c:v>1.97</c:v>
                </c:pt>
                <c:pt idx="5">
                  <c:v>1.98</c:v>
                </c:pt>
                <c:pt idx="6">
                  <c:v>1.98</c:v>
                </c:pt>
                <c:pt idx="7">
                  <c:v>2</c:v>
                </c:pt>
                <c:pt idx="8">
                  <c:v>1.98</c:v>
                </c:pt>
                <c:pt idx="9">
                  <c:v>1.98</c:v>
                </c:pt>
                <c:pt idx="10">
                  <c:v>1.98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FC15-4978-BD21-800C9C1F89E7}"/>
            </c:ext>
          </c:extLst>
        </c:ser>
        <c:ser>
          <c:idx val="2"/>
          <c:order val="2"/>
          <c:tx>
            <c:strRef>
              <c:f>Tabelle1!$A$82</c:f>
              <c:strCache>
                <c:ptCount val="1"/>
                <c:pt idx="0">
                  <c:v>3 (unten links)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Tabelle1!$B$83:$B$93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Tabelle1!$C$83:$C$93</c:f>
              <c:numCache>
                <c:formatCode>General</c:formatCode>
                <c:ptCount val="11"/>
                <c:pt idx="0">
                  <c:v>19.04</c:v>
                </c:pt>
                <c:pt idx="1">
                  <c:v>19.04</c:v>
                </c:pt>
                <c:pt idx="2">
                  <c:v>19.03</c:v>
                </c:pt>
                <c:pt idx="3">
                  <c:v>19.07</c:v>
                </c:pt>
                <c:pt idx="4">
                  <c:v>19.07</c:v>
                </c:pt>
                <c:pt idx="5">
                  <c:v>19.079999999999998</c:v>
                </c:pt>
                <c:pt idx="6">
                  <c:v>19.11</c:v>
                </c:pt>
                <c:pt idx="7">
                  <c:v>19.100000000000001</c:v>
                </c:pt>
                <c:pt idx="8">
                  <c:v>19.09</c:v>
                </c:pt>
                <c:pt idx="9">
                  <c:v>19.100000000000001</c:v>
                </c:pt>
                <c:pt idx="10">
                  <c:v>19.11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FC15-4978-BD21-800C9C1F89E7}"/>
            </c:ext>
          </c:extLst>
        </c:ser>
        <c:ser>
          <c:idx val="3"/>
          <c:order val="3"/>
          <c:tx>
            <c:strRef>
              <c:f>Tabelle1!$A$95</c:f>
              <c:strCache>
                <c:ptCount val="1"/>
                <c:pt idx="0">
                  <c:v>4 (oben links)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21574895730626273"/>
                  <c:y val="-2.1572569386273531E-3"/>
                </c:manualLayout>
              </c:layout>
              <c:numFmt formatCode="General" sourceLinked="0"/>
            </c:trendlineLbl>
          </c:trendline>
          <c:xVal>
            <c:numRef>
              <c:f>Tabelle1!$B$96:$B$106</c:f>
              <c:numCache>
                <c:formatCode>General</c:formatCode>
                <c:ptCount val="11"/>
                <c:pt idx="0">
                  <c:v>8.3000000000000004E-2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Tabelle1!$C$96:$C$106</c:f>
              <c:numCache>
                <c:formatCode>General</c:formatCode>
                <c:ptCount val="11"/>
                <c:pt idx="0">
                  <c:v>26.3</c:v>
                </c:pt>
                <c:pt idx="1">
                  <c:v>26.86</c:v>
                </c:pt>
                <c:pt idx="2">
                  <c:v>26.95</c:v>
                </c:pt>
                <c:pt idx="3">
                  <c:v>27.1</c:v>
                </c:pt>
                <c:pt idx="4">
                  <c:v>27.2</c:v>
                </c:pt>
                <c:pt idx="5">
                  <c:v>27.3</c:v>
                </c:pt>
                <c:pt idx="6">
                  <c:v>27.38</c:v>
                </c:pt>
                <c:pt idx="7">
                  <c:v>27.4</c:v>
                </c:pt>
                <c:pt idx="8">
                  <c:v>27.48</c:v>
                </c:pt>
                <c:pt idx="9">
                  <c:v>27.55</c:v>
                </c:pt>
                <c:pt idx="10">
                  <c:v>27.62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FC15-4978-BD21-800C9C1F89E7}"/>
            </c:ext>
          </c:extLst>
        </c:ser>
        <c:dLbls/>
        <c:axId val="79671680"/>
        <c:axId val="79673600"/>
      </c:scatterChart>
      <c:valAx>
        <c:axId val="79671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[bar]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9673600"/>
        <c:crosses val="autoZero"/>
        <c:crossBetween val="midCat"/>
      </c:valAx>
      <c:valAx>
        <c:axId val="79673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[mV]</a:t>
                </a:r>
              </a:p>
            </c:rich>
          </c:tx>
          <c:layout>
            <c:manualLayout>
              <c:xMode val="edge"/>
              <c:yMode val="edge"/>
              <c:x val="2.1164021164021166E-2"/>
              <c:y val="0.46302591165466028"/>
            </c:manualLayout>
          </c:layout>
        </c:title>
        <c:numFmt formatCode="General" sourceLinked="1"/>
        <c:majorTickMark val="none"/>
        <c:tickLblPos val="nextTo"/>
        <c:crossAx val="7967168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strRef>
              <c:f>Tabelle1!$A$3</c:f>
              <c:strCache>
                <c:ptCount val="1"/>
                <c:pt idx="0">
                  <c:v>1 (unten rechts)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Tabelle1!$B$4:$B$14</c:f>
              <c:numCache>
                <c:formatCode>General</c:formatCode>
                <c:ptCount val="11"/>
                <c:pt idx="0">
                  <c:v>6.7000000000000004E-2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Tabelle1!$F$4:$F$14</c:f>
              <c:numCache>
                <c:formatCode>General</c:formatCode>
                <c:ptCount val="11"/>
                <c:pt idx="0">
                  <c:v>0.96926000000000023</c:v>
                </c:pt>
                <c:pt idx="1">
                  <c:v>1.202</c:v>
                </c:pt>
                <c:pt idx="2">
                  <c:v>0.27999999999999936</c:v>
                </c:pt>
                <c:pt idx="3">
                  <c:v>-0.54199999999999982</c:v>
                </c:pt>
                <c:pt idx="4">
                  <c:v>-0.96400000000000219</c:v>
                </c:pt>
                <c:pt idx="5">
                  <c:v>-1.1859999999999999</c:v>
                </c:pt>
                <c:pt idx="6">
                  <c:v>-1.1080000000000005</c:v>
                </c:pt>
                <c:pt idx="7">
                  <c:v>-0.82999999999999829</c:v>
                </c:pt>
                <c:pt idx="8">
                  <c:v>-0.15200000000000102</c:v>
                </c:pt>
                <c:pt idx="9">
                  <c:v>0.62599999999999767</c:v>
                </c:pt>
                <c:pt idx="10">
                  <c:v>1.7040000000000006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FB0-4E8E-B3A3-1F27A6BD3358}"/>
            </c:ext>
          </c:extLst>
        </c:ser>
        <c:ser>
          <c:idx val="1"/>
          <c:order val="1"/>
          <c:tx>
            <c:strRef>
              <c:f>Tabelle1!$A$16</c:f>
              <c:strCache>
                <c:ptCount val="1"/>
                <c:pt idx="0">
                  <c:v>2 (oben rechts)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Tabelle1!$B$17:$B$27</c:f>
              <c:numCache>
                <c:formatCode>General</c:formatCode>
                <c:ptCount val="11"/>
                <c:pt idx="0">
                  <c:v>8.1000000000000003E-2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Tabelle1!$F$17:$F$27</c:f>
              <c:numCache>
                <c:formatCode>General</c:formatCode>
                <c:ptCount val="11"/>
                <c:pt idx="0">
                  <c:v>1.26614</c:v>
                </c:pt>
                <c:pt idx="1">
                  <c:v>1.144000000000001</c:v>
                </c:pt>
                <c:pt idx="2">
                  <c:v>0.13800000000000079</c:v>
                </c:pt>
                <c:pt idx="3">
                  <c:v>-0.56800000000000139</c:v>
                </c:pt>
                <c:pt idx="4">
                  <c:v>-1.0539999999999985</c:v>
                </c:pt>
                <c:pt idx="5">
                  <c:v>-1.2200000000000006</c:v>
                </c:pt>
                <c:pt idx="6">
                  <c:v>-1.126000000000003</c:v>
                </c:pt>
                <c:pt idx="7">
                  <c:v>-0.83200000000000074</c:v>
                </c:pt>
                <c:pt idx="8">
                  <c:v>-0.1579999999999977</c:v>
                </c:pt>
                <c:pt idx="9">
                  <c:v>0.67599999999999483</c:v>
                </c:pt>
                <c:pt idx="10">
                  <c:v>1.7199999999999953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9FB0-4E8E-B3A3-1F27A6BD3358}"/>
            </c:ext>
          </c:extLst>
        </c:ser>
        <c:ser>
          <c:idx val="2"/>
          <c:order val="2"/>
          <c:tx>
            <c:strRef>
              <c:f>Tabelle1!$A$29</c:f>
              <c:strCache>
                <c:ptCount val="1"/>
                <c:pt idx="0">
                  <c:v>3 (unten links)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Tabelle1!$B$30:$B$40</c:f>
              <c:numCache>
                <c:formatCode>General</c:formatCode>
                <c:ptCount val="11"/>
                <c:pt idx="0">
                  <c:v>0.08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Tabelle1!$F$30:$F$40</c:f>
              <c:numCache>
                <c:formatCode>General</c:formatCode>
                <c:ptCount val="11"/>
                <c:pt idx="0">
                  <c:v>-2.0701999999999998</c:v>
                </c:pt>
                <c:pt idx="1">
                  <c:v>-0.47899999999999943</c:v>
                </c:pt>
                <c:pt idx="2">
                  <c:v>2.3270000000000008</c:v>
                </c:pt>
                <c:pt idx="3">
                  <c:v>1.1930000000000005</c:v>
                </c:pt>
                <c:pt idx="4">
                  <c:v>0.35900000000000176</c:v>
                </c:pt>
                <c:pt idx="5">
                  <c:v>-0.16499999999999915</c:v>
                </c:pt>
                <c:pt idx="6">
                  <c:v>-0.5589999999999975</c:v>
                </c:pt>
                <c:pt idx="7">
                  <c:v>-0.61299999999999955</c:v>
                </c:pt>
                <c:pt idx="8">
                  <c:v>-0.43699999999999761</c:v>
                </c:pt>
                <c:pt idx="9">
                  <c:v>-5.099999999999838E-2</c:v>
                </c:pt>
                <c:pt idx="10">
                  <c:v>0.47500000000000142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9FB0-4E8E-B3A3-1F27A6BD3358}"/>
            </c:ext>
          </c:extLst>
        </c:ser>
        <c:ser>
          <c:idx val="3"/>
          <c:order val="3"/>
          <c:tx>
            <c:strRef>
              <c:f>Tabelle1!$A$42</c:f>
              <c:strCache>
                <c:ptCount val="1"/>
                <c:pt idx="0">
                  <c:v>4 (oben links)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Tabelle1!$B$43:$B$53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Tabelle1!$F$43:$F$53</c:f>
              <c:numCache>
                <c:formatCode>General</c:formatCode>
                <c:ptCount val="11"/>
                <c:pt idx="0">
                  <c:v>1.4512</c:v>
                </c:pt>
                <c:pt idx="1">
                  <c:v>1.1980000000000004</c:v>
                </c:pt>
                <c:pt idx="2">
                  <c:v>0.19999999999999929</c:v>
                </c:pt>
                <c:pt idx="3">
                  <c:v>-0.66800000000000281</c:v>
                </c:pt>
                <c:pt idx="4">
                  <c:v>-1.1759999999999984</c:v>
                </c:pt>
                <c:pt idx="5">
                  <c:v>-1.3340000000000032</c:v>
                </c:pt>
                <c:pt idx="6">
                  <c:v>-1.2420000000000044</c:v>
                </c:pt>
                <c:pt idx="7">
                  <c:v>-0.91000000000000369</c:v>
                </c:pt>
                <c:pt idx="8">
                  <c:v>-0.15800000000000125</c:v>
                </c:pt>
                <c:pt idx="9">
                  <c:v>0.71399999999999864</c:v>
                </c:pt>
                <c:pt idx="10">
                  <c:v>1.9159999999999968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9FB0-4E8E-B3A3-1F27A6BD3358}"/>
            </c:ext>
          </c:extLst>
        </c:ser>
        <c:dLbls/>
        <c:axId val="78311424"/>
        <c:axId val="78312960"/>
      </c:scatterChart>
      <c:valAx>
        <c:axId val="78311424"/>
        <c:scaling>
          <c:orientation val="minMax"/>
        </c:scaling>
        <c:axPos val="b"/>
        <c:numFmt formatCode="General" sourceLinked="1"/>
        <c:tickLblPos val="nextTo"/>
        <c:crossAx val="78312960"/>
        <c:crosses val="autoZero"/>
        <c:crossBetween val="midCat"/>
      </c:valAx>
      <c:valAx>
        <c:axId val="78312960"/>
        <c:scaling>
          <c:orientation val="minMax"/>
        </c:scaling>
        <c:axPos val="l"/>
        <c:majorGridlines/>
        <c:numFmt formatCode="General" sourceLinked="1"/>
        <c:tickLblPos val="nextTo"/>
        <c:crossAx val="7831142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strRef>
              <c:f>Tabelle1!$A$56</c:f>
              <c:strCache>
                <c:ptCount val="1"/>
                <c:pt idx="0">
                  <c:v>1 (unten rechts)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Tabelle1!$B$57:$B$67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Tabelle1!$F$57:$F$67</c:f>
              <c:numCache>
                <c:formatCode>General</c:formatCode>
                <c:ptCount val="11"/>
                <c:pt idx="0">
                  <c:v>0</c:v>
                </c:pt>
                <c:pt idx="1">
                  <c:v>-1.7699592871921466E-2</c:v>
                </c:pt>
                <c:pt idx="2">
                  <c:v>7.6364546486016316E-3</c:v>
                </c:pt>
                <c:pt idx="3">
                  <c:v>2.9725021691249243E-3</c:v>
                </c:pt>
                <c:pt idx="4">
                  <c:v>-1.6914503103517831E-3</c:v>
                </c:pt>
                <c:pt idx="5">
                  <c:v>3.3644597210171545E-2</c:v>
                </c:pt>
                <c:pt idx="6">
                  <c:v>-1.0193552693054109E-3</c:v>
                </c:pt>
                <c:pt idx="7">
                  <c:v>1.43166922512179E-2</c:v>
                </c:pt>
                <c:pt idx="8">
                  <c:v>-3.4726022825859459E-4</c:v>
                </c:pt>
                <c:pt idx="9">
                  <c:v>-5.011212707735524E-3</c:v>
                </c:pt>
                <c:pt idx="10">
                  <c:v>-9.6751651872122313E-3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83F-47C7-B0F4-2F66976AD1E3}"/>
            </c:ext>
          </c:extLst>
        </c:ser>
        <c:ser>
          <c:idx val="1"/>
          <c:order val="1"/>
          <c:tx>
            <c:strRef>
              <c:f>Tabelle1!$A$69</c:f>
              <c:strCache>
                <c:ptCount val="1"/>
                <c:pt idx="0">
                  <c:v>2 (oben rechts)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Tabelle1!$B$70:$B$80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Tabelle1!$F$70:$F$80</c:f>
              <c:numCache>
                <c:formatCode>General</c:formatCode>
                <c:ptCount val="11"/>
                <c:pt idx="0">
                  <c:v>0</c:v>
                </c:pt>
                <c:pt idx="1">
                  <c:v>9.7979042915301573E-3</c:v>
                </c:pt>
                <c:pt idx="2">
                  <c:v>-1.5494004316005672E-3</c:v>
                </c:pt>
                <c:pt idx="3">
                  <c:v>1.7103294845268957E-2</c:v>
                </c:pt>
                <c:pt idx="4">
                  <c:v>2.575599012213825E-2</c:v>
                </c:pt>
                <c:pt idx="5">
                  <c:v>1.4408685399007526E-2</c:v>
                </c:pt>
                <c:pt idx="6">
                  <c:v>1.306138067587681E-2</c:v>
                </c:pt>
                <c:pt idx="7">
                  <c:v>-8.285924047253701E-3</c:v>
                </c:pt>
                <c:pt idx="8">
                  <c:v>1.0366771229615601E-2</c:v>
                </c:pt>
                <c:pt idx="9">
                  <c:v>9.0194665064848856E-3</c:v>
                </c:pt>
                <c:pt idx="10">
                  <c:v>7.67216178335417E-3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383F-47C7-B0F4-2F66976AD1E3}"/>
            </c:ext>
          </c:extLst>
        </c:ser>
        <c:ser>
          <c:idx val="2"/>
          <c:order val="2"/>
          <c:tx>
            <c:strRef>
              <c:f>Tabelle1!$A$82</c:f>
              <c:strCache>
                <c:ptCount val="1"/>
                <c:pt idx="0">
                  <c:v>3 (unten links)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Tabelle1!$B$83:$B$93</c:f>
              <c:numCache>
                <c:formatCode>General</c:formatCode>
                <c:ptCount val="11"/>
                <c:pt idx="0">
                  <c:v>8.5000000000000006E-2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Tabelle1!$F$83:$F$93</c:f>
              <c:numCache>
                <c:formatCode>General</c:formatCode>
                <c:ptCount val="11"/>
                <c:pt idx="0">
                  <c:v>0</c:v>
                </c:pt>
                <c:pt idx="1">
                  <c:v>1.2320630047391035E-3</c:v>
                </c:pt>
                <c:pt idx="2">
                  <c:v>1.944581636966447E-2</c:v>
                </c:pt>
                <c:pt idx="3">
                  <c:v>-1.2340430265410873E-2</c:v>
                </c:pt>
                <c:pt idx="4">
                  <c:v>-4.1266769004870696E-3</c:v>
                </c:pt>
                <c:pt idx="5">
                  <c:v>-5.9129235355612764E-3</c:v>
                </c:pt>
                <c:pt idx="6">
                  <c:v>-2.7699170170635057E-2</c:v>
                </c:pt>
                <c:pt idx="7">
                  <c:v>-9.4854168057132426E-3</c:v>
                </c:pt>
                <c:pt idx="8">
                  <c:v>8.7283365592121243E-3</c:v>
                </c:pt>
                <c:pt idx="9">
                  <c:v>6.9420899241343648E-3</c:v>
                </c:pt>
                <c:pt idx="10">
                  <c:v>5.1558432890637107E-3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383F-47C7-B0F4-2F66976AD1E3}"/>
            </c:ext>
          </c:extLst>
        </c:ser>
        <c:ser>
          <c:idx val="3"/>
          <c:order val="3"/>
          <c:tx>
            <c:strRef>
              <c:f>Tabelle1!$A$95</c:f>
              <c:strCache>
                <c:ptCount val="1"/>
                <c:pt idx="0">
                  <c:v>4 (oben links)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Tabelle1!$B$96:$B$106</c:f>
              <c:numCache>
                <c:formatCode>General</c:formatCode>
                <c:ptCount val="11"/>
                <c:pt idx="0">
                  <c:v>8.3000000000000004E-2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Tabelle1!$F$96:$F$106</c:f>
              <c:numCache>
                <c:formatCode>General</c:formatCode>
                <c:ptCount val="11"/>
                <c:pt idx="0">
                  <c:v>0.43905899999999676</c:v>
                </c:pt>
                <c:pt idx="1">
                  <c:v>-0.10270000000000223</c:v>
                </c:pt>
                <c:pt idx="2">
                  <c:v>-8.539999999999992E-2</c:v>
                </c:pt>
                <c:pt idx="3">
                  <c:v>-0.12810000000000343</c:v>
                </c:pt>
                <c:pt idx="4">
                  <c:v>-0.12079999999999913</c:v>
                </c:pt>
                <c:pt idx="5">
                  <c:v>-0.11350000000000193</c:v>
                </c:pt>
                <c:pt idx="6">
                  <c:v>-8.6200000000001609E-2</c:v>
                </c:pt>
                <c:pt idx="7">
                  <c:v>1.1000000000009891E-3</c:v>
                </c:pt>
                <c:pt idx="8">
                  <c:v>2.839999999999776E-2</c:v>
                </c:pt>
                <c:pt idx="9">
                  <c:v>6.5699999999996095E-2</c:v>
                </c:pt>
                <c:pt idx="10">
                  <c:v>0.10299999999999798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383F-47C7-B0F4-2F66976AD1E3}"/>
            </c:ext>
          </c:extLst>
        </c:ser>
        <c:dLbls/>
        <c:axId val="80767232"/>
        <c:axId val="80793600"/>
      </c:scatterChart>
      <c:valAx>
        <c:axId val="80767232"/>
        <c:scaling>
          <c:orientation val="minMax"/>
        </c:scaling>
        <c:axPos val="b"/>
        <c:numFmt formatCode="General" sourceLinked="1"/>
        <c:tickLblPos val="nextTo"/>
        <c:crossAx val="80793600"/>
        <c:crosses val="autoZero"/>
        <c:crossBetween val="midCat"/>
      </c:valAx>
      <c:valAx>
        <c:axId val="80793600"/>
        <c:scaling>
          <c:orientation val="minMax"/>
        </c:scaling>
        <c:axPos val="l"/>
        <c:majorGridlines/>
        <c:numFmt formatCode="General" sourceLinked="1"/>
        <c:tickLblPos val="nextTo"/>
        <c:crossAx val="8076723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446314</xdr:colOff>
      <xdr:row>3</xdr:row>
      <xdr:rowOff>174851</xdr:rowOff>
    </xdr:from>
    <xdr:to>
      <xdr:col>13</xdr:col>
      <xdr:colOff>751115</xdr:colOff>
      <xdr:row>22</xdr:row>
      <xdr:rowOff>44902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375365</xdr:colOff>
      <xdr:row>58</xdr:row>
      <xdr:rowOff>43310</xdr:rowOff>
    </xdr:from>
    <xdr:to>
      <xdr:col>13</xdr:col>
      <xdr:colOff>439319</xdr:colOff>
      <xdr:row>77</xdr:row>
      <xdr:rowOff>7892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24</xdr:row>
      <xdr:rowOff>110558</xdr:rowOff>
    </xdr:from>
    <xdr:to>
      <xdr:col>12</xdr:col>
      <xdr:colOff>748392</xdr:colOff>
      <xdr:row>39</xdr:row>
      <xdr:rowOff>51027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195603</xdr:colOff>
      <xdr:row>78</xdr:row>
      <xdr:rowOff>42521</xdr:rowOff>
    </xdr:from>
    <xdr:to>
      <xdr:col>13</xdr:col>
      <xdr:colOff>178593</xdr:colOff>
      <xdr:row>92</xdr:row>
      <xdr:rowOff>170088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topLeftCell="A120" zoomScale="87" zoomScaleNormal="87" workbookViewId="0">
      <selection activeCell="C144" sqref="C144"/>
    </sheetView>
  </sheetViews>
  <sheetFormatPr baseColWidth="10" defaultRowHeight="15"/>
  <cols>
    <col min="1" max="1" width="16" customWidth="1"/>
    <col min="3" max="3" width="23.85546875" customWidth="1"/>
    <col min="4" max="4" width="20.140625" customWidth="1"/>
  </cols>
  <sheetData>
    <row r="1" spans="1:7">
      <c r="A1" t="s">
        <v>0</v>
      </c>
      <c r="B1" t="s">
        <v>3</v>
      </c>
      <c r="C1" t="s">
        <v>2</v>
      </c>
      <c r="D1" t="s">
        <v>1</v>
      </c>
    </row>
    <row r="2" spans="1:7">
      <c r="A2" t="s">
        <v>9</v>
      </c>
      <c r="G2" t="s">
        <v>5</v>
      </c>
    </row>
    <row r="3" spans="1:7">
      <c r="A3" t="s">
        <v>4</v>
      </c>
      <c r="C3">
        <v>1.85</v>
      </c>
    </row>
    <row r="4" spans="1:7">
      <c r="B4">
        <v>6.7000000000000004E-2</v>
      </c>
      <c r="C4">
        <v>2.42</v>
      </c>
      <c r="D4">
        <v>1</v>
      </c>
      <c r="E4">
        <f>39.78*B4+0.724</f>
        <v>3.3892600000000002</v>
      </c>
      <c r="F4">
        <f>E4-C4</f>
        <v>0.96926000000000023</v>
      </c>
    </row>
    <row r="5" spans="1:7">
      <c r="B5">
        <v>0.1</v>
      </c>
      <c r="C5">
        <v>3.5</v>
      </c>
      <c r="E5">
        <f>39.78*B5+0.724</f>
        <v>4.702</v>
      </c>
      <c r="F5">
        <f>E5-C5</f>
        <v>1.202</v>
      </c>
    </row>
    <row r="6" spans="1:7">
      <c r="B6">
        <v>0.2</v>
      </c>
      <c r="C6">
        <v>8.4</v>
      </c>
      <c r="E6">
        <f t="shared" ref="E6:E14" si="0">39.78*B6+0.724</f>
        <v>8.68</v>
      </c>
      <c r="F6">
        <f t="shared" ref="F6:F14" si="1">E6-C6</f>
        <v>0.27999999999999936</v>
      </c>
    </row>
    <row r="7" spans="1:7">
      <c r="B7">
        <v>0.3</v>
      </c>
      <c r="C7">
        <v>13.2</v>
      </c>
      <c r="E7">
        <f t="shared" si="0"/>
        <v>12.657999999999999</v>
      </c>
      <c r="F7">
        <f t="shared" si="1"/>
        <v>-0.54199999999999982</v>
      </c>
    </row>
    <row r="8" spans="1:7">
      <c r="B8">
        <v>0.4</v>
      </c>
      <c r="C8">
        <v>17.600000000000001</v>
      </c>
      <c r="E8">
        <f t="shared" si="0"/>
        <v>16.635999999999999</v>
      </c>
      <c r="F8">
        <f t="shared" si="1"/>
        <v>-0.96400000000000219</v>
      </c>
    </row>
    <row r="9" spans="1:7">
      <c r="B9">
        <v>0.5</v>
      </c>
      <c r="C9">
        <v>21.8</v>
      </c>
      <c r="E9">
        <f t="shared" si="0"/>
        <v>20.614000000000001</v>
      </c>
      <c r="F9">
        <f t="shared" si="1"/>
        <v>-1.1859999999999999</v>
      </c>
    </row>
    <row r="10" spans="1:7">
      <c r="B10">
        <v>0.6</v>
      </c>
      <c r="C10">
        <v>25.7</v>
      </c>
      <c r="E10">
        <f t="shared" si="0"/>
        <v>24.591999999999999</v>
      </c>
      <c r="F10">
        <f t="shared" si="1"/>
        <v>-1.1080000000000005</v>
      </c>
    </row>
    <row r="11" spans="1:7">
      <c r="B11">
        <v>0.7</v>
      </c>
      <c r="C11">
        <v>29.4</v>
      </c>
      <c r="E11">
        <f t="shared" si="0"/>
        <v>28.57</v>
      </c>
      <c r="F11">
        <f t="shared" si="1"/>
        <v>-0.82999999999999829</v>
      </c>
    </row>
    <row r="12" spans="1:7">
      <c r="B12">
        <v>0.8</v>
      </c>
      <c r="C12">
        <v>32.700000000000003</v>
      </c>
      <c r="E12">
        <f t="shared" si="0"/>
        <v>32.548000000000002</v>
      </c>
      <c r="F12">
        <f t="shared" si="1"/>
        <v>-0.15200000000000102</v>
      </c>
    </row>
    <row r="13" spans="1:7">
      <c r="B13">
        <v>0.9</v>
      </c>
      <c r="C13">
        <v>35.9</v>
      </c>
      <c r="E13">
        <f t="shared" si="0"/>
        <v>36.525999999999996</v>
      </c>
      <c r="F13">
        <f t="shared" si="1"/>
        <v>0.62599999999999767</v>
      </c>
    </row>
    <row r="14" spans="1:7">
      <c r="B14">
        <v>1</v>
      </c>
      <c r="C14">
        <v>38.799999999999997</v>
      </c>
      <c r="E14">
        <f t="shared" si="0"/>
        <v>40.503999999999998</v>
      </c>
      <c r="F14">
        <f t="shared" si="1"/>
        <v>1.7040000000000006</v>
      </c>
    </row>
    <row r="16" spans="1:7">
      <c r="A16" t="s">
        <v>6</v>
      </c>
      <c r="C16">
        <v>10</v>
      </c>
    </row>
    <row r="17" spans="1:6">
      <c r="B17">
        <v>8.1000000000000003E-2</v>
      </c>
      <c r="C17">
        <v>-9.8000000000000007</v>
      </c>
      <c r="E17">
        <f>40.94*B17-11.85</f>
        <v>-8.5338600000000007</v>
      </c>
      <c r="F17">
        <f>E17-C17</f>
        <v>1.26614</v>
      </c>
    </row>
    <row r="18" spans="1:6">
      <c r="B18">
        <v>0.1</v>
      </c>
      <c r="C18">
        <v>-8.9</v>
      </c>
      <c r="E18">
        <f t="shared" ref="E18:E27" si="2">40.94*B18-11.85</f>
        <v>-7.7559999999999993</v>
      </c>
      <c r="F18">
        <f t="shared" ref="F18:F27" si="3">E18-C18</f>
        <v>1.144000000000001</v>
      </c>
    </row>
    <row r="19" spans="1:6">
      <c r="B19">
        <v>0.2</v>
      </c>
      <c r="C19">
        <v>-3.8</v>
      </c>
      <c r="E19">
        <f t="shared" si="2"/>
        <v>-3.661999999999999</v>
      </c>
      <c r="F19">
        <f t="shared" si="3"/>
        <v>0.13800000000000079</v>
      </c>
    </row>
    <row r="20" spans="1:6">
      <c r="B20">
        <v>0.3</v>
      </c>
      <c r="C20">
        <v>1</v>
      </c>
      <c r="E20">
        <f t="shared" si="2"/>
        <v>0.43199999999999861</v>
      </c>
      <c r="F20">
        <f t="shared" si="3"/>
        <v>-0.56800000000000139</v>
      </c>
    </row>
    <row r="21" spans="1:6">
      <c r="B21">
        <v>0.4</v>
      </c>
      <c r="C21">
        <v>5.58</v>
      </c>
      <c r="E21">
        <f t="shared" si="2"/>
        <v>4.5260000000000016</v>
      </c>
      <c r="F21">
        <f t="shared" si="3"/>
        <v>-1.0539999999999985</v>
      </c>
    </row>
    <row r="22" spans="1:6">
      <c r="B22">
        <v>0.5</v>
      </c>
      <c r="C22">
        <v>9.84</v>
      </c>
      <c r="E22">
        <f t="shared" si="2"/>
        <v>8.6199999999999992</v>
      </c>
      <c r="F22">
        <f t="shared" si="3"/>
        <v>-1.2200000000000006</v>
      </c>
    </row>
    <row r="23" spans="1:6">
      <c r="B23">
        <v>0.6</v>
      </c>
      <c r="C23">
        <v>13.84</v>
      </c>
      <c r="E23">
        <f t="shared" si="2"/>
        <v>12.713999999999997</v>
      </c>
      <c r="F23">
        <f t="shared" si="3"/>
        <v>-1.126000000000003</v>
      </c>
    </row>
    <row r="24" spans="1:6">
      <c r="B24">
        <v>0.7</v>
      </c>
      <c r="C24">
        <v>17.64</v>
      </c>
      <c r="E24">
        <f t="shared" si="2"/>
        <v>16.808</v>
      </c>
      <c r="F24">
        <f t="shared" si="3"/>
        <v>-0.83200000000000074</v>
      </c>
    </row>
    <row r="25" spans="1:6">
      <c r="B25">
        <v>0.8</v>
      </c>
      <c r="C25">
        <v>21.06</v>
      </c>
      <c r="E25">
        <f t="shared" si="2"/>
        <v>20.902000000000001</v>
      </c>
      <c r="F25">
        <f t="shared" si="3"/>
        <v>-0.1579999999999977</v>
      </c>
    </row>
    <row r="26" spans="1:6">
      <c r="B26">
        <v>0.9</v>
      </c>
      <c r="C26">
        <v>24.32</v>
      </c>
      <c r="E26">
        <f t="shared" si="2"/>
        <v>24.995999999999995</v>
      </c>
      <c r="F26">
        <f t="shared" si="3"/>
        <v>0.67599999999999483</v>
      </c>
    </row>
    <row r="27" spans="1:6">
      <c r="B27">
        <v>1</v>
      </c>
      <c r="C27">
        <v>27.37</v>
      </c>
      <c r="E27">
        <f t="shared" si="2"/>
        <v>29.089999999999996</v>
      </c>
      <c r="F27">
        <f t="shared" si="3"/>
        <v>1.7199999999999953</v>
      </c>
    </row>
    <row r="29" spans="1:6">
      <c r="A29" t="s">
        <v>7</v>
      </c>
      <c r="C29">
        <v>4.8</v>
      </c>
    </row>
    <row r="30" spans="1:6">
      <c r="B30">
        <v>0.08</v>
      </c>
      <c r="C30">
        <v>2.93</v>
      </c>
      <c r="E30">
        <f>33.06*B30-1.785</f>
        <v>0.85980000000000012</v>
      </c>
      <c r="F30">
        <f>E30-C30</f>
        <v>-2.0701999999999998</v>
      </c>
    </row>
    <row r="31" spans="1:6">
      <c r="B31">
        <v>0.1</v>
      </c>
      <c r="C31">
        <v>2</v>
      </c>
      <c r="E31">
        <f t="shared" ref="E31:E40" si="4">33.06*B31-1.785</f>
        <v>1.5210000000000006</v>
      </c>
      <c r="F31">
        <f t="shared" ref="F31:F40" si="5">E31-C31</f>
        <v>-0.47899999999999943</v>
      </c>
    </row>
    <row r="32" spans="1:6">
      <c r="B32">
        <v>0.2</v>
      </c>
      <c r="C32">
        <v>2.5</v>
      </c>
      <c r="E32">
        <f t="shared" si="4"/>
        <v>4.8270000000000008</v>
      </c>
      <c r="F32">
        <f t="shared" si="5"/>
        <v>2.3270000000000008</v>
      </c>
    </row>
    <row r="33" spans="1:6">
      <c r="B33">
        <v>0.3</v>
      </c>
      <c r="C33">
        <v>6.94</v>
      </c>
      <c r="E33">
        <f t="shared" si="4"/>
        <v>8.1330000000000009</v>
      </c>
      <c r="F33">
        <f t="shared" si="5"/>
        <v>1.1930000000000005</v>
      </c>
    </row>
    <row r="34" spans="1:6">
      <c r="B34">
        <v>0.4</v>
      </c>
      <c r="C34">
        <v>11.08</v>
      </c>
      <c r="E34">
        <f t="shared" si="4"/>
        <v>11.439000000000002</v>
      </c>
      <c r="F34">
        <f t="shared" si="5"/>
        <v>0.35900000000000176</v>
      </c>
    </row>
    <row r="35" spans="1:6">
      <c r="B35">
        <v>0.5</v>
      </c>
      <c r="C35">
        <v>14.91</v>
      </c>
      <c r="E35">
        <f t="shared" si="4"/>
        <v>14.745000000000001</v>
      </c>
      <c r="F35">
        <f t="shared" si="5"/>
        <v>-0.16499999999999915</v>
      </c>
    </row>
    <row r="36" spans="1:6">
      <c r="B36">
        <v>0.6</v>
      </c>
      <c r="C36">
        <v>18.61</v>
      </c>
      <c r="E36">
        <f t="shared" si="4"/>
        <v>18.051000000000002</v>
      </c>
      <c r="F36">
        <f t="shared" si="5"/>
        <v>-0.5589999999999975</v>
      </c>
    </row>
    <row r="37" spans="1:6">
      <c r="B37">
        <v>0.7</v>
      </c>
      <c r="C37">
        <v>21.97</v>
      </c>
      <c r="E37">
        <f t="shared" si="4"/>
        <v>21.356999999999999</v>
      </c>
      <c r="F37">
        <f t="shared" si="5"/>
        <v>-0.61299999999999955</v>
      </c>
    </row>
    <row r="38" spans="1:6">
      <c r="B38">
        <v>0.8</v>
      </c>
      <c r="C38">
        <v>25.1</v>
      </c>
      <c r="E38">
        <f t="shared" si="4"/>
        <v>24.663000000000004</v>
      </c>
      <c r="F38">
        <f t="shared" si="5"/>
        <v>-0.43699999999999761</v>
      </c>
    </row>
    <row r="39" spans="1:6">
      <c r="B39">
        <v>0.9</v>
      </c>
      <c r="C39">
        <v>28.02</v>
      </c>
      <c r="E39">
        <f t="shared" si="4"/>
        <v>27.969000000000001</v>
      </c>
      <c r="F39">
        <f t="shared" si="5"/>
        <v>-5.099999999999838E-2</v>
      </c>
    </row>
    <row r="40" spans="1:6">
      <c r="B40">
        <v>1</v>
      </c>
      <c r="C40">
        <v>30.8</v>
      </c>
      <c r="E40">
        <f t="shared" si="4"/>
        <v>31.275000000000002</v>
      </c>
      <c r="F40">
        <f t="shared" si="5"/>
        <v>0.47500000000000142</v>
      </c>
    </row>
    <row r="42" spans="1:6">
      <c r="A42" t="s">
        <v>8</v>
      </c>
      <c r="C42">
        <v>1.02</v>
      </c>
    </row>
    <row r="43" spans="1:6">
      <c r="B43">
        <v>8.5000000000000006E-2</v>
      </c>
      <c r="C43">
        <v>3.76</v>
      </c>
      <c r="E43">
        <f>43.12*B43+1.546</f>
        <v>5.2111999999999998</v>
      </c>
      <c r="F43">
        <f>E43-C43</f>
        <v>1.4512</v>
      </c>
    </row>
    <row r="44" spans="1:6">
      <c r="B44">
        <v>0.1</v>
      </c>
      <c r="C44">
        <v>4.66</v>
      </c>
      <c r="E44">
        <f t="shared" ref="E44:E53" si="6">43.12*B44+1.546</f>
        <v>5.8580000000000005</v>
      </c>
      <c r="F44">
        <f t="shared" ref="F44:F53" si="7">E44-C44</f>
        <v>1.1980000000000004</v>
      </c>
    </row>
    <row r="45" spans="1:6">
      <c r="B45">
        <v>0.2</v>
      </c>
      <c r="C45">
        <v>9.9700000000000006</v>
      </c>
      <c r="E45">
        <f t="shared" si="6"/>
        <v>10.17</v>
      </c>
      <c r="F45">
        <f t="shared" si="7"/>
        <v>0.19999999999999929</v>
      </c>
    </row>
    <row r="46" spans="1:6">
      <c r="B46">
        <v>0.3</v>
      </c>
      <c r="C46">
        <v>15.15</v>
      </c>
      <c r="E46">
        <f t="shared" si="6"/>
        <v>14.481999999999998</v>
      </c>
      <c r="F46">
        <f t="shared" si="7"/>
        <v>-0.66800000000000281</v>
      </c>
    </row>
    <row r="47" spans="1:6">
      <c r="B47">
        <v>0.4</v>
      </c>
      <c r="C47">
        <v>19.97</v>
      </c>
      <c r="E47">
        <f t="shared" si="6"/>
        <v>18.794</v>
      </c>
      <c r="F47">
        <f t="shared" si="7"/>
        <v>-1.1759999999999984</v>
      </c>
    </row>
    <row r="48" spans="1:6">
      <c r="B48">
        <v>0.5</v>
      </c>
      <c r="C48">
        <v>24.44</v>
      </c>
      <c r="E48">
        <f t="shared" si="6"/>
        <v>23.105999999999998</v>
      </c>
      <c r="F48">
        <f t="shared" si="7"/>
        <v>-1.3340000000000032</v>
      </c>
    </row>
    <row r="49" spans="1:6">
      <c r="B49">
        <v>0.6</v>
      </c>
      <c r="C49">
        <v>28.66</v>
      </c>
      <c r="E49">
        <f t="shared" si="6"/>
        <v>27.417999999999996</v>
      </c>
      <c r="F49">
        <f t="shared" si="7"/>
        <v>-1.2420000000000044</v>
      </c>
    </row>
    <row r="50" spans="1:6">
      <c r="B50">
        <v>0.7</v>
      </c>
      <c r="C50">
        <v>32.64</v>
      </c>
      <c r="E50">
        <f t="shared" si="6"/>
        <v>31.729999999999997</v>
      </c>
      <c r="F50">
        <f t="shared" si="7"/>
        <v>-0.91000000000000369</v>
      </c>
    </row>
    <row r="51" spans="1:6">
      <c r="B51">
        <v>0.8</v>
      </c>
      <c r="C51">
        <v>36.200000000000003</v>
      </c>
      <c r="E51">
        <f t="shared" si="6"/>
        <v>36.042000000000002</v>
      </c>
      <c r="F51">
        <f t="shared" si="7"/>
        <v>-0.15800000000000125</v>
      </c>
    </row>
    <row r="52" spans="1:6">
      <c r="B52">
        <v>0.9</v>
      </c>
      <c r="C52">
        <v>39.64</v>
      </c>
      <c r="E52">
        <f t="shared" si="6"/>
        <v>40.353999999999999</v>
      </c>
      <c r="F52">
        <f t="shared" si="7"/>
        <v>0.71399999999999864</v>
      </c>
    </row>
    <row r="53" spans="1:6">
      <c r="B53">
        <v>1</v>
      </c>
      <c r="C53">
        <v>42.75</v>
      </c>
      <c r="E53">
        <f t="shared" si="6"/>
        <v>44.665999999999997</v>
      </c>
      <c r="F53">
        <f t="shared" si="7"/>
        <v>1.9159999999999968</v>
      </c>
    </row>
    <row r="55" spans="1:6">
      <c r="A55" t="s">
        <v>10</v>
      </c>
    </row>
    <row r="56" spans="1:6">
      <c r="A56" t="s">
        <v>4</v>
      </c>
      <c r="C56">
        <v>0.8</v>
      </c>
      <c r="E56">
        <f>SLOPE(C57:C67,B57:B67)</f>
        <v>0.15336047520523244</v>
      </c>
      <c r="F56">
        <f>C57-E56*B57</f>
        <v>1.0069643596075553</v>
      </c>
    </row>
    <row r="57" spans="1:6">
      <c r="B57">
        <v>8.5000000000000006E-2</v>
      </c>
      <c r="C57">
        <v>1.02</v>
      </c>
      <c r="E57">
        <f>E56*B57+F56</f>
        <v>1.02</v>
      </c>
      <c r="F57">
        <f>E57-C57</f>
        <v>0</v>
      </c>
    </row>
    <row r="58" spans="1:6">
      <c r="B58">
        <v>0.1</v>
      </c>
      <c r="C58">
        <v>1.04</v>
      </c>
      <c r="E58">
        <f>E56*B58+F56</f>
        <v>1.0223004071280786</v>
      </c>
      <c r="F58">
        <f t="shared" ref="F58:F67" si="8">E58-C58</f>
        <v>-1.7699592871921466E-2</v>
      </c>
    </row>
    <row r="59" spans="1:6">
      <c r="B59">
        <v>0.2</v>
      </c>
      <c r="C59">
        <v>1.03</v>
      </c>
      <c r="E59">
        <f>E56*B59+F56</f>
        <v>1.0376364546486017</v>
      </c>
      <c r="F59">
        <f t="shared" si="8"/>
        <v>7.6364546486016316E-3</v>
      </c>
    </row>
    <row r="60" spans="1:6">
      <c r="B60">
        <v>0.3</v>
      </c>
      <c r="C60">
        <v>1.05</v>
      </c>
      <c r="E60">
        <f>E56*B60+F56</f>
        <v>1.052972502169125</v>
      </c>
      <c r="F60">
        <f t="shared" si="8"/>
        <v>2.9725021691249243E-3</v>
      </c>
    </row>
    <row r="61" spans="1:6">
      <c r="B61">
        <v>0.4</v>
      </c>
      <c r="C61">
        <v>1.07</v>
      </c>
      <c r="E61">
        <f>E56*B61+F56</f>
        <v>1.0683085496896483</v>
      </c>
      <c r="F61">
        <f t="shared" si="8"/>
        <v>-1.6914503103517831E-3</v>
      </c>
    </row>
    <row r="62" spans="1:6">
      <c r="B62">
        <v>0.5</v>
      </c>
      <c r="C62">
        <v>1.05</v>
      </c>
      <c r="E62">
        <f>E56*B62+F56</f>
        <v>1.0836445972101716</v>
      </c>
      <c r="F62">
        <f t="shared" si="8"/>
        <v>3.3644597210171545E-2</v>
      </c>
    </row>
    <row r="63" spans="1:6">
      <c r="B63">
        <v>0.6</v>
      </c>
      <c r="C63">
        <v>1.1000000000000001</v>
      </c>
      <c r="E63">
        <f>E56*B63+F56</f>
        <v>1.0989806447306947</v>
      </c>
      <c r="F63">
        <f t="shared" si="8"/>
        <v>-1.0193552693054109E-3</v>
      </c>
    </row>
    <row r="64" spans="1:6">
      <c r="B64">
        <v>0.7</v>
      </c>
      <c r="C64">
        <v>1.1000000000000001</v>
      </c>
      <c r="E64">
        <f>E56*B64+F56</f>
        <v>1.114316692251218</v>
      </c>
      <c r="F64">
        <f t="shared" si="8"/>
        <v>1.43166922512179E-2</v>
      </c>
    </row>
    <row r="65" spans="1:6">
      <c r="B65">
        <v>0.8</v>
      </c>
      <c r="C65">
        <v>1.1299999999999999</v>
      </c>
      <c r="E65">
        <f>E56*B65+F56</f>
        <v>1.1296527397717413</v>
      </c>
      <c r="F65">
        <f t="shared" si="8"/>
        <v>-3.4726022825859459E-4</v>
      </c>
    </row>
    <row r="66" spans="1:6">
      <c r="B66">
        <v>0.9</v>
      </c>
      <c r="C66">
        <v>1.1499999999999999</v>
      </c>
      <c r="E66">
        <f>E56*B66+F56</f>
        <v>1.1449887872922644</v>
      </c>
      <c r="F66">
        <f t="shared" si="8"/>
        <v>-5.011212707735524E-3</v>
      </c>
    </row>
    <row r="67" spans="1:6">
      <c r="B67">
        <v>1</v>
      </c>
      <c r="C67">
        <v>1.17</v>
      </c>
      <c r="E67">
        <f>E56*B67+F56</f>
        <v>1.1603248348127877</v>
      </c>
      <c r="F67">
        <f t="shared" si="8"/>
        <v>-9.6751651872122313E-3</v>
      </c>
    </row>
    <row r="69" spans="1:6">
      <c r="A69" t="s">
        <v>6</v>
      </c>
      <c r="C69">
        <v>2.1</v>
      </c>
      <c r="E69">
        <f>SLOPE(C70:C80,B70:B80)</f>
        <v>-1.3473047231306604E-2</v>
      </c>
      <c r="F69">
        <f>C70-E69*B70</f>
        <v>2.0011452090146609</v>
      </c>
    </row>
    <row r="70" spans="1:6">
      <c r="B70">
        <v>8.5000000000000006E-2</v>
      </c>
      <c r="C70">
        <v>2</v>
      </c>
      <c r="E70">
        <f>E69*B70+F69</f>
        <v>1.9999999999999998</v>
      </c>
      <c r="F70">
        <f>E70-C70</f>
        <v>0</v>
      </c>
    </row>
    <row r="71" spans="1:6">
      <c r="B71">
        <v>0.1</v>
      </c>
      <c r="C71">
        <v>1.99</v>
      </c>
      <c r="E71">
        <f>E69*B71+F69</f>
        <v>1.9997979042915301</v>
      </c>
      <c r="F71">
        <f t="shared" ref="F71:F80" si="9">E71-C71</f>
        <v>9.7979042915301573E-3</v>
      </c>
    </row>
    <row r="72" spans="1:6">
      <c r="B72">
        <v>0.2</v>
      </c>
      <c r="C72">
        <v>2</v>
      </c>
      <c r="E72">
        <f>E69*B72+F69</f>
        <v>1.9984505995683994</v>
      </c>
      <c r="F72">
        <f t="shared" si="9"/>
        <v>-1.5494004316005672E-3</v>
      </c>
    </row>
    <row r="73" spans="1:6">
      <c r="B73">
        <v>0.3</v>
      </c>
      <c r="C73">
        <v>1.98</v>
      </c>
      <c r="E73">
        <f>E69*B73+F69</f>
        <v>1.9971032948452689</v>
      </c>
      <c r="F73">
        <f t="shared" si="9"/>
        <v>1.7103294845268957E-2</v>
      </c>
    </row>
    <row r="74" spans="1:6">
      <c r="B74">
        <v>0.4</v>
      </c>
      <c r="C74">
        <v>1.97</v>
      </c>
      <c r="E74">
        <f>E69*B74+F69</f>
        <v>1.9957559901221382</v>
      </c>
      <c r="F74">
        <f t="shared" si="9"/>
        <v>2.575599012213825E-2</v>
      </c>
    </row>
    <row r="75" spans="1:6">
      <c r="B75">
        <v>0.5</v>
      </c>
      <c r="C75">
        <v>1.98</v>
      </c>
      <c r="E75">
        <f>E69*B75+F69</f>
        <v>1.9944086853990075</v>
      </c>
      <c r="F75">
        <f t="shared" si="9"/>
        <v>1.4408685399007526E-2</v>
      </c>
    </row>
    <row r="76" spans="1:6">
      <c r="B76">
        <v>0.6</v>
      </c>
      <c r="C76">
        <v>1.98</v>
      </c>
      <c r="E76">
        <f>E69*B76+F69</f>
        <v>1.9930613806758768</v>
      </c>
      <c r="F76">
        <f t="shared" si="9"/>
        <v>1.306138067587681E-2</v>
      </c>
    </row>
    <row r="77" spans="1:6">
      <c r="B77">
        <v>0.7</v>
      </c>
      <c r="C77">
        <v>2</v>
      </c>
      <c r="E77">
        <f>E69*B77+F69</f>
        <v>1.9917140759527463</v>
      </c>
      <c r="F77">
        <f t="shared" si="9"/>
        <v>-8.285924047253701E-3</v>
      </c>
    </row>
    <row r="78" spans="1:6">
      <c r="B78">
        <v>0.8</v>
      </c>
      <c r="C78">
        <v>1.98</v>
      </c>
      <c r="E78">
        <f>E69*B78+F69</f>
        <v>1.9903667712296156</v>
      </c>
      <c r="F78">
        <f t="shared" si="9"/>
        <v>1.0366771229615601E-2</v>
      </c>
    </row>
    <row r="79" spans="1:6">
      <c r="B79">
        <v>0.9</v>
      </c>
      <c r="C79">
        <v>1.98</v>
      </c>
      <c r="E79">
        <f>E69*B79+F69</f>
        <v>1.9890194665064849</v>
      </c>
      <c r="F79">
        <f t="shared" si="9"/>
        <v>9.0194665064848856E-3</v>
      </c>
    </row>
    <row r="80" spans="1:6">
      <c r="B80">
        <v>1</v>
      </c>
      <c r="C80">
        <v>1.98</v>
      </c>
      <c r="E80">
        <f>E69*B80+F69</f>
        <v>1.9876721617833542</v>
      </c>
      <c r="F80">
        <f t="shared" si="9"/>
        <v>7.67216178335417E-3</v>
      </c>
    </row>
    <row r="82" spans="1:6">
      <c r="A82" t="s">
        <v>7</v>
      </c>
      <c r="C82">
        <v>19.149999999999999</v>
      </c>
      <c r="E82">
        <f>SLOPE(C83:C93,B83:B93)</f>
        <v>8.213753364924764E-2</v>
      </c>
      <c r="F82">
        <f>C83-E82*B83</f>
        <v>19.033018309639814</v>
      </c>
    </row>
    <row r="83" spans="1:6">
      <c r="B83">
        <v>8.5000000000000006E-2</v>
      </c>
      <c r="C83">
        <v>19.04</v>
      </c>
      <c r="E83">
        <f>E82*B83+F82</f>
        <v>19.04</v>
      </c>
      <c r="F83">
        <f>E83-C83</f>
        <v>0</v>
      </c>
    </row>
    <row r="84" spans="1:6">
      <c r="B84">
        <v>0.1</v>
      </c>
      <c r="C84">
        <v>19.04</v>
      </c>
      <c r="E84">
        <f>E82*B84+F82</f>
        <v>19.041232063004738</v>
      </c>
      <c r="F84">
        <f t="shared" ref="F84:F93" si="10">E84-C84</f>
        <v>1.2320630047391035E-3</v>
      </c>
    </row>
    <row r="85" spans="1:6">
      <c r="B85">
        <v>0.2</v>
      </c>
      <c r="C85">
        <v>19.03</v>
      </c>
      <c r="E85">
        <f>E82*B85+F82</f>
        <v>19.049445816369666</v>
      </c>
      <c r="F85">
        <f t="shared" si="10"/>
        <v>1.944581636966447E-2</v>
      </c>
    </row>
    <row r="86" spans="1:6">
      <c r="B86">
        <v>0.3</v>
      </c>
      <c r="C86">
        <v>19.07</v>
      </c>
      <c r="E86">
        <f>E82*B86+F82</f>
        <v>19.057659569734589</v>
      </c>
      <c r="F86">
        <f t="shared" si="10"/>
        <v>-1.2340430265410873E-2</v>
      </c>
    </row>
    <row r="87" spans="1:6">
      <c r="B87">
        <v>0.4</v>
      </c>
      <c r="C87">
        <v>19.07</v>
      </c>
      <c r="E87">
        <f>E82*B87+F82</f>
        <v>19.065873323099513</v>
      </c>
      <c r="F87">
        <f t="shared" si="10"/>
        <v>-4.1266769004870696E-3</v>
      </c>
    </row>
    <row r="88" spans="1:6">
      <c r="B88">
        <v>0.5</v>
      </c>
      <c r="C88">
        <v>19.079999999999998</v>
      </c>
      <c r="E88">
        <f>E82*B88+F82</f>
        <v>19.074087076464437</v>
      </c>
      <c r="F88">
        <f t="shared" si="10"/>
        <v>-5.9129235355612764E-3</v>
      </c>
    </row>
    <row r="89" spans="1:6">
      <c r="B89">
        <v>0.6</v>
      </c>
      <c r="C89">
        <v>19.11</v>
      </c>
      <c r="E89">
        <f>E82*B89+F82</f>
        <v>19.082300829829364</v>
      </c>
      <c r="F89">
        <f t="shared" si="10"/>
        <v>-2.7699170170635057E-2</v>
      </c>
    </row>
    <row r="90" spans="1:6">
      <c r="B90">
        <v>0.7</v>
      </c>
      <c r="C90">
        <v>19.100000000000001</v>
      </c>
      <c r="E90">
        <f>E82*B90+F82</f>
        <v>19.090514583194288</v>
      </c>
      <c r="F90">
        <f t="shared" si="10"/>
        <v>-9.4854168057132426E-3</v>
      </c>
    </row>
    <row r="91" spans="1:6">
      <c r="B91">
        <v>0.8</v>
      </c>
      <c r="C91">
        <v>19.09</v>
      </c>
      <c r="E91">
        <f>E82*B91+F82</f>
        <v>19.098728336559212</v>
      </c>
      <c r="F91">
        <f t="shared" si="10"/>
        <v>8.7283365592121243E-3</v>
      </c>
    </row>
    <row r="92" spans="1:6">
      <c r="B92">
        <v>0.9</v>
      </c>
      <c r="C92">
        <v>19.100000000000001</v>
      </c>
      <c r="E92">
        <f>E82*B92+F82</f>
        <v>19.106942089924136</v>
      </c>
      <c r="F92">
        <f t="shared" si="10"/>
        <v>6.9420899241343648E-3</v>
      </c>
    </row>
    <row r="93" spans="1:6">
      <c r="B93">
        <v>1</v>
      </c>
      <c r="C93">
        <v>19.11</v>
      </c>
      <c r="E93">
        <f>E82*B93+F82</f>
        <v>19.115155843289063</v>
      </c>
      <c r="F93">
        <f t="shared" si="10"/>
        <v>5.1558432890637107E-3</v>
      </c>
    </row>
    <row r="95" spans="1:6">
      <c r="A95" t="s">
        <v>8</v>
      </c>
      <c r="C95">
        <v>27</v>
      </c>
    </row>
    <row r="96" spans="1:6">
      <c r="B96">
        <v>8.3000000000000004E-2</v>
      </c>
      <c r="C96">
        <v>26.3</v>
      </c>
      <c r="E96">
        <f>1.073*B96+26.65</f>
        <v>26.739058999999997</v>
      </c>
      <c r="F96">
        <f>E96-C96</f>
        <v>0.43905899999999676</v>
      </c>
    </row>
    <row r="97" spans="1:6">
      <c r="B97">
        <v>0.1</v>
      </c>
      <c r="C97">
        <v>26.86</v>
      </c>
      <c r="E97">
        <f t="shared" ref="E97:E106" si="11">1.073*B97+26.65</f>
        <v>26.757299999999997</v>
      </c>
      <c r="F97">
        <f t="shared" ref="F97:F106" si="12">E97-C97</f>
        <v>-0.10270000000000223</v>
      </c>
    </row>
    <row r="98" spans="1:6">
      <c r="B98">
        <v>0.2</v>
      </c>
      <c r="C98">
        <v>26.95</v>
      </c>
      <c r="E98">
        <f t="shared" si="11"/>
        <v>26.864599999999999</v>
      </c>
      <c r="F98">
        <f t="shared" si="12"/>
        <v>-8.539999999999992E-2</v>
      </c>
    </row>
    <row r="99" spans="1:6">
      <c r="B99">
        <v>0.3</v>
      </c>
      <c r="C99">
        <v>27.1</v>
      </c>
      <c r="E99">
        <f t="shared" si="11"/>
        <v>26.971899999999998</v>
      </c>
      <c r="F99">
        <f t="shared" si="12"/>
        <v>-0.12810000000000343</v>
      </c>
    </row>
    <row r="100" spans="1:6">
      <c r="B100">
        <v>0.4</v>
      </c>
      <c r="C100">
        <v>27.2</v>
      </c>
      <c r="E100">
        <f t="shared" si="11"/>
        <v>27.0792</v>
      </c>
      <c r="F100">
        <f t="shared" si="12"/>
        <v>-0.12079999999999913</v>
      </c>
    </row>
    <row r="101" spans="1:6">
      <c r="B101">
        <v>0.5</v>
      </c>
      <c r="C101">
        <v>27.3</v>
      </c>
      <c r="E101">
        <f t="shared" si="11"/>
        <v>27.186499999999999</v>
      </c>
      <c r="F101">
        <f t="shared" si="12"/>
        <v>-0.11350000000000193</v>
      </c>
    </row>
    <row r="102" spans="1:6">
      <c r="B102">
        <v>0.6</v>
      </c>
      <c r="C102">
        <v>27.38</v>
      </c>
      <c r="E102">
        <f t="shared" si="11"/>
        <v>27.293799999999997</v>
      </c>
      <c r="F102">
        <f t="shared" si="12"/>
        <v>-8.6200000000001609E-2</v>
      </c>
    </row>
    <row r="103" spans="1:6">
      <c r="B103">
        <v>0.7</v>
      </c>
      <c r="C103">
        <v>27.4</v>
      </c>
      <c r="E103">
        <f t="shared" si="11"/>
        <v>27.4011</v>
      </c>
      <c r="F103">
        <f t="shared" si="12"/>
        <v>1.1000000000009891E-3</v>
      </c>
    </row>
    <row r="104" spans="1:6">
      <c r="B104">
        <v>0.8</v>
      </c>
      <c r="C104">
        <v>27.48</v>
      </c>
      <c r="E104">
        <f t="shared" si="11"/>
        <v>27.508399999999998</v>
      </c>
      <c r="F104">
        <f t="shared" si="12"/>
        <v>2.839999999999776E-2</v>
      </c>
    </row>
    <row r="105" spans="1:6">
      <c r="B105">
        <v>0.9</v>
      </c>
      <c r="C105">
        <v>27.55</v>
      </c>
      <c r="E105">
        <f t="shared" si="11"/>
        <v>27.615699999999997</v>
      </c>
      <c r="F105">
        <f t="shared" si="12"/>
        <v>6.5699999999996095E-2</v>
      </c>
    </row>
    <row r="106" spans="1:6">
      <c r="B106">
        <v>1</v>
      </c>
      <c r="C106">
        <v>27.62</v>
      </c>
      <c r="E106">
        <f t="shared" si="11"/>
        <v>27.722999999999999</v>
      </c>
      <c r="F106">
        <f t="shared" si="12"/>
        <v>0.10299999999999798</v>
      </c>
    </row>
    <row r="108" spans="1:6">
      <c r="A108" t="s">
        <v>11</v>
      </c>
      <c r="B108">
        <v>0</v>
      </c>
      <c r="C108">
        <v>0</v>
      </c>
    </row>
    <row r="109" spans="1:6">
      <c r="B109" t="s">
        <v>13</v>
      </c>
      <c r="C109">
        <v>81</v>
      </c>
    </row>
    <row r="110" spans="1:6">
      <c r="B110" t="s">
        <v>14</v>
      </c>
      <c r="C110">
        <v>213</v>
      </c>
    </row>
    <row r="111" spans="1:6">
      <c r="B111" t="s">
        <v>15</v>
      </c>
      <c r="C111">
        <v>340</v>
      </c>
    </row>
    <row r="112" spans="1:6">
      <c r="B112" t="s">
        <v>16</v>
      </c>
      <c r="C112">
        <v>455</v>
      </c>
    </row>
    <row r="113" spans="1:3">
      <c r="B113" t="s">
        <v>17</v>
      </c>
      <c r="C113">
        <v>565</v>
      </c>
    </row>
    <row r="114" spans="1:3">
      <c r="B114" t="s">
        <v>18</v>
      </c>
      <c r="C114">
        <v>665</v>
      </c>
    </row>
    <row r="115" spans="1:3">
      <c r="B115" t="s">
        <v>19</v>
      </c>
      <c r="C115">
        <v>757</v>
      </c>
    </row>
    <row r="116" spans="1:3">
      <c r="B116" t="s">
        <v>20</v>
      </c>
      <c r="C116">
        <v>845</v>
      </c>
    </row>
    <row r="117" spans="1:3">
      <c r="B117" t="s">
        <v>12</v>
      </c>
      <c r="C117">
        <v>925</v>
      </c>
    </row>
    <row r="118" spans="1:3">
      <c r="B118">
        <v>1</v>
      </c>
      <c r="C118">
        <v>1000</v>
      </c>
    </row>
    <row r="120" spans="1:3">
      <c r="A120" t="s">
        <v>21</v>
      </c>
      <c r="B120">
        <v>0</v>
      </c>
      <c r="C120">
        <v>0</v>
      </c>
    </row>
    <row r="121" spans="1:3">
      <c r="B121" t="s">
        <v>13</v>
      </c>
      <c r="C121">
        <v>90</v>
      </c>
    </row>
    <row r="122" spans="1:3">
      <c r="B122" t="s">
        <v>14</v>
      </c>
      <c r="C122">
        <v>218</v>
      </c>
    </row>
    <row r="123" spans="1:3">
      <c r="B123" t="s">
        <v>15</v>
      </c>
      <c r="C123">
        <v>342</v>
      </c>
    </row>
    <row r="124" spans="1:3">
      <c r="B124" t="s">
        <v>16</v>
      </c>
      <c r="C124">
        <v>457</v>
      </c>
    </row>
    <row r="125" spans="1:3">
      <c r="B125" t="s">
        <v>17</v>
      </c>
      <c r="C125">
        <v>567</v>
      </c>
    </row>
    <row r="126" spans="1:3">
      <c r="B126" t="s">
        <v>18</v>
      </c>
      <c r="C126">
        <v>666</v>
      </c>
    </row>
    <row r="127" spans="1:3">
      <c r="B127" t="s">
        <v>19</v>
      </c>
      <c r="C127">
        <v>759</v>
      </c>
    </row>
    <row r="128" spans="1:3">
      <c r="B128" t="s">
        <v>20</v>
      </c>
      <c r="C128">
        <v>846</v>
      </c>
    </row>
    <row r="129" spans="1:3">
      <c r="B129" t="s">
        <v>12</v>
      </c>
      <c r="C129">
        <v>925</v>
      </c>
    </row>
    <row r="130" spans="1:3">
      <c r="B130">
        <v>1</v>
      </c>
      <c r="C130">
        <v>1000</v>
      </c>
    </row>
    <row r="132" spans="1:3">
      <c r="A132" t="s">
        <v>22</v>
      </c>
      <c r="B132">
        <v>0</v>
      </c>
      <c r="C132">
        <v>0</v>
      </c>
    </row>
    <row r="133" spans="1:3">
      <c r="B133" t="s">
        <v>13</v>
      </c>
      <c r="C133">
        <v>53</v>
      </c>
    </row>
    <row r="134" spans="1:3">
      <c r="B134" t="s">
        <v>14</v>
      </c>
      <c r="C134">
        <v>188</v>
      </c>
    </row>
    <row r="135" spans="1:3">
      <c r="B135" t="s">
        <v>15</v>
      </c>
      <c r="C135">
        <v>318</v>
      </c>
    </row>
    <row r="136" spans="1:3">
      <c r="B136" t="s">
        <v>16</v>
      </c>
      <c r="C136">
        <v>437</v>
      </c>
    </row>
    <row r="137" spans="1:3">
      <c r="B137" t="s">
        <v>17</v>
      </c>
      <c r="C137">
        <v>550</v>
      </c>
    </row>
    <row r="138" spans="1:3">
      <c r="B138" t="s">
        <v>18</v>
      </c>
      <c r="C138">
        <v>655</v>
      </c>
    </row>
    <row r="139" spans="1:3">
      <c r="B139" t="s">
        <v>19</v>
      </c>
      <c r="C139">
        <v>750</v>
      </c>
    </row>
    <row r="140" spans="1:3">
      <c r="B140" t="s">
        <v>20</v>
      </c>
      <c r="C140">
        <v>841</v>
      </c>
    </row>
    <row r="141" spans="1:3">
      <c r="B141" t="s">
        <v>12</v>
      </c>
      <c r="C141">
        <v>924</v>
      </c>
    </row>
    <row r="142" spans="1:3">
      <c r="B142">
        <v>1</v>
      </c>
      <c r="C142">
        <v>1000</v>
      </c>
    </row>
    <row r="144" spans="1:3">
      <c r="A144" t="s">
        <v>23</v>
      </c>
      <c r="B144">
        <v>0</v>
      </c>
      <c r="C144">
        <v>0</v>
      </c>
    </row>
    <row r="145" spans="2:3">
      <c r="B145" t="s">
        <v>13</v>
      </c>
      <c r="C145">
        <v>45</v>
      </c>
    </row>
    <row r="146" spans="2:3">
      <c r="B146" t="s">
        <v>14</v>
      </c>
      <c r="C146">
        <v>180</v>
      </c>
    </row>
    <row r="147" spans="2:3">
      <c r="B147" t="s">
        <v>15</v>
      </c>
      <c r="C147">
        <v>311</v>
      </c>
    </row>
    <row r="148" spans="2:3">
      <c r="B148" t="s">
        <v>16</v>
      </c>
      <c r="C148">
        <v>430</v>
      </c>
    </row>
    <row r="149" spans="2:3">
      <c r="B149" t="s">
        <v>17</v>
      </c>
      <c r="C149">
        <v>545</v>
      </c>
    </row>
    <row r="150" spans="2:3">
      <c r="B150" t="s">
        <v>18</v>
      </c>
      <c r="C150">
        <v>650</v>
      </c>
    </row>
    <row r="151" spans="2:3">
      <c r="B151" t="s">
        <v>19</v>
      </c>
      <c r="C151">
        <v>745</v>
      </c>
    </row>
    <row r="152" spans="2:3">
      <c r="B152" t="s">
        <v>20</v>
      </c>
      <c r="C152">
        <v>836</v>
      </c>
    </row>
    <row r="153" spans="2:3">
      <c r="B153" t="s">
        <v>12</v>
      </c>
      <c r="C153">
        <v>921</v>
      </c>
    </row>
    <row r="154" spans="2:3">
      <c r="B154">
        <v>1</v>
      </c>
      <c r="C154">
        <v>1000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Mikromechatronik</dc:creator>
  <cp:lastModifiedBy>User</cp:lastModifiedBy>
  <dcterms:created xsi:type="dcterms:W3CDTF">2017-06-26T08:41:24Z</dcterms:created>
  <dcterms:modified xsi:type="dcterms:W3CDTF">2017-07-11T14:34:27Z</dcterms:modified>
</cp:coreProperties>
</file>