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Jaquerman\GM\"/>
    </mc:Choice>
  </mc:AlternateContent>
  <xr:revisionPtr revIDLastSave="0" documentId="13_ncr:1_{87E75E04-E433-4EB9-A436-EAD6E5B560C7}" xr6:coauthVersionLast="45" xr6:coauthVersionMax="45" xr10:uidLastSave="{00000000-0000-0000-0000-000000000000}"/>
  <bookViews>
    <workbookView xWindow="-108" yWindow="-108" windowWidth="23256" windowHeight="12720" xr2:uid="{F3142E43-D286-48C9-847C-A3CAAA0AAF07}"/>
  </bookViews>
  <sheets>
    <sheet name="FAC 236 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" l="1"/>
  <c r="B9" i="1" l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D8" i="1"/>
  <c r="E8" i="1" s="1"/>
  <c r="B1" i="1" l="1"/>
  <c r="E38" i="1" l="1"/>
  <c r="E37" i="1"/>
  <c r="E36" i="1"/>
  <c r="E39" i="1" l="1"/>
</calcChain>
</file>

<file path=xl/sharedStrings.xml><?xml version="1.0" encoding="utf-8"?>
<sst xmlns="http://schemas.openxmlformats.org/spreadsheetml/2006/main" count="16" uniqueCount="16">
  <si>
    <t>FECHA</t>
  </si>
  <si>
    <t>No. Orden de Entrega:</t>
  </si>
  <si>
    <t>CONTADO</t>
  </si>
  <si>
    <t>CODIGO</t>
  </si>
  <si>
    <t xml:space="preserve">DESCRIPCION </t>
  </si>
  <si>
    <t>CANTIDAD</t>
  </si>
  <si>
    <t>PRECIO UNITARIO</t>
  </si>
  <si>
    <t>PRECIO TOTAL</t>
  </si>
  <si>
    <t>NOMBRE :</t>
  </si>
  <si>
    <t>AUTO REPUESTOS LUIS</t>
  </si>
  <si>
    <t>DIRECCIÓN:</t>
  </si>
  <si>
    <t xml:space="preserve"> DAVID CHIRIQUI</t>
  </si>
  <si>
    <t>VENDEDOR:</t>
  </si>
  <si>
    <t>JOSE RICARDO</t>
  </si>
  <si>
    <t>31250-12081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</si>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</sst>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12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3" fontId="0" fillId="0" borderId="0" xfId="1" applyFont="1" applyAlignment="1"/>
    <xf numFmtId="0" fontId="4" fillId="0" borderId="2" xfId="0" applyFont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 wrapText="1"/>
    </xf>
    <xf numFmtId="43" fontId="1" fillId="0" borderId="5" xfId="1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6" fillId="0" borderId="7" xfId="0" applyFont="1" applyBorder="1"/>
    <xf numFmtId="0" fontId="6" fillId="0" borderId="7" xfId="0" applyFont="1" applyBorder="1" applyAlignment="1">
      <alignment horizontal="center"/>
    </xf>
    <xf numFmtId="43" fontId="6" fillId="0" borderId="7" xfId="1" applyFont="1" applyBorder="1"/>
    <xf numFmtId="2" fontId="6" fillId="0" borderId="7" xfId="0" applyNumberFormat="1" applyFont="1" applyBorder="1"/>
    <xf numFmtId="43" fontId="6" fillId="0" borderId="7" xfId="1" applyFont="1" applyBorder="1" applyAlignment="1"/>
    <xf numFmtId="0" fontId="7" fillId="0" borderId="7" xfId="0" applyFont="1" applyBorder="1" applyAlignment="1">
      <alignment horizontal="center"/>
    </xf>
    <xf numFmtId="0" fontId="8" fillId="0" borderId="7" xfId="0" applyFont="1" applyBorder="1"/>
    <xf numFmtId="43" fontId="8" fillId="0" borderId="7" xfId="1" applyFont="1" applyBorder="1" applyAlignment="1"/>
    <xf numFmtId="0" fontId="9" fillId="0" borderId="7" xfId="0" applyFont="1" applyBorder="1"/>
    <xf numFmtId="0" fontId="8" fillId="0" borderId="7" xfId="0" applyFont="1" applyBorder="1" applyAlignment="1">
      <alignment horizontal="center"/>
    </xf>
    <xf numFmtId="0" fontId="10" fillId="0" borderId="0" xfId="0" applyFont="1"/>
    <xf numFmtId="2" fontId="0" fillId="0" borderId="0" xfId="0" applyNumberFormat="1"/>
    <xf numFmtId="0" fontId="1" fillId="0" borderId="1" xfId="0" applyFont="1" applyBorder="1" applyAlignment="1"/>
    <xf numFmtId="0" fontId="5" fillId="0" borderId="3" xfId="0" applyFont="1" applyBorder="1" applyAlignment="1"/>
    <xf numFmtId="0" fontId="11" fillId="0" borderId="8" xfId="0" applyFont="1" applyBorder="1"/>
    <xf numFmtId="164" fontId="2" fillId="0" borderId="1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15</xdr:row>
      <xdr:rowOff>0</xdr:rowOff>
    </xdr:from>
    <xdr:ext cx="304800" cy="314325"/>
    <xdr:sp macro="" textlink="">
      <xdr:nvSpPr>
        <xdr:cNvPr id="2" name="AutoShape 1" descr="Resultado de imagen para whatsapp">
          <a:extLst>
            <a:ext uri="{FF2B5EF4-FFF2-40B4-BE49-F238E27FC236}">
              <a16:creationId xmlns:a16="http://schemas.microsoft.com/office/drawing/2014/main" id="{C87893FB-87C5-404B-82F4-4E2314CE202F}"/>
            </a:ext>
          </a:extLst>
        </xdr:cNvPr>
        <xdr:cNvSpPr>
          <a:spLocks noChangeAspect="1" noChangeArrowheads="1"/>
        </xdr:cNvSpPr>
      </xdr:nvSpPr>
      <xdr:spPr bwMode="auto">
        <a:xfrm>
          <a:off x="1438275" y="3124200"/>
          <a:ext cx="304800" cy="314325"/>
        </a:xfrm>
        <a:prstGeom prst="rect">
          <a:avLst/>
        </a:prstGeom>
        <a:noFill/>
      </xdr:spPr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/test/Inventario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ventarioCSV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Hoja2"/>
      <sheetName val="Hoja1"/>
    </sheetNames>
    <sheetDataSet>
      <sheetData sheetId="0"/>
      <sheetData sheetId="1"/>
      <sheetData sheetId="2">
        <row r="3">
          <cell r="B3" t="str">
            <v>codigo</v>
          </cell>
          <cell r="C3" t="str">
            <v>descripcion</v>
          </cell>
          <cell r="D3" t="str">
            <v>Codigo Proved</v>
          </cell>
          <cell r="E3" t="str">
            <v>Medida</v>
          </cell>
          <cell r="F3" t="str">
            <v>Marca</v>
          </cell>
          <cell r="G3" t="str">
            <v>Costo</v>
          </cell>
          <cell r="H3" t="str">
            <v>Ganancia</v>
          </cell>
          <cell r="I3" t="str">
            <v>total</v>
          </cell>
          <cell r="J3" t="str">
            <v>INV INICIAL</v>
          </cell>
          <cell r="K3" t="str">
            <v>pedidos</v>
          </cell>
          <cell r="L3" t="str">
            <v>inv real</v>
          </cell>
          <cell r="M3" t="str">
            <v>PEDIDOS</v>
          </cell>
        </row>
        <row r="4">
          <cell r="B4" t="str">
            <v xml:space="preserve">22400-60A04 </v>
          </cell>
          <cell r="C4" t="str">
            <v xml:space="preserve"> DISCO EMBRAGUE G</v>
          </cell>
          <cell r="D4" t="str">
            <v xml:space="preserve"> DS-020 </v>
          </cell>
          <cell r="E4" t="str">
            <v>200X140 20X22.3</v>
          </cell>
          <cell r="F4" t="str">
            <v>AISIN/JAPON</v>
          </cell>
          <cell r="G4">
            <v>22.4</v>
          </cell>
          <cell r="H4">
            <v>6.72</v>
          </cell>
          <cell r="I4">
            <v>29.119999999999997</v>
          </cell>
          <cell r="J4"/>
          <cell r="K4"/>
          <cell r="L4"/>
          <cell r="M4">
            <v>1</v>
          </cell>
        </row>
        <row r="5">
          <cell r="B5" t="str">
            <v>ME-200411-AISIN</v>
          </cell>
          <cell r="C5" t="str">
            <v xml:space="preserve"> BOMBA AGUA 4M40 </v>
          </cell>
          <cell r="D5" t="str">
            <v xml:space="preserve"> WPM-047VA</v>
          </cell>
          <cell r="E5"/>
          <cell r="F5" t="str">
            <v xml:space="preserve"> AISIN/JAPON</v>
          </cell>
          <cell r="G5">
            <v>23.8</v>
          </cell>
          <cell r="H5">
            <v>7.14</v>
          </cell>
          <cell r="I5">
            <v>30.94</v>
          </cell>
          <cell r="J5"/>
          <cell r="K5"/>
          <cell r="L5"/>
          <cell r="M5">
            <v>1</v>
          </cell>
        </row>
        <row r="6">
          <cell r="B6" t="str">
            <v xml:space="preserve">16100-29155-AISIN </v>
          </cell>
          <cell r="C6" t="str">
            <v xml:space="preserve"> BOMBA AGUA 1NZ/2 </v>
          </cell>
          <cell r="D6" t="str">
            <v xml:space="preserve"> WPT-111VA </v>
          </cell>
          <cell r="E6"/>
          <cell r="F6" t="str">
            <v>AISIN/JAPON</v>
          </cell>
          <cell r="G6">
            <v>18.75</v>
          </cell>
          <cell r="H6">
            <v>5.625</v>
          </cell>
          <cell r="I6">
            <v>24.375</v>
          </cell>
          <cell r="J6"/>
          <cell r="K6"/>
          <cell r="L6"/>
          <cell r="M6">
            <v>1</v>
          </cell>
        </row>
        <row r="7">
          <cell r="B7" t="str">
            <v xml:space="preserve">16100-09260 </v>
          </cell>
          <cell r="C7" t="str">
            <v xml:space="preserve"> BOMBA AGUA 1/2KD </v>
          </cell>
          <cell r="D7" t="str">
            <v xml:space="preserve"> WPT-166V/WPTS-004 </v>
          </cell>
          <cell r="E7"/>
          <cell r="F7" t="str">
            <v xml:space="preserve"> AISIN/TAILANDI</v>
          </cell>
          <cell r="G7">
            <v>33.96</v>
          </cell>
          <cell r="H7">
            <v>10.188000000000001</v>
          </cell>
          <cell r="I7">
            <v>44.148000000000003</v>
          </cell>
          <cell r="J7"/>
          <cell r="K7"/>
          <cell r="L7"/>
          <cell r="M7">
            <v>1</v>
          </cell>
        </row>
        <row r="8">
          <cell r="B8" t="str">
            <v xml:space="preserve">15100-11050-YSK </v>
          </cell>
          <cell r="C8" t="str">
            <v xml:space="preserve"> BOMBA ACEITE 1E/</v>
          </cell>
          <cell r="D8" t="str">
            <v xml:space="preserve"> YSK-TA1168 </v>
          </cell>
          <cell r="E8"/>
          <cell r="F8" t="str">
            <v>YSK/TAIWAN</v>
          </cell>
          <cell r="G8">
            <v>25.9</v>
          </cell>
          <cell r="H8">
            <v>7.77</v>
          </cell>
          <cell r="I8">
            <v>33.67</v>
          </cell>
          <cell r="J8"/>
          <cell r="K8"/>
          <cell r="L8"/>
          <cell r="M8">
            <v>1</v>
          </cell>
        </row>
        <row r="9">
          <cell r="B9" t="str">
            <v>31230-35050-NACHI</v>
          </cell>
          <cell r="C9" t="str">
            <v xml:space="preserve">BALINERA EMBRAGUE 3L 89-94 </v>
          </cell>
          <cell r="D9" t="str">
            <v>50SCRN34P-10</v>
          </cell>
          <cell r="E9"/>
          <cell r="F9" t="str">
            <v>NACHI/JAPON</v>
          </cell>
          <cell r="G9">
            <v>9.9</v>
          </cell>
          <cell r="H9">
            <v>2.97</v>
          </cell>
          <cell r="I9">
            <v>12.870000000000001</v>
          </cell>
          <cell r="J9">
            <v>6</v>
          </cell>
          <cell r="K9">
            <v>2</v>
          </cell>
          <cell r="L9">
            <v>4</v>
          </cell>
          <cell r="M9"/>
        </row>
        <row r="10">
          <cell r="B10" t="str">
            <v>31230-60170-NACHI</v>
          </cell>
          <cell r="C10" t="str">
            <v>BALINERA EMBRAGUE 1KZ/KDH222/2</v>
          </cell>
          <cell r="D10" t="str">
            <v>58SCRN37P</v>
          </cell>
          <cell r="E10"/>
          <cell r="F10" t="str">
            <v>NACHI/JAPON</v>
          </cell>
          <cell r="G10">
            <v>16.5</v>
          </cell>
          <cell r="H10">
            <v>4.95</v>
          </cell>
          <cell r="I10">
            <v>21.45</v>
          </cell>
          <cell r="J10">
            <v>2</v>
          </cell>
          <cell r="K10">
            <v>1</v>
          </cell>
          <cell r="L10">
            <v>1</v>
          </cell>
          <cell r="M10"/>
        </row>
        <row r="11">
          <cell r="B11" t="str">
            <v>897033-1712-S</v>
          </cell>
          <cell r="C11" t="str">
            <v>CIGUEÑAL 4HF1/4HG1</v>
          </cell>
          <cell r="D11" t="str">
            <v>897112-9811</v>
          </cell>
          <cell r="E11"/>
          <cell r="F11" t="str">
            <v>AISIN/JAPON</v>
          </cell>
          <cell r="G11">
            <v>116</v>
          </cell>
          <cell r="H11">
            <v>34.799999999999997</v>
          </cell>
          <cell r="I11">
            <v>150.80000000000001</v>
          </cell>
          <cell r="J11">
            <v>4</v>
          </cell>
          <cell r="K11">
            <v>2</v>
          </cell>
          <cell r="L11">
            <v>2</v>
          </cell>
          <cell r="M11"/>
        </row>
        <row r="12">
          <cell r="B12" t="str">
            <v>47201-0K040</v>
          </cell>
          <cell r="C12" t="str">
            <v xml:space="preserve">BOMBA FRENO 13/16 KUN/TGN10-36 </v>
          </cell>
          <cell r="D12" t="str">
            <v xml:space="preserve">BMTS-037 </v>
          </cell>
          <cell r="E12"/>
          <cell r="F12" t="str">
            <v>AISIN/JAPON</v>
          </cell>
          <cell r="G12">
            <v>51</v>
          </cell>
          <cell r="H12">
            <v>15.299999999999999</v>
          </cell>
          <cell r="I12">
            <v>66.3</v>
          </cell>
          <cell r="J12">
            <v>5</v>
          </cell>
          <cell r="K12"/>
          <cell r="L12">
            <v>5</v>
          </cell>
          <cell r="M12"/>
        </row>
        <row r="13">
          <cell r="B13" t="str">
            <v xml:space="preserve">MD-701220 </v>
          </cell>
          <cell r="C13" t="str">
            <v>PLATO EMBRAGUE 4G32/L200</v>
          </cell>
          <cell r="D13" t="str">
            <v xml:space="preserve">CM-008 </v>
          </cell>
          <cell r="E13" t="str">
            <v>202X128 236</v>
          </cell>
          <cell r="F13" t="str">
            <v>ADVICS/TAILANDI</v>
          </cell>
          <cell r="G13">
            <v>27.85</v>
          </cell>
          <cell r="H13">
            <v>8.3550000000000004</v>
          </cell>
          <cell r="I13">
            <v>36.204999999999998</v>
          </cell>
          <cell r="J13">
            <v>4</v>
          </cell>
          <cell r="K13">
            <v>2</v>
          </cell>
          <cell r="L13">
            <v>2</v>
          </cell>
          <cell r="M13"/>
        </row>
        <row r="14">
          <cell r="B14" t="str">
            <v>MD-802110</v>
          </cell>
          <cell r="C14" t="str">
            <v xml:space="preserve">PLATO EMBRAGUE 4D55/G54B </v>
          </cell>
          <cell r="D14" t="str">
            <v xml:space="preserve">CM-014 </v>
          </cell>
          <cell r="E14" t="str">
            <v>227X147 264</v>
          </cell>
          <cell r="F14" t="str">
            <v xml:space="preserve">AISIN/JAPON </v>
          </cell>
          <cell r="G14">
            <v>32.9</v>
          </cell>
          <cell r="H14">
            <v>9.8699999999999992</v>
          </cell>
          <cell r="I14">
            <v>42.769999999999996</v>
          </cell>
          <cell r="J14">
            <v>2</v>
          </cell>
          <cell r="K14">
            <v>2</v>
          </cell>
          <cell r="L14">
            <v>0</v>
          </cell>
          <cell r="M14"/>
        </row>
        <row r="15">
          <cell r="B15" t="str">
            <v>MD-701205</v>
          </cell>
          <cell r="C15" t="str">
            <v>PLATO EMBRAGUE G11B/G12B</v>
          </cell>
          <cell r="D15" t="str">
            <v xml:space="preserve">CM-019 </v>
          </cell>
          <cell r="E15" t="str">
            <v xml:space="preserve">186X125 222     </v>
          </cell>
          <cell r="F15" t="str">
            <v>AISIN/JAPON</v>
          </cell>
          <cell r="G15">
            <v>20.8</v>
          </cell>
          <cell r="H15">
            <v>6.24</v>
          </cell>
          <cell r="I15">
            <v>27.04</v>
          </cell>
          <cell r="J15">
            <v>4</v>
          </cell>
          <cell r="K15"/>
          <cell r="L15">
            <v>4</v>
          </cell>
          <cell r="M15"/>
        </row>
        <row r="16">
          <cell r="B16" t="str">
            <v>ME-521103</v>
          </cell>
          <cell r="C16" t="str">
            <v xml:space="preserve">PLATO EMBRAGUE 4D34 FE439/449  </v>
          </cell>
          <cell r="D16" t="str">
            <v xml:space="preserve">CM-311R </v>
          </cell>
          <cell r="E16" t="str">
            <v>304X188 350</v>
          </cell>
          <cell r="F16" t="str">
            <v>TOMITA/CHINA</v>
          </cell>
          <cell r="G16">
            <v>126.35</v>
          </cell>
          <cell r="H16">
            <v>37.904999999999994</v>
          </cell>
          <cell r="I16">
            <v>164.255</v>
          </cell>
          <cell r="J16">
            <v>4</v>
          </cell>
          <cell r="K16"/>
          <cell r="L16">
            <v>4</v>
          </cell>
          <cell r="M16"/>
        </row>
        <row r="17">
          <cell r="B17" t="str">
            <v>31420-37050</v>
          </cell>
          <cell r="C17" t="str">
            <v>CIL.EMBRAG.RZH105 HIACE 90-ON</v>
          </cell>
          <cell r="D17" t="str">
            <v>CMT-001</v>
          </cell>
          <cell r="E17"/>
          <cell r="F17" t="str">
            <v>AISIN/JAPON</v>
          </cell>
          <cell r="G17">
            <v>20.3</v>
          </cell>
          <cell r="H17">
            <v>6.09</v>
          </cell>
          <cell r="I17">
            <v>26.39</v>
          </cell>
          <cell r="J17">
            <v>6</v>
          </cell>
          <cell r="K17"/>
          <cell r="L17">
            <v>6</v>
          </cell>
          <cell r="M17"/>
        </row>
        <row r="18">
          <cell r="B18" t="str">
            <v>31410-16040</v>
          </cell>
          <cell r="C18" t="str">
            <v>CIL.EMBRAG.EL40/50 TERCEL 91-9</v>
          </cell>
          <cell r="D18" t="str">
            <v>CMT-008</v>
          </cell>
          <cell r="E18"/>
          <cell r="F18" t="str">
            <v xml:space="preserve">AISIN/JAPON </v>
          </cell>
          <cell r="G18">
            <v>30.5</v>
          </cell>
          <cell r="H18">
            <v>9.15</v>
          </cell>
          <cell r="I18">
            <v>39.65</v>
          </cell>
          <cell r="J18">
            <v>14</v>
          </cell>
          <cell r="K18">
            <v>5</v>
          </cell>
          <cell r="L18">
            <v>9</v>
          </cell>
          <cell r="M18"/>
        </row>
        <row r="19">
          <cell r="B19" t="str">
            <v>31420-26200</v>
          </cell>
          <cell r="C19" t="str">
            <v xml:space="preserve">CIL.EMBRAG.LH202/212 HIACE 04-            </v>
          </cell>
          <cell r="D19" t="str">
            <v>CMT-142 323200-11010</v>
          </cell>
          <cell r="E19"/>
          <cell r="F19" t="str">
            <v xml:space="preserve">AISIN/JAPON </v>
          </cell>
          <cell r="G19">
            <v>22.6</v>
          </cell>
          <cell r="H19">
            <v>6.78</v>
          </cell>
          <cell r="I19">
            <v>29.380000000000003</v>
          </cell>
          <cell r="J19">
            <v>4</v>
          </cell>
          <cell r="K19"/>
          <cell r="L19">
            <v>4</v>
          </cell>
          <cell r="M19">
            <v>1</v>
          </cell>
        </row>
        <row r="20">
          <cell r="B20" t="str">
            <v>31420-52070</v>
          </cell>
          <cell r="C20" t="str">
            <v>CIL.EMBRAG.5/8</v>
          </cell>
          <cell r="D20" t="str">
            <v xml:space="preserve">CMT-150 </v>
          </cell>
          <cell r="E20"/>
          <cell r="F20" t="str">
            <v>AISIN/JAPON</v>
          </cell>
          <cell r="G20">
            <v>22.83</v>
          </cell>
          <cell r="H20">
            <v>6.8489999999999993</v>
          </cell>
          <cell r="I20">
            <v>29.678999999999998</v>
          </cell>
          <cell r="J20"/>
          <cell r="K20"/>
          <cell r="L20">
            <v>0</v>
          </cell>
          <cell r="M20">
            <v>1</v>
          </cell>
        </row>
        <row r="21">
          <cell r="B21" t="str">
            <v xml:space="preserve">31420-0K012            </v>
          </cell>
          <cell r="C21" t="str">
            <v>CIL.EMBRAG.KUN10/15/TGN10/36</v>
          </cell>
          <cell r="D21" t="str">
            <v>CMTS-003</v>
          </cell>
          <cell r="E21" t="str">
            <v>PLASTICO</v>
          </cell>
          <cell r="F21" t="str">
            <v>AISIN/JAPON</v>
          </cell>
          <cell r="G21">
            <v>20.3</v>
          </cell>
          <cell r="H21">
            <v>6.09</v>
          </cell>
          <cell r="I21">
            <v>26.39</v>
          </cell>
          <cell r="J21">
            <v>5</v>
          </cell>
          <cell r="K21">
            <v>4</v>
          </cell>
          <cell r="L21">
            <v>1</v>
          </cell>
          <cell r="M21"/>
        </row>
        <row r="22">
          <cell r="B22" t="str">
            <v>31470-10012</v>
          </cell>
          <cell r="C22" t="str">
            <v>CIL.AUXL.EMBRAG.13/16 EE/AE80</v>
          </cell>
          <cell r="D22" t="str">
            <v xml:space="preserve">CRT-002 </v>
          </cell>
          <cell r="E22" t="str">
            <v>13/16</v>
          </cell>
          <cell r="F22" t="str">
            <v>AISIN/JAPON</v>
          </cell>
          <cell r="G22">
            <v>11.3</v>
          </cell>
          <cell r="H22">
            <v>3.39</v>
          </cell>
          <cell r="I22">
            <v>14.690000000000001</v>
          </cell>
          <cell r="J22">
            <v>3</v>
          </cell>
          <cell r="K22">
            <v>3</v>
          </cell>
          <cell r="L22">
            <v>0</v>
          </cell>
          <cell r="M22"/>
        </row>
        <row r="23">
          <cell r="B23" t="str">
            <v>31470-26061</v>
          </cell>
          <cell r="C23" t="str">
            <v>CIL.AUXL.EMBRAG.LH114/LH212 95</v>
          </cell>
          <cell r="D23" t="str">
            <v>CRT-008</v>
          </cell>
          <cell r="E23"/>
          <cell r="F23" t="str">
            <v>AISIN/JAPON</v>
          </cell>
          <cell r="G23">
            <v>17</v>
          </cell>
          <cell r="H23">
            <v>5.0999999999999996</v>
          </cell>
          <cell r="I23">
            <v>22.1</v>
          </cell>
          <cell r="J23">
            <v>2</v>
          </cell>
          <cell r="K23"/>
          <cell r="L23">
            <v>2</v>
          </cell>
          <cell r="M23"/>
        </row>
        <row r="24">
          <cell r="B24" t="str">
            <v>31470-36291</v>
          </cell>
          <cell r="C24" t="str">
            <v xml:space="preserve">CIL.AUXL.EMBRAG.3/4 HZB50/70 C </v>
          </cell>
          <cell r="D24" t="str">
            <v>CRT-046</v>
          </cell>
          <cell r="E24"/>
          <cell r="F24" t="str">
            <v>AISIN/JAPON</v>
          </cell>
          <cell r="G24">
            <v>17.100000000000001</v>
          </cell>
          <cell r="H24">
            <v>5.13</v>
          </cell>
          <cell r="I24">
            <v>22.23</v>
          </cell>
          <cell r="J24">
            <v>4</v>
          </cell>
          <cell r="K24"/>
          <cell r="L24">
            <v>4</v>
          </cell>
          <cell r="M24"/>
        </row>
        <row r="25">
          <cell r="B25" t="str">
            <v>31470-0K030</v>
          </cell>
          <cell r="C25" t="str">
            <v>CIL.AUXL.EMBRAG.3/4 VIGO KUN15</v>
          </cell>
          <cell r="D25" t="str">
            <v>CRTS-003</v>
          </cell>
          <cell r="E25"/>
          <cell r="F25" t="str">
            <v>AISIN/JAPON</v>
          </cell>
          <cell r="G25">
            <v>17.82</v>
          </cell>
          <cell r="H25">
            <v>5.3460000000000001</v>
          </cell>
          <cell r="I25">
            <v>23.166</v>
          </cell>
          <cell r="J25">
            <v>6</v>
          </cell>
          <cell r="K25">
            <v>2</v>
          </cell>
          <cell r="L25">
            <v>4</v>
          </cell>
          <cell r="M25"/>
        </row>
        <row r="26">
          <cell r="B26" t="str">
            <v xml:space="preserve"> 22100-57B01 </v>
          </cell>
          <cell r="C26" t="str">
            <v xml:space="preserve"> PLATO EMBRAGUE G</v>
          </cell>
          <cell r="D26" t="str">
            <v xml:space="preserve">CS-035 </v>
          </cell>
          <cell r="E26" t="str">
            <v xml:space="preserve">218X148 247 </v>
          </cell>
          <cell r="F26" t="str">
            <v xml:space="preserve"> AISIN/JAPON</v>
          </cell>
          <cell r="G26">
            <v>37.4</v>
          </cell>
          <cell r="H26">
            <v>11.219999999999999</v>
          </cell>
          <cell r="I26">
            <v>48.62</v>
          </cell>
          <cell r="J26"/>
          <cell r="K26"/>
          <cell r="L26">
            <v>0</v>
          </cell>
          <cell r="M26">
            <v>1</v>
          </cell>
        </row>
        <row r="27">
          <cell r="B27" t="str">
            <v>CSM-001</v>
          </cell>
          <cell r="C27" t="str">
            <v>JGO.DISCO Y PLATO 4D55/56</v>
          </cell>
          <cell r="D27" t="str">
            <v>CSM-001</v>
          </cell>
          <cell r="E27"/>
          <cell r="F27" t="str">
            <v>TOMITA/TAIWAN</v>
          </cell>
          <cell r="G27">
            <v>65.400000000000006</v>
          </cell>
          <cell r="H27">
            <v>19.62</v>
          </cell>
          <cell r="I27">
            <v>85.02000000000001</v>
          </cell>
          <cell r="J27">
            <v>1</v>
          </cell>
          <cell r="K27"/>
          <cell r="L27">
            <v>1</v>
          </cell>
          <cell r="M27"/>
        </row>
        <row r="28">
          <cell r="B28" t="str">
            <v>CSM-002</v>
          </cell>
          <cell r="C28" t="str">
            <v>JGO.DISCO Y PLATO 4D31/32/33</v>
          </cell>
          <cell r="D28" t="str">
            <v>CSM-002</v>
          </cell>
          <cell r="E28"/>
          <cell r="F28" t="str">
            <v>EXEDY/JAPON</v>
          </cell>
          <cell r="G28">
            <v>120.3</v>
          </cell>
          <cell r="H28">
            <v>36.089999999999996</v>
          </cell>
          <cell r="I28">
            <v>156.38999999999999</v>
          </cell>
          <cell r="J28">
            <v>5</v>
          </cell>
          <cell r="K28">
            <v>3</v>
          </cell>
          <cell r="L28">
            <v>2</v>
          </cell>
          <cell r="M28"/>
        </row>
        <row r="29">
          <cell r="B29" t="str">
            <v>CST-003</v>
          </cell>
          <cell r="C29" t="str">
            <v>JGO.DISCO Y PLATO 14B</v>
          </cell>
          <cell r="D29" t="str">
            <v>CST-003</v>
          </cell>
          <cell r="E29"/>
          <cell r="F29" t="str">
            <v xml:space="preserve">EXEDY/TAILANDIA </v>
          </cell>
          <cell r="G29">
            <v>89.34</v>
          </cell>
          <cell r="H29">
            <v>26.802</v>
          </cell>
          <cell r="I29">
            <v>116.142</v>
          </cell>
          <cell r="J29">
            <v>4</v>
          </cell>
          <cell r="K29"/>
          <cell r="L29">
            <v>4</v>
          </cell>
          <cell r="M29"/>
        </row>
        <row r="30">
          <cell r="B30" t="str">
            <v>CST-007</v>
          </cell>
          <cell r="C30" t="str">
            <v>JGO.DISCO Y PLATO 2E/4E/5E/5A</v>
          </cell>
          <cell r="D30" t="str">
            <v>CST-007</v>
          </cell>
          <cell r="E30"/>
          <cell r="F30" t="str">
            <v>EXEDY/JAPON</v>
          </cell>
          <cell r="G30">
            <v>23.5</v>
          </cell>
          <cell r="H30">
            <v>7.05</v>
          </cell>
          <cell r="I30">
            <v>30.55</v>
          </cell>
          <cell r="J30">
            <v>3</v>
          </cell>
          <cell r="K30"/>
          <cell r="L30">
            <v>3</v>
          </cell>
          <cell r="M30"/>
        </row>
        <row r="31">
          <cell r="B31" t="str">
            <v xml:space="preserve">31210-12100 </v>
          </cell>
          <cell r="C31" t="str">
            <v xml:space="preserve">PLATO EMBRAGUE 4A  </v>
          </cell>
          <cell r="D31" t="str">
            <v xml:space="preserve">CTX-014 </v>
          </cell>
          <cell r="E31" t="str">
            <v>203X138 237</v>
          </cell>
          <cell r="F31" t="str">
            <v>AISIN/JAPON</v>
          </cell>
          <cell r="G31">
            <v>20.9</v>
          </cell>
          <cell r="H31">
            <v>6.27</v>
          </cell>
          <cell r="I31">
            <v>27.169999999999998</v>
          </cell>
          <cell r="J31">
            <v>4</v>
          </cell>
          <cell r="K31">
            <v>2</v>
          </cell>
          <cell r="L31">
            <v>2</v>
          </cell>
          <cell r="M31"/>
        </row>
        <row r="32">
          <cell r="B32" t="str">
            <v>31210-35100</v>
          </cell>
          <cell r="C32" t="str">
            <v xml:space="preserve">PLATO EMBRAGUE 2L-T HILUX </v>
          </cell>
          <cell r="D32" t="str">
            <v>CTX-062</v>
          </cell>
          <cell r="E32" t="str">
            <v>239X149 264</v>
          </cell>
          <cell r="F32" t="str">
            <v>AISIN/JAPON</v>
          </cell>
          <cell r="G32">
            <v>23.8</v>
          </cell>
          <cell r="H32">
            <v>7.14</v>
          </cell>
          <cell r="I32">
            <v>30.94</v>
          </cell>
          <cell r="J32">
            <v>3</v>
          </cell>
          <cell r="K32">
            <v>1</v>
          </cell>
          <cell r="L32">
            <v>2</v>
          </cell>
          <cell r="M32"/>
        </row>
        <row r="33">
          <cell r="B33" t="str">
            <v xml:space="preserve">31210-35121 </v>
          </cell>
          <cell r="C33" t="str">
            <v>PLATO EMBRAGUE 3L</v>
          </cell>
          <cell r="D33" t="str">
            <v xml:space="preserve">CTX-064 </v>
          </cell>
          <cell r="E33" t="str">
            <v>239X149 271</v>
          </cell>
          <cell r="F33" t="str">
            <v>AISIN/JAPON</v>
          </cell>
          <cell r="G33">
            <v>32.42</v>
          </cell>
          <cell r="H33">
            <v>9.7260000000000009</v>
          </cell>
          <cell r="I33">
            <v>42.146000000000001</v>
          </cell>
          <cell r="J33">
            <v>4</v>
          </cell>
          <cell r="K33"/>
          <cell r="L33">
            <v>4</v>
          </cell>
          <cell r="M33"/>
        </row>
        <row r="34">
          <cell r="B34" t="str">
            <v>31210-36160</v>
          </cell>
          <cell r="C34" t="str">
            <v xml:space="preserve">PLATO EMBRAGUE 14B                          </v>
          </cell>
          <cell r="D34" t="str">
            <v xml:space="preserve">CTX-084 </v>
          </cell>
          <cell r="E34" t="str">
            <v>278X168 311</v>
          </cell>
          <cell r="F34" t="str">
            <v>AISIN/JAPON</v>
          </cell>
          <cell r="G34">
            <v>43.98</v>
          </cell>
          <cell r="H34">
            <v>13.193999999999999</v>
          </cell>
          <cell r="I34">
            <v>57.173999999999992</v>
          </cell>
          <cell r="J34">
            <v>3</v>
          </cell>
          <cell r="K34">
            <v>1</v>
          </cell>
          <cell r="L34">
            <v>2</v>
          </cell>
          <cell r="M34"/>
        </row>
        <row r="35">
          <cell r="B35" t="str">
            <v>31210-16080</v>
          </cell>
          <cell r="C35" t="str">
            <v>PLATO EMBRAGUE 4AG 215X137 250</v>
          </cell>
          <cell r="D35" t="str">
            <v xml:space="preserve">CTX-088 </v>
          </cell>
          <cell r="E35" t="str">
            <v>218X137 250</v>
          </cell>
          <cell r="F35" t="str">
            <v>AISIN/JAPON</v>
          </cell>
          <cell r="G35">
            <v>25.5</v>
          </cell>
          <cell r="H35">
            <v>7.6499999999999995</v>
          </cell>
          <cell r="I35">
            <v>33.15</v>
          </cell>
          <cell r="J35">
            <v>2</v>
          </cell>
          <cell r="K35"/>
          <cell r="L35">
            <v>2</v>
          </cell>
          <cell r="M35"/>
        </row>
        <row r="36">
          <cell r="B36" t="str">
            <v>31210-60170</v>
          </cell>
          <cell r="C36" t="str">
            <v>PLATO EMBRAGUE 1KZ/4 RUNNER</v>
          </cell>
          <cell r="D36" t="str">
            <v xml:space="preserve">CTX-104 </v>
          </cell>
          <cell r="E36" t="str">
            <v>263X168 298</v>
          </cell>
          <cell r="F36" t="str">
            <v>AISIN/JAPON</v>
          </cell>
          <cell r="G36">
            <v>59.67</v>
          </cell>
          <cell r="H36">
            <v>17.901</v>
          </cell>
          <cell r="I36">
            <v>77.570999999999998</v>
          </cell>
          <cell r="J36">
            <v>3</v>
          </cell>
          <cell r="K36">
            <v>1</v>
          </cell>
          <cell r="L36">
            <v>2</v>
          </cell>
          <cell r="M36"/>
        </row>
        <row r="37">
          <cell r="B37" t="str">
            <v>31210-0K040</v>
          </cell>
          <cell r="C37" t="str">
            <v xml:space="preserve">PLATO EMBRAGUE 1KD 3.0L DIESEL </v>
          </cell>
          <cell r="D37" t="str">
            <v xml:space="preserve">CTX-124 </v>
          </cell>
          <cell r="E37" t="str">
            <v>260X168 298</v>
          </cell>
          <cell r="F37" t="str">
            <v xml:space="preserve">AISIN/JAPON </v>
          </cell>
          <cell r="G37">
            <v>65.709999999999994</v>
          </cell>
          <cell r="H37">
            <v>19.712999999999997</v>
          </cell>
          <cell r="I37">
            <v>85.422999999999988</v>
          </cell>
          <cell r="J37">
            <v>4</v>
          </cell>
          <cell r="K37">
            <v>3</v>
          </cell>
          <cell r="L37">
            <v>1</v>
          </cell>
          <cell r="M37">
            <v>1</v>
          </cell>
        </row>
        <row r="38">
          <cell r="B38" t="str">
            <v>31210-35260</v>
          </cell>
          <cell r="C38" t="str">
            <v xml:space="preserve">PLATO EMBRAGUE 1KZ KZJ90 96 </v>
          </cell>
          <cell r="D38" t="str">
            <v xml:space="preserve">CTX-125 </v>
          </cell>
          <cell r="E38" t="str">
            <v>263X168 298</v>
          </cell>
          <cell r="F38" t="str">
            <v>AISIN/JAPON</v>
          </cell>
          <cell r="G38">
            <v>63</v>
          </cell>
          <cell r="H38">
            <v>18.899999999999999</v>
          </cell>
          <cell r="I38">
            <v>81.900000000000006</v>
          </cell>
          <cell r="J38">
            <v>5</v>
          </cell>
          <cell r="K38">
            <v>5</v>
          </cell>
          <cell r="L38">
            <v>0</v>
          </cell>
          <cell r="M38"/>
        </row>
        <row r="39">
          <cell r="B39" t="str">
            <v>31210-12330</v>
          </cell>
          <cell r="C39" t="str">
            <v>PLATO EMBRAGUE ZRE141/171 2010</v>
          </cell>
          <cell r="D39" t="str">
            <v>CTX-149</v>
          </cell>
          <cell r="E39" t="str">
            <v>218X137 250</v>
          </cell>
          <cell r="F39" t="str">
            <v>AISIN/JAPON</v>
          </cell>
          <cell r="G39">
            <v>41.7</v>
          </cell>
          <cell r="H39">
            <v>12.51</v>
          </cell>
          <cell r="I39">
            <v>54.21</v>
          </cell>
          <cell r="J39"/>
          <cell r="K39"/>
          <cell r="L39">
            <v>0</v>
          </cell>
          <cell r="M39"/>
        </row>
        <row r="40">
          <cell r="B40" t="str">
            <v xml:space="preserve">31210-52130 </v>
          </cell>
          <cell r="C40" t="str">
            <v>PLATO EMBRAGUE NRE150/180 CORO</v>
          </cell>
          <cell r="D40" t="str">
            <v xml:space="preserve">CTX-166 </v>
          </cell>
          <cell r="E40" t="str">
            <v xml:space="preserve">203X137 237    </v>
          </cell>
          <cell r="F40" t="str">
            <v>AISIN/JAPON</v>
          </cell>
          <cell r="G40">
            <v>25.2</v>
          </cell>
          <cell r="H40">
            <v>7.56</v>
          </cell>
          <cell r="I40">
            <v>32.76</v>
          </cell>
          <cell r="J40">
            <v>1</v>
          </cell>
          <cell r="K40">
            <v>1</v>
          </cell>
          <cell r="L40">
            <v>0</v>
          </cell>
          <cell r="M40"/>
        </row>
        <row r="41">
          <cell r="B41" t="str">
            <v>MD-802081</v>
          </cell>
          <cell r="C41" t="str">
            <v xml:space="preserve">DISCO EMBRAGUE 4G32/33 DELICA </v>
          </cell>
          <cell r="D41" t="str">
            <v>DM-014U</v>
          </cell>
          <cell r="E41" t="str">
            <v>200X130 20X22</v>
          </cell>
          <cell r="F41" t="str">
            <v>AISIN/JAPON</v>
          </cell>
          <cell r="G41">
            <v>21.25</v>
          </cell>
          <cell r="H41">
            <v>6.375</v>
          </cell>
          <cell r="I41">
            <v>27.625</v>
          </cell>
          <cell r="J41">
            <v>8</v>
          </cell>
          <cell r="K41">
            <v>6</v>
          </cell>
          <cell r="L41">
            <v>2</v>
          </cell>
          <cell r="M41"/>
        </row>
        <row r="42">
          <cell r="B42" t="str">
            <v>MD-802131</v>
          </cell>
          <cell r="C42" t="str">
            <v>DISCO EMBRAGUE G54B/63B/4D55</v>
          </cell>
          <cell r="D42" t="str">
            <v xml:space="preserve">DM-035 </v>
          </cell>
          <cell r="E42" t="str">
            <v xml:space="preserve">225X150 23X26.2 </v>
          </cell>
          <cell r="F42" t="str">
            <v>EXEDY/JAPON</v>
          </cell>
          <cell r="G42">
            <v>25.4</v>
          </cell>
          <cell r="H42">
            <v>7.6199999999999992</v>
          </cell>
          <cell r="I42">
            <v>33.019999999999996</v>
          </cell>
          <cell r="J42">
            <v>8</v>
          </cell>
          <cell r="K42"/>
          <cell r="L42">
            <v>8</v>
          </cell>
          <cell r="M42"/>
        </row>
        <row r="43">
          <cell r="B43" t="str">
            <v>30100-H5000</v>
          </cell>
          <cell r="C43" t="str">
            <v xml:space="preserve">DISCO EMBRAGUE A12/14/15 </v>
          </cell>
          <cell r="D43" t="str">
            <v xml:space="preserve">DN-004 </v>
          </cell>
          <cell r="E43" t="str">
            <v xml:space="preserve">180X125 18X20.6 </v>
          </cell>
          <cell r="F43" t="str">
            <v>AISIN/JAPON</v>
          </cell>
          <cell r="G43">
            <v>15.06</v>
          </cell>
          <cell r="H43">
            <v>4.5179999999999998</v>
          </cell>
          <cell r="I43">
            <v>19.577999999999999</v>
          </cell>
          <cell r="J43">
            <v>15</v>
          </cell>
          <cell r="K43">
            <v>5</v>
          </cell>
          <cell r="L43">
            <v>10</v>
          </cell>
          <cell r="M43"/>
        </row>
        <row r="44">
          <cell r="B44" t="str">
            <v>30100-52A01</v>
          </cell>
          <cell r="C44" t="str">
            <v>DISCO EMBRAGUE E16/B12 SENTRA</v>
          </cell>
          <cell r="D44" t="str">
            <v xml:space="preserve">DN-027 </v>
          </cell>
          <cell r="E44" t="str">
            <v xml:space="preserve">190X132 18X20.6 </v>
          </cell>
          <cell r="F44" t="str">
            <v>AISIN/JAPON</v>
          </cell>
          <cell r="G44">
            <v>18.100000000000001</v>
          </cell>
          <cell r="H44">
            <v>5.4300000000000006</v>
          </cell>
          <cell r="I44">
            <v>23.53</v>
          </cell>
          <cell r="J44">
            <v>8</v>
          </cell>
          <cell r="K44">
            <v>4</v>
          </cell>
          <cell r="L44">
            <v>4</v>
          </cell>
          <cell r="M44"/>
        </row>
        <row r="45">
          <cell r="B45" t="str">
            <v>30100-43G10</v>
          </cell>
          <cell r="C45" t="str">
            <v>DISCO EMBRAGUE TD27</v>
          </cell>
          <cell r="D45" t="str">
            <v xml:space="preserve">DN-047 </v>
          </cell>
          <cell r="E45" t="str">
            <v xml:space="preserve">240X160 24X25.6 </v>
          </cell>
          <cell r="F45" t="str">
            <v>AISIN/JAPON</v>
          </cell>
          <cell r="G45">
            <v>24.5</v>
          </cell>
          <cell r="H45">
            <v>7.35</v>
          </cell>
          <cell r="I45">
            <v>31.85</v>
          </cell>
          <cell r="J45">
            <v>20</v>
          </cell>
          <cell r="K45"/>
          <cell r="L45">
            <v>20</v>
          </cell>
          <cell r="M45"/>
        </row>
        <row r="46">
          <cell r="B46" t="str">
            <v>30100-88G00</v>
          </cell>
          <cell r="C46" t="str">
            <v>DISCO EMBRAGUE VG30/30T 01G10</v>
          </cell>
          <cell r="D46" t="str">
            <v xml:space="preserve">DN-063 </v>
          </cell>
          <cell r="E46" t="str">
            <v xml:space="preserve">250X160 24X25.6 </v>
          </cell>
          <cell r="F46" t="str">
            <v>AISIN/JAPON</v>
          </cell>
          <cell r="G46">
            <v>33.799999999999997</v>
          </cell>
          <cell r="H46">
            <v>10.139999999999999</v>
          </cell>
          <cell r="I46">
            <v>43.94</v>
          </cell>
          <cell r="J46">
            <v>12</v>
          </cell>
          <cell r="K46"/>
          <cell r="L46">
            <v>12</v>
          </cell>
          <cell r="M46"/>
        </row>
        <row r="47">
          <cell r="B47" t="str">
            <v>30100-T1000</v>
          </cell>
          <cell r="C47" t="str">
            <v>DISCO EMBRAGUE SD22/H20</v>
          </cell>
          <cell r="D47" t="str">
            <v xml:space="preserve">DN-073 </v>
          </cell>
          <cell r="E47" t="str">
            <v>225X150 24X25.6</v>
          </cell>
          <cell r="F47" t="str">
            <v>AISIN/JAPON</v>
          </cell>
          <cell r="G47">
            <v>19.3</v>
          </cell>
          <cell r="H47">
            <v>5.79</v>
          </cell>
          <cell r="I47">
            <v>25.09</v>
          </cell>
          <cell r="J47">
            <v>12</v>
          </cell>
          <cell r="K47"/>
          <cell r="L47">
            <v>12</v>
          </cell>
          <cell r="M47"/>
        </row>
        <row r="48">
          <cell r="B48" t="str">
            <v xml:space="preserve">22400-57B01   </v>
          </cell>
          <cell r="C48" t="str">
            <v>DISCO EMBRAGUE G</v>
          </cell>
          <cell r="D48" t="str">
            <v xml:space="preserve">DS-023 </v>
          </cell>
          <cell r="E48" t="str">
            <v xml:space="preserve">215X150 20X22.3 </v>
          </cell>
          <cell r="F48" t="str">
            <v>AISIN/JAPON</v>
          </cell>
          <cell r="G48">
            <v>21.6</v>
          </cell>
          <cell r="H48">
            <v>6.48</v>
          </cell>
          <cell r="I48">
            <v>28.080000000000002</v>
          </cell>
          <cell r="J48"/>
          <cell r="K48"/>
          <cell r="L48"/>
          <cell r="M48">
            <v>1</v>
          </cell>
        </row>
        <row r="49">
          <cell r="B49" t="str">
            <v>31250-22101</v>
          </cell>
          <cell r="C49" t="str">
            <v>DISCO EMBRAGUE 20/22R/L/2L OFC</v>
          </cell>
          <cell r="D49" t="str">
            <v xml:space="preserve">DT-036 </v>
          </cell>
          <cell r="E49" t="str">
            <v xml:space="preserve">224X150 21X29.8 </v>
          </cell>
          <cell r="F49" t="str">
            <v xml:space="preserve">AISIN/JAPON     </v>
          </cell>
          <cell r="G49">
            <v>19.100000000000001</v>
          </cell>
          <cell r="H49">
            <v>5.73</v>
          </cell>
          <cell r="I49">
            <v>24.830000000000002</v>
          </cell>
          <cell r="J49">
            <v>2</v>
          </cell>
          <cell r="K49"/>
          <cell r="L49">
            <v>2</v>
          </cell>
          <cell r="M49"/>
        </row>
        <row r="50">
          <cell r="B50" t="str">
            <v>31250-36290</v>
          </cell>
          <cell r="C50" t="str">
            <v>DISCO EMBRAGUE 22R/3Y</v>
          </cell>
          <cell r="D50" t="str">
            <v xml:space="preserve">DT-064 </v>
          </cell>
          <cell r="E50" t="str">
            <v>236X150 21X29.8</v>
          </cell>
          <cell r="F50" t="str">
            <v xml:space="preserve">AISIN/JAPON     </v>
          </cell>
          <cell r="G50">
            <v>31.9</v>
          </cell>
          <cell r="H50">
            <v>9.5699999999999985</v>
          </cell>
          <cell r="I50">
            <v>41.47</v>
          </cell>
          <cell r="J50">
            <v>3</v>
          </cell>
          <cell r="K50"/>
          <cell r="L50">
            <v>3</v>
          </cell>
          <cell r="M50"/>
        </row>
        <row r="51">
          <cell r="B51" t="str">
            <v xml:space="preserve">31250-36113            </v>
          </cell>
          <cell r="C51" t="str">
            <v>DISCO EMBRAGUE B/2B/3B 78-ON</v>
          </cell>
          <cell r="D51" t="str">
            <v xml:space="preserve">DT-072 </v>
          </cell>
          <cell r="E51" t="str">
            <v xml:space="preserve">260X170 21X28.8 </v>
          </cell>
          <cell r="F51" t="str">
            <v>AISIN/JAPON</v>
          </cell>
          <cell r="G51">
            <v>34.9</v>
          </cell>
          <cell r="H51">
            <v>10.469999999999999</v>
          </cell>
          <cell r="I51">
            <v>45.37</v>
          </cell>
          <cell r="J51">
            <v>5</v>
          </cell>
          <cell r="K51">
            <v>9</v>
          </cell>
          <cell r="L51">
            <v>-4</v>
          </cell>
          <cell r="M51"/>
        </row>
        <row r="52">
          <cell r="B52" t="str">
            <v>31250-12081</v>
          </cell>
          <cell r="C52" t="str">
            <v>DISCO EMBRAGUE 3A/3T/EL53</v>
          </cell>
          <cell r="D52" t="str">
            <v>DT-123V</v>
          </cell>
          <cell r="E52" t="str">
            <v>200X140 21X24</v>
          </cell>
          <cell r="F52" t="str">
            <v>AISIN/JAPON</v>
          </cell>
          <cell r="G52">
            <v>15.5</v>
          </cell>
          <cell r="H52">
            <v>4.6499999999999995</v>
          </cell>
          <cell r="I52">
            <v>20.149999999999999</v>
          </cell>
          <cell r="J52">
            <v>10</v>
          </cell>
          <cell r="K52"/>
          <cell r="L52">
            <v>10</v>
          </cell>
          <cell r="M52"/>
        </row>
        <row r="53">
          <cell r="B53" t="str">
            <v>31250-12153</v>
          </cell>
          <cell r="C53" t="str">
            <v>DISCO EMBRAGUE 4A COROLLA</v>
          </cell>
          <cell r="D53" t="str">
            <v xml:space="preserve">DT-124V </v>
          </cell>
          <cell r="E53" t="str">
            <v>212X140 21X24</v>
          </cell>
          <cell r="F53" t="str">
            <v>AISIN/JAPON</v>
          </cell>
          <cell r="G53">
            <v>19.2</v>
          </cell>
          <cell r="H53">
            <v>5.76</v>
          </cell>
          <cell r="I53">
            <v>24.96</v>
          </cell>
          <cell r="J53">
            <v>6</v>
          </cell>
          <cell r="K53"/>
          <cell r="L53">
            <v>6</v>
          </cell>
          <cell r="M53"/>
        </row>
        <row r="54">
          <cell r="B54" t="str">
            <v>31250-0K204</v>
          </cell>
          <cell r="C54" t="str">
            <v>DISCO EMBRAGUE HILUX 05 DIESEL</v>
          </cell>
          <cell r="D54" t="str">
            <v xml:space="preserve">DT-628/DT-164U         </v>
          </cell>
          <cell r="E54"/>
          <cell r="F54" t="str">
            <v xml:space="preserve">AISIN/JAPON     </v>
          </cell>
          <cell r="G54">
            <v>57.37</v>
          </cell>
          <cell r="H54">
            <v>17.210999999999999</v>
          </cell>
          <cell r="I54">
            <v>74.580999999999989</v>
          </cell>
          <cell r="J54">
            <v>6</v>
          </cell>
          <cell r="K54">
            <v>4</v>
          </cell>
          <cell r="L54">
            <v>2</v>
          </cell>
          <cell r="M54"/>
        </row>
        <row r="55">
          <cell r="B55" t="str">
            <v xml:space="preserve">31250-37070 </v>
          </cell>
          <cell r="C55" t="str">
            <v xml:space="preserve">DISCO EMBRAGUE 14B TOYOTA                   </v>
          </cell>
          <cell r="D55" t="str">
            <v xml:space="preserve">DTX-116 </v>
          </cell>
          <cell r="E55" t="str">
            <v xml:space="preserve">275X175X 21X29 </v>
          </cell>
          <cell r="F55" t="str">
            <v xml:space="preserve">AISIN/JAPON     </v>
          </cell>
          <cell r="G55">
            <v>54.7</v>
          </cell>
          <cell r="H55">
            <v>16.41</v>
          </cell>
          <cell r="I55">
            <v>71.11</v>
          </cell>
          <cell r="J55">
            <v>8</v>
          </cell>
          <cell r="K55">
            <v>4</v>
          </cell>
          <cell r="L55">
            <v>4</v>
          </cell>
          <cell r="M55"/>
        </row>
        <row r="56">
          <cell r="B56" t="str">
            <v>31250-36492</v>
          </cell>
          <cell r="C56" t="str">
            <v xml:space="preserve">DISCO EMBRAGUE FZJ70/1HZ MACHI </v>
          </cell>
          <cell r="D56" t="str">
            <v>DTX-133</v>
          </cell>
          <cell r="E56" t="str">
            <v>275X175 14X32</v>
          </cell>
          <cell r="F56" t="str">
            <v xml:space="preserve">AISIN/JAPON     </v>
          </cell>
          <cell r="G56">
            <v>58.9</v>
          </cell>
          <cell r="H56">
            <v>17.669999999999998</v>
          </cell>
          <cell r="I56">
            <v>76.569999999999993</v>
          </cell>
          <cell r="J56">
            <v>12</v>
          </cell>
          <cell r="K56">
            <v>3</v>
          </cell>
          <cell r="L56">
            <v>9</v>
          </cell>
          <cell r="M56"/>
        </row>
        <row r="57">
          <cell r="B57" t="str">
            <v>31250-26171</v>
          </cell>
          <cell r="C57" t="str">
            <v xml:space="preserve">DISCO EMBRAGUE KZJ90 T.KDJ90 </v>
          </cell>
          <cell r="D57" t="str">
            <v xml:space="preserve">DTX-146 </v>
          </cell>
          <cell r="E57" t="str">
            <v>260X170X21X29</v>
          </cell>
          <cell r="F57" t="str">
            <v xml:space="preserve">AISIN/JAPON     </v>
          </cell>
          <cell r="G57">
            <v>54.3</v>
          </cell>
          <cell r="H57">
            <v>16.29</v>
          </cell>
          <cell r="I57">
            <v>70.59</v>
          </cell>
          <cell r="J57">
            <v>4</v>
          </cell>
          <cell r="K57">
            <v>2</v>
          </cell>
          <cell r="L57">
            <v>2</v>
          </cell>
          <cell r="M57"/>
        </row>
        <row r="58">
          <cell r="B58" t="str">
            <v>MD-701154</v>
          </cell>
          <cell r="C58" t="str">
            <v>DISCO EMBRAGUE G11B/12B LANCER</v>
          </cell>
          <cell r="D58" t="str">
            <v xml:space="preserve">DZ-003 </v>
          </cell>
          <cell r="E58" t="str">
            <v xml:space="preserve">184X127 20X22.4 </v>
          </cell>
          <cell r="F58" t="str">
            <v xml:space="preserve">AISIN/JAPON </v>
          </cell>
          <cell r="G58">
            <v>13.65</v>
          </cell>
          <cell r="H58">
            <v>4.0949999999999998</v>
          </cell>
          <cell r="I58">
            <v>17.745000000000001</v>
          </cell>
          <cell r="J58">
            <v>8</v>
          </cell>
          <cell r="K58">
            <v>2</v>
          </cell>
          <cell r="L58">
            <v>6</v>
          </cell>
          <cell r="M58"/>
        </row>
        <row r="59">
          <cell r="B59" t="str">
            <v>16210-30010-AISIN</v>
          </cell>
          <cell r="C59" t="str">
            <v>FAN CLUTCH 1KDFTV/2KDFTV KDJ12</v>
          </cell>
          <cell r="D59" t="str">
            <v>FCT-070</v>
          </cell>
          <cell r="E59"/>
          <cell r="F59" t="str">
            <v>AISIN/JAPON</v>
          </cell>
          <cell r="G59">
            <v>53.3</v>
          </cell>
          <cell r="H59">
            <v>15.989999999999998</v>
          </cell>
          <cell r="I59">
            <v>69.289999999999992</v>
          </cell>
          <cell r="J59">
            <v>10</v>
          </cell>
          <cell r="K59"/>
          <cell r="L59">
            <v>10</v>
          </cell>
          <cell r="M59"/>
        </row>
        <row r="60">
          <cell r="B60" t="str">
            <v xml:space="preserve">16210-17080-AISIN      </v>
          </cell>
          <cell r="C60" t="str">
            <v>FAN CLUTCH 1HZ HZB50 99-</v>
          </cell>
          <cell r="D60" t="str">
            <v>FCT-074</v>
          </cell>
          <cell r="E60"/>
          <cell r="F60" t="str">
            <v>AISIN/JAPON</v>
          </cell>
          <cell r="G60">
            <v>46.9</v>
          </cell>
          <cell r="H60">
            <v>14.069999999999999</v>
          </cell>
          <cell r="I60">
            <v>60.97</v>
          </cell>
          <cell r="J60">
            <v>10</v>
          </cell>
          <cell r="K60"/>
          <cell r="L60">
            <v>10</v>
          </cell>
          <cell r="M60"/>
        </row>
        <row r="61">
          <cell r="B61" t="str">
            <v xml:space="preserve">31250-12153-K          </v>
          </cell>
          <cell r="C61" t="str">
            <v>JGO.DISCO Y PLATO/BAL.4A/4AF</v>
          </cell>
          <cell r="D61" t="str">
            <v>KIT DE EMBRAGUE 4A</v>
          </cell>
          <cell r="E61"/>
          <cell r="F61" t="str">
            <v>AISIN/JAPON</v>
          </cell>
          <cell r="G61">
            <v>52</v>
          </cell>
          <cell r="H61">
            <v>15.6</v>
          </cell>
          <cell r="I61">
            <v>67.599999999999994</v>
          </cell>
          <cell r="J61">
            <v>4</v>
          </cell>
          <cell r="K61">
            <v>1</v>
          </cell>
          <cell r="L61">
            <v>3</v>
          </cell>
          <cell r="M61"/>
        </row>
        <row r="62">
          <cell r="B62" t="str">
            <v>ME-520657-E</v>
          </cell>
          <cell r="C62" t="str">
            <v xml:space="preserve">DISCO EMBRAGUE 6D14/4D34 </v>
          </cell>
          <cell r="D62" t="str">
            <v>MFD004</v>
          </cell>
          <cell r="E62" t="str">
            <v xml:space="preserve">300X190 14X35.2 </v>
          </cell>
          <cell r="F62" t="str">
            <v>AISIN/JAPON</v>
          </cell>
          <cell r="G62">
            <v>108</v>
          </cell>
          <cell r="H62">
            <v>32.4</v>
          </cell>
          <cell r="I62">
            <v>140.4</v>
          </cell>
          <cell r="J62">
            <v>10</v>
          </cell>
          <cell r="K62">
            <v>2</v>
          </cell>
          <cell r="L62">
            <v>8</v>
          </cell>
          <cell r="M62"/>
        </row>
        <row r="63">
          <cell r="B63" t="str">
            <v>30210-02N00-E</v>
          </cell>
          <cell r="C63" t="str">
            <v xml:space="preserve">PLATO EMBRAGUE TD23/27                     </v>
          </cell>
          <cell r="D63" t="str">
            <v>NSC545</v>
          </cell>
          <cell r="E63" t="str">
            <v>240X160 280</v>
          </cell>
          <cell r="F63" t="str">
            <v>AISIN/JAPON</v>
          </cell>
          <cell r="G63">
            <v>49.5</v>
          </cell>
          <cell r="H63">
            <v>14.85</v>
          </cell>
          <cell r="I63">
            <v>64.349999999999994</v>
          </cell>
          <cell r="J63">
            <v>2</v>
          </cell>
          <cell r="K63">
            <v>1</v>
          </cell>
          <cell r="L63">
            <v>1</v>
          </cell>
          <cell r="M63"/>
        </row>
        <row r="64">
          <cell r="B64" t="str">
            <v xml:space="preserve">30100-07N62-E </v>
          </cell>
          <cell r="C64" t="str">
            <v>DISCO EMBRAGUE NA20</v>
          </cell>
          <cell r="D64" t="str">
            <v>NSD036</v>
          </cell>
          <cell r="E64" t="str">
            <v xml:space="preserve">240X150 24X25.6 </v>
          </cell>
          <cell r="F64" t="str">
            <v xml:space="preserve">AISIN/JAPON </v>
          </cell>
          <cell r="G64">
            <v>25.4</v>
          </cell>
          <cell r="H64">
            <v>7.6199999999999992</v>
          </cell>
          <cell r="I64">
            <v>33.019999999999996</v>
          </cell>
          <cell r="J64">
            <v>2</v>
          </cell>
          <cell r="K64">
            <v>1</v>
          </cell>
          <cell r="L64">
            <v>1</v>
          </cell>
          <cell r="M64"/>
        </row>
        <row r="65">
          <cell r="B65" t="str">
            <v>NTK-245-T</v>
          </cell>
          <cell r="C65" t="str">
            <v>JGO.CADENA/TIEMPO YD25DDTI 05-</v>
          </cell>
          <cell r="D65" t="str">
            <v xml:space="preserve">NTK-245 </v>
          </cell>
          <cell r="E65" t="str">
            <v>NAVARA 16VAL.</v>
          </cell>
          <cell r="F65" t="str">
            <v>AISIN/JAPON</v>
          </cell>
          <cell r="G65">
            <v>132.1</v>
          </cell>
          <cell r="H65">
            <v>39.629999999999995</v>
          </cell>
          <cell r="I65">
            <v>171.73</v>
          </cell>
          <cell r="J65">
            <v>4</v>
          </cell>
          <cell r="K65"/>
          <cell r="L65">
            <v>4</v>
          </cell>
          <cell r="M65"/>
        </row>
        <row r="66">
          <cell r="B66" t="str">
            <v>15100-22040</v>
          </cell>
          <cell r="C66" t="str">
            <v xml:space="preserve">BOMBA ACEITE 1/3ZZFE ZZE122 00	</v>
          </cell>
          <cell r="D66" t="str">
            <v>OPT-044 OPT-800</v>
          </cell>
          <cell r="E66"/>
          <cell r="F66" t="str">
            <v>AISIN/JAPON</v>
          </cell>
          <cell r="G66">
            <v>31.62</v>
          </cell>
          <cell r="H66">
            <v>9.4860000000000007</v>
          </cell>
          <cell r="I66">
            <v>41.106000000000002</v>
          </cell>
          <cell r="J66">
            <v>2</v>
          </cell>
          <cell r="K66">
            <v>4</v>
          </cell>
          <cell r="L66">
            <v>-2</v>
          </cell>
          <cell r="M66"/>
        </row>
        <row r="67">
          <cell r="B67" t="str">
            <v xml:space="preserve">15100-37030-AISIN      </v>
          </cell>
          <cell r="C67" t="str">
            <v xml:space="preserve">BOMBA ACEITE 2/3ZRFE ZSA42/ZRE	</v>
          </cell>
          <cell r="D67" t="str">
            <v>OPT-113</v>
          </cell>
          <cell r="E67"/>
          <cell r="F67" t="str">
            <v>AISIN/JAPON</v>
          </cell>
          <cell r="G67">
            <v>32.4</v>
          </cell>
          <cell r="H67">
            <v>9.7199999999999989</v>
          </cell>
          <cell r="I67">
            <v>42.12</v>
          </cell>
          <cell r="J67">
            <v>2</v>
          </cell>
          <cell r="K67">
            <v>2</v>
          </cell>
          <cell r="L67">
            <v>0</v>
          </cell>
          <cell r="M67"/>
        </row>
        <row r="68">
          <cell r="B68" t="str">
            <v>30210-JS10B-E</v>
          </cell>
          <cell r="C68" t="str">
            <v xml:space="preserve">PLATO EMBRAGUE NAVARA D40T F6              </v>
          </cell>
          <cell r="D68" t="str">
            <v xml:space="preserve">S-NSC652 </v>
          </cell>
          <cell r="E68" t="str">
            <v>250X160 280</v>
          </cell>
          <cell r="F68" t="str">
            <v>AISIN/JAPON</v>
          </cell>
          <cell r="G68">
            <v>74.41</v>
          </cell>
          <cell r="H68">
            <v>22.322999999999997</v>
          </cell>
          <cell r="I68">
            <v>96.73299999999999</v>
          </cell>
          <cell r="J68">
            <v>1</v>
          </cell>
          <cell r="K68">
            <v>1</v>
          </cell>
          <cell r="L68">
            <v>0</v>
          </cell>
          <cell r="M68"/>
        </row>
        <row r="69">
          <cell r="B69" t="str">
            <v xml:space="preserve">22100-60A00-E </v>
          </cell>
          <cell r="C69" t="str">
            <v xml:space="preserve">PLATO EMBRAGUE G </v>
          </cell>
          <cell r="D69" t="str">
            <v>SZC517</v>
          </cell>
          <cell r="E69" t="str">
            <v>200X140 247</v>
          </cell>
          <cell r="F69" t="str">
            <v>EXEDY/JAPON</v>
          </cell>
          <cell r="G69">
            <v>22.3</v>
          </cell>
          <cell r="H69">
            <v>6.69</v>
          </cell>
          <cell r="I69">
            <v>28.990000000000002</v>
          </cell>
          <cell r="J69"/>
          <cell r="K69"/>
          <cell r="L69">
            <v>0</v>
          </cell>
          <cell r="M69">
            <v>1</v>
          </cell>
        </row>
        <row r="70">
          <cell r="B70" t="str">
            <v>11301-17030</v>
          </cell>
          <cell r="C70" t="str">
            <v>CARCAZA B/ACEITE 1HZ/1HDFT</v>
          </cell>
          <cell r="D70" t="str">
            <v>TCT-003 OPT-P015</v>
          </cell>
          <cell r="E70"/>
          <cell r="F70" t="str">
            <v xml:space="preserve">AISIN/JAPON </v>
          </cell>
          <cell r="G70">
            <v>90.7</v>
          </cell>
          <cell r="H70">
            <v>27.21</v>
          </cell>
          <cell r="I70">
            <v>117.91</v>
          </cell>
          <cell r="J70">
            <v>2</v>
          </cell>
          <cell r="K70"/>
          <cell r="L70">
            <v>2</v>
          </cell>
          <cell r="M70"/>
        </row>
        <row r="71">
          <cell r="B71" t="str">
            <v>MD-050450-AISIN</v>
          </cell>
          <cell r="C71" t="str">
            <v xml:space="preserve">BOMBA AGUA 4D55 MONTERO 80-ON   </v>
          </cell>
          <cell r="D71" t="str">
            <v>WPM-002A</v>
          </cell>
          <cell r="E71"/>
          <cell r="F71" t="str">
            <v>AISIN/JAPON</v>
          </cell>
          <cell r="G71">
            <v>29.3</v>
          </cell>
          <cell r="H71">
            <v>8.7899999999999991</v>
          </cell>
          <cell r="I71">
            <v>38.090000000000003</v>
          </cell>
          <cell r="J71">
            <v>2</v>
          </cell>
          <cell r="K71"/>
          <cell r="L71">
            <v>2</v>
          </cell>
          <cell r="M71"/>
        </row>
        <row r="72">
          <cell r="B72" t="str">
            <v xml:space="preserve">MD-323372-AISIN </v>
          </cell>
          <cell r="C72" t="str">
            <v>BOMBA AGUA G13/15 LANCER 95-</v>
          </cell>
          <cell r="D72" t="str">
            <v xml:space="preserve">WPM-055VA </v>
          </cell>
          <cell r="E72"/>
          <cell r="F72" t="str">
            <v>AISIN/JAPON</v>
          </cell>
          <cell r="G72">
            <v>18.8</v>
          </cell>
          <cell r="H72">
            <v>5.64</v>
          </cell>
          <cell r="I72">
            <v>24.44</v>
          </cell>
          <cell r="J72">
            <v>4</v>
          </cell>
          <cell r="K72"/>
          <cell r="L72">
            <v>4</v>
          </cell>
          <cell r="M72"/>
        </row>
        <row r="73">
          <cell r="B73" t="str">
            <v xml:space="preserve">1300A045-AISIN </v>
          </cell>
          <cell r="C73" t="str">
            <v>BOMBA AGUA 4D56 SPORTERO 05</v>
          </cell>
          <cell r="D73" t="str">
            <v xml:space="preserve">WPM-068V  </v>
          </cell>
          <cell r="E73"/>
          <cell r="F73" t="str">
            <v>AISIN/JAPON</v>
          </cell>
          <cell r="G73">
            <v>25.4</v>
          </cell>
          <cell r="H73">
            <v>7.6199999999999992</v>
          </cell>
          <cell r="I73">
            <v>33.019999999999996</v>
          </cell>
          <cell r="J73">
            <v>2</v>
          </cell>
          <cell r="K73"/>
          <cell r="L73">
            <v>2</v>
          </cell>
          <cell r="M73"/>
        </row>
        <row r="74">
          <cell r="B74" t="str">
            <v>21010-53Y00-AISIN</v>
          </cell>
          <cell r="C74" t="str">
            <v>BOMBA AGUA GA14D/16D 90-ON</v>
          </cell>
          <cell r="D74" t="str">
            <v>WPN-001</v>
          </cell>
          <cell r="E74"/>
          <cell r="F74" t="str">
            <v xml:space="preserve">TOMITA/CHINA    </v>
          </cell>
          <cell r="G74">
            <v>14.83</v>
          </cell>
          <cell r="H74">
            <v>4.4489999999999998</v>
          </cell>
          <cell r="I74">
            <v>19.279</v>
          </cell>
          <cell r="J74">
            <v>12</v>
          </cell>
          <cell r="K74">
            <v>4</v>
          </cell>
          <cell r="L74">
            <v>8</v>
          </cell>
          <cell r="M74"/>
        </row>
        <row r="75">
          <cell r="B75" t="str">
            <v>21010-80G85-AISIN</v>
          </cell>
          <cell r="C75" t="str">
            <v>BOMBA AGUA TD27-T 88-94</v>
          </cell>
          <cell r="D75" t="str">
            <v>WPN-054</v>
          </cell>
          <cell r="E75" t="str">
            <v xml:space="preserve">21010-80G26/29 </v>
          </cell>
          <cell r="F75" t="str">
            <v>TOMITA/CHINA</v>
          </cell>
          <cell r="G75">
            <v>53.3</v>
          </cell>
          <cell r="H75">
            <v>15.989999999999998</v>
          </cell>
          <cell r="I75">
            <v>69.289999999999992</v>
          </cell>
          <cell r="J75">
            <v>2</v>
          </cell>
          <cell r="K75"/>
          <cell r="L75">
            <v>2</v>
          </cell>
          <cell r="M75"/>
        </row>
        <row r="76">
          <cell r="B76" t="str">
            <v>21010-4M525-AISIN</v>
          </cell>
          <cell r="C76" t="str">
            <v>BOMBA AGUA QG13/15/18DE/DD 98-</v>
          </cell>
          <cell r="D76" t="str">
            <v>WPN-096V</v>
          </cell>
          <cell r="E76" t="str">
            <v>AISIN/JAPON</v>
          </cell>
          <cell r="F76" t="str">
            <v>AISIN/JAPON</v>
          </cell>
          <cell r="G76">
            <v>20.6</v>
          </cell>
          <cell r="H76">
            <v>6.1800000000000006</v>
          </cell>
          <cell r="I76">
            <v>26.78</v>
          </cell>
          <cell r="J76">
            <v>4</v>
          </cell>
          <cell r="K76">
            <v>2</v>
          </cell>
          <cell r="L76">
            <v>2</v>
          </cell>
          <cell r="M76"/>
        </row>
        <row r="77">
          <cell r="B77" t="str">
            <v xml:space="preserve">21010-EE025-AISIN </v>
          </cell>
          <cell r="C77" t="str">
            <v xml:space="preserve">BOMBA AGUA TIIDA HR16 </v>
          </cell>
          <cell r="D77" t="str">
            <v>WPN-099V</v>
          </cell>
          <cell r="E77"/>
          <cell r="F77" t="str">
            <v xml:space="preserve">AISIN/TAILANDIA </v>
          </cell>
          <cell r="G77">
            <v>20.8</v>
          </cell>
          <cell r="H77">
            <v>6.24</v>
          </cell>
          <cell r="I77">
            <v>27.04</v>
          </cell>
          <cell r="J77">
            <v>5</v>
          </cell>
          <cell r="K77">
            <v>2</v>
          </cell>
          <cell r="L77">
            <v>3</v>
          </cell>
          <cell r="M77"/>
        </row>
        <row r="78">
          <cell r="B78" t="str">
            <v>21010-ED025-AISIN</v>
          </cell>
          <cell r="C78" t="str">
            <v>BOMBA AGUA TIIDA HR15 C11/SC11</v>
          </cell>
          <cell r="D78" t="str">
            <v>WPN-100V</v>
          </cell>
          <cell r="E78"/>
          <cell r="F78" t="str">
            <v>AISIN/JAPON</v>
          </cell>
          <cell r="G78">
            <v>23.6</v>
          </cell>
          <cell r="H78">
            <v>7.08</v>
          </cell>
          <cell r="I78">
            <v>30.68</v>
          </cell>
          <cell r="J78">
            <v>2</v>
          </cell>
          <cell r="K78"/>
          <cell r="L78">
            <v>2</v>
          </cell>
          <cell r="M78"/>
        </row>
        <row r="79">
          <cell r="B79" t="str">
            <v>16100-59155-AISIN</v>
          </cell>
          <cell r="C79" t="str">
            <v>BOMBA AGUA 2L/3L/5L/5LE 90-</v>
          </cell>
          <cell r="D79" t="str">
            <v>WPT-001A</v>
          </cell>
          <cell r="E79"/>
          <cell r="F79" t="str">
            <v>AISIN/JAPON</v>
          </cell>
          <cell r="G79">
            <v>18.13</v>
          </cell>
          <cell r="H79">
            <v>5.4389999999999992</v>
          </cell>
          <cell r="I79">
            <v>23.568999999999999</v>
          </cell>
          <cell r="J79">
            <v>15</v>
          </cell>
          <cell r="K79">
            <v>3</v>
          </cell>
          <cell r="L79">
            <v>12</v>
          </cell>
          <cell r="M79"/>
        </row>
        <row r="80">
          <cell r="B80" t="str">
            <v xml:space="preserve"> 16100-19235-AISIN </v>
          </cell>
          <cell r="C80" t="str">
            <v>BOMBA AGUA 1HZ/1</v>
          </cell>
          <cell r="D80" t="str">
            <v xml:space="preserve">WPT-015VA </v>
          </cell>
          <cell r="E80"/>
          <cell r="F80" t="str">
            <v>AISIN/JAPON</v>
          </cell>
          <cell r="G80">
            <v>34.81</v>
          </cell>
          <cell r="H80">
            <v>10.443</v>
          </cell>
          <cell r="I80">
            <v>45.253</v>
          </cell>
          <cell r="J80"/>
          <cell r="K80"/>
          <cell r="L80"/>
          <cell r="M80">
            <v>1</v>
          </cell>
        </row>
        <row r="81">
          <cell r="B81" t="str">
            <v>16110-19135-AISIN</v>
          </cell>
          <cell r="C81" t="str">
            <v>BOMBA AGUA 4AF/5AF 91-</v>
          </cell>
          <cell r="D81" t="str">
            <v>WPT-018</v>
          </cell>
          <cell r="E81"/>
          <cell r="F81" t="str">
            <v>AISIN/JAPON</v>
          </cell>
          <cell r="G81">
            <v>16.8</v>
          </cell>
          <cell r="H81">
            <v>5.04</v>
          </cell>
          <cell r="I81">
            <v>21.84</v>
          </cell>
          <cell r="J81">
            <v>2</v>
          </cell>
          <cell r="K81"/>
          <cell r="L81">
            <v>2</v>
          </cell>
          <cell r="M81"/>
        </row>
        <row r="82">
          <cell r="B82" t="str">
            <v xml:space="preserve">16110-19185-AISIN      </v>
          </cell>
          <cell r="C82" t="str">
            <v>BOMBA AGUA 7AFE 94-</v>
          </cell>
          <cell r="D82" t="str">
            <v>WPT-078</v>
          </cell>
          <cell r="E82"/>
          <cell r="F82" t="str">
            <v>AISIN/JAPON</v>
          </cell>
          <cell r="G82">
            <v>17.7</v>
          </cell>
          <cell r="H82">
            <v>5.31</v>
          </cell>
          <cell r="I82">
            <v>23.009999999999998</v>
          </cell>
          <cell r="J82">
            <v>2</v>
          </cell>
          <cell r="K82">
            <v>1</v>
          </cell>
          <cell r="L82">
            <v>1</v>
          </cell>
          <cell r="M82"/>
        </row>
        <row r="83">
          <cell r="B83" t="str">
            <v xml:space="preserve">16100-09080-AISIN   </v>
          </cell>
          <cell r="C83" t="str">
            <v xml:space="preserve">BOMBA AGUA 1ZZFE </v>
          </cell>
          <cell r="D83" t="str">
            <v xml:space="preserve">WPT-106VA </v>
          </cell>
          <cell r="E83" t="str">
            <v xml:space="preserve"> 16100-29415 </v>
          </cell>
          <cell r="F83" t="str">
            <v>AISIN/JAPON</v>
          </cell>
          <cell r="G83">
            <v>21.35</v>
          </cell>
          <cell r="H83">
            <v>6.4050000000000002</v>
          </cell>
          <cell r="I83">
            <v>27.755000000000003</v>
          </cell>
          <cell r="J83"/>
          <cell r="K83"/>
          <cell r="L83"/>
          <cell r="M83">
            <v>1</v>
          </cell>
        </row>
        <row r="84">
          <cell r="B84" t="str">
            <v>16100-29415-AISIN</v>
          </cell>
          <cell r="C84" t="str">
            <v>BOMBA AGUA 1/3ZZFE ZZE122/130</v>
          </cell>
          <cell r="D84" t="str">
            <v xml:space="preserve">WPT-106VA 16100-09080  </v>
          </cell>
          <cell r="E84"/>
          <cell r="F84" t="str">
            <v xml:space="preserve">AISIN/TAILANDIA </v>
          </cell>
          <cell r="G84">
            <v>21.35</v>
          </cell>
          <cell r="H84">
            <v>6.4050000000000002</v>
          </cell>
          <cell r="I84">
            <v>27.755000000000003</v>
          </cell>
          <cell r="J84">
            <v>4</v>
          </cell>
          <cell r="K84"/>
          <cell r="L84">
            <v>4</v>
          </cell>
          <cell r="M84"/>
        </row>
        <row r="85">
          <cell r="B85" t="str">
            <v>16100-29155-AISIN</v>
          </cell>
          <cell r="C85" t="str">
            <v>BOMBA AGUA 1NZ/2NZ YARIS 99-ON</v>
          </cell>
          <cell r="D85" t="str">
            <v xml:space="preserve">WPT-111VA </v>
          </cell>
          <cell r="E85"/>
          <cell r="F85" t="str">
            <v>AISIN/JAPON</v>
          </cell>
          <cell r="G85">
            <v>18.75</v>
          </cell>
          <cell r="H85">
            <v>5.625</v>
          </cell>
          <cell r="I85">
            <v>24.375</v>
          </cell>
          <cell r="J85">
            <v>4</v>
          </cell>
          <cell r="K85">
            <v>4</v>
          </cell>
          <cell r="L85">
            <v>0</v>
          </cell>
          <cell r="M85"/>
        </row>
        <row r="86">
          <cell r="B86" t="str">
            <v xml:space="preserve">16100-19325-AISIN      </v>
          </cell>
          <cell r="C86" t="str">
            <v>BOMBA AGUA 1HZ HZB50 00</v>
          </cell>
          <cell r="D86" t="str">
            <v xml:space="preserve">WPT-141/015 </v>
          </cell>
          <cell r="E86" t="str">
            <v>RESINA</v>
          </cell>
          <cell r="F86" t="str">
            <v>TOMITA/JAPON</v>
          </cell>
          <cell r="G86">
            <v>41.6</v>
          </cell>
          <cell r="H86">
            <v>12.48</v>
          </cell>
          <cell r="I86">
            <v>54.08</v>
          </cell>
          <cell r="J86">
            <v>20</v>
          </cell>
          <cell r="K86">
            <v>3</v>
          </cell>
          <cell r="L86">
            <v>17</v>
          </cell>
          <cell r="M86"/>
        </row>
        <row r="87">
          <cell r="B87" t="str">
            <v xml:space="preserve">15100-11021-YSK </v>
          </cell>
          <cell r="C87" t="str">
            <v xml:space="preserve"> BOMBA ACEITE 3E </v>
          </cell>
          <cell r="D87" t="str">
            <v xml:space="preserve">YSK-TA1075 </v>
          </cell>
          <cell r="E87"/>
          <cell r="F87" t="str">
            <v xml:space="preserve"> YSK/TAIWAN</v>
          </cell>
          <cell r="G87">
            <v>28.14</v>
          </cell>
          <cell r="H87">
            <v>8.4420000000000002</v>
          </cell>
          <cell r="I87">
            <v>36.582000000000001</v>
          </cell>
          <cell r="J87"/>
          <cell r="K87"/>
          <cell r="L87"/>
          <cell r="M87">
            <v>1</v>
          </cell>
        </row>
        <row r="88">
          <cell r="B88" t="str">
            <v xml:space="preserve">15100-11110-YSK </v>
          </cell>
          <cell r="C88" t="str">
            <v xml:space="preserve">BOMBA ACEITE 5E </v>
          </cell>
          <cell r="D88" t="str">
            <v xml:space="preserve">YSK-TA1108 </v>
          </cell>
          <cell r="E88"/>
          <cell r="F88" t="str">
            <v>YSK/TAIWAN</v>
          </cell>
          <cell r="G88">
            <v>24.7</v>
          </cell>
          <cell r="H88">
            <v>7.4099999999999993</v>
          </cell>
          <cell r="I88">
            <v>32.11</v>
          </cell>
          <cell r="J88"/>
          <cell r="K88"/>
          <cell r="L88"/>
          <cell r="M88">
            <v>1</v>
          </cell>
        </row>
        <row r="89">
          <cell r="B89" t="str">
            <v xml:space="preserve"> 15100-11050-TOMITA</v>
          </cell>
          <cell r="C89"/>
          <cell r="D89"/>
          <cell r="E89"/>
          <cell r="F89"/>
          <cell r="G89"/>
          <cell r="H89">
            <v>0</v>
          </cell>
          <cell r="I89">
            <v>0</v>
          </cell>
          <cell r="J89"/>
          <cell r="K89"/>
          <cell r="L89"/>
          <cell r="M89"/>
        </row>
        <row r="90">
          <cell r="B90" t="str">
            <v>11039-63T02-S</v>
          </cell>
          <cell r="C90" t="str">
            <v>CABEZOTE TD42 Y61 PATROL 97-</v>
          </cell>
          <cell r="D90"/>
          <cell r="E90"/>
          <cell r="F90" t="str">
            <v>AISIN/JAPON</v>
          </cell>
          <cell r="G90">
            <v>263</v>
          </cell>
          <cell r="H90">
            <v>78.899999999999991</v>
          </cell>
          <cell r="I90">
            <v>341.9</v>
          </cell>
          <cell r="J90">
            <v>4</v>
          </cell>
          <cell r="K90"/>
          <cell r="L90">
            <v>4</v>
          </cell>
          <cell r="M90"/>
        </row>
        <row r="91">
          <cell r="B91" t="str">
            <v>12361-0L030-NISTO</v>
          </cell>
          <cell r="C91" t="str">
            <v xml:space="preserve">BASE MOTOR 1/2KDFTV HILUX 05-   </v>
          </cell>
          <cell r="D91"/>
          <cell r="E91"/>
          <cell r="F91" t="str">
            <v>NISTO/TAILANDIA</v>
          </cell>
          <cell r="G91">
            <v>6.82</v>
          </cell>
          <cell r="H91">
            <v>2.0459999999999998</v>
          </cell>
          <cell r="I91">
            <v>8.8659999999999997</v>
          </cell>
          <cell r="J91">
            <v>6</v>
          </cell>
          <cell r="K91"/>
          <cell r="L91">
            <v>6</v>
          </cell>
          <cell r="M91"/>
        </row>
        <row r="92">
          <cell r="B92" t="str">
            <v>12371-0L030-NISTO</v>
          </cell>
          <cell r="C92" t="str">
            <v>BASE TRANSM.1/2KDFTY KUN15/26</v>
          </cell>
          <cell r="D92"/>
          <cell r="E92"/>
          <cell r="F92" t="str">
            <v>NISTO/TAILANDIA</v>
          </cell>
          <cell r="G92">
            <v>6.6</v>
          </cell>
          <cell r="H92">
            <v>1.9799999999999998</v>
          </cell>
          <cell r="I92">
            <v>8.58</v>
          </cell>
          <cell r="J92">
            <v>2</v>
          </cell>
          <cell r="K92"/>
          <cell r="L92">
            <v>2</v>
          </cell>
          <cell r="M92"/>
        </row>
        <row r="93">
          <cell r="B93" t="str">
            <v xml:space="preserve">15100-11021-TOMITA </v>
          </cell>
          <cell r="C93" t="str">
            <v xml:space="preserve"> BOMBA ACEITE 3E </v>
          </cell>
          <cell r="D93"/>
          <cell r="E93"/>
          <cell r="F93" t="str">
            <v xml:space="preserve"> TOMITA/CHINA</v>
          </cell>
          <cell r="G93">
            <v>23.97</v>
          </cell>
          <cell r="H93">
            <v>7.1909999999999998</v>
          </cell>
          <cell r="I93">
            <v>31.160999999999998</v>
          </cell>
          <cell r="J93"/>
          <cell r="K93"/>
          <cell r="L93"/>
          <cell r="M93">
            <v>1</v>
          </cell>
        </row>
        <row r="94">
          <cell r="B94" t="str">
            <v>15100-11050-TOMITA</v>
          </cell>
          <cell r="C94" t="str">
            <v xml:space="preserve"> BOMBA ACEITE 1E/  </v>
          </cell>
          <cell r="D94"/>
          <cell r="E94"/>
          <cell r="F94" t="str">
            <v>TOMITA/CHINA</v>
          </cell>
          <cell r="G94">
            <v>18.5</v>
          </cell>
          <cell r="H94">
            <v>5.55</v>
          </cell>
          <cell r="I94">
            <v>24.05</v>
          </cell>
          <cell r="J94"/>
          <cell r="K94"/>
          <cell r="L94"/>
          <cell r="M94">
            <v>1</v>
          </cell>
        </row>
        <row r="95">
          <cell r="B95" t="str">
            <v xml:space="preserve">15100-11110-G    </v>
          </cell>
          <cell r="C95" t="str">
            <v>BOMBA ACEITE 5E</v>
          </cell>
          <cell r="D95"/>
          <cell r="E95"/>
          <cell r="F95" t="str">
            <v xml:space="preserve"> TOYOTA/JAPON</v>
          </cell>
          <cell r="G95">
            <v>48.15</v>
          </cell>
          <cell r="H95">
            <v>14.444999999999999</v>
          </cell>
          <cell r="I95">
            <v>62.594999999999999</v>
          </cell>
          <cell r="J95"/>
          <cell r="K95"/>
          <cell r="L95"/>
          <cell r="M95">
            <v>1</v>
          </cell>
        </row>
        <row r="96">
          <cell r="B96" t="str">
            <v xml:space="preserve">15100-11110-TOMITA </v>
          </cell>
          <cell r="C96" t="str">
            <v xml:space="preserve"> BOMBA ACEITE 5E </v>
          </cell>
          <cell r="D96"/>
          <cell r="E96"/>
          <cell r="F96" t="str">
            <v xml:space="preserve"> TOMITA/CHINA</v>
          </cell>
          <cell r="G96">
            <v>18.5</v>
          </cell>
          <cell r="H96">
            <v>5.55</v>
          </cell>
          <cell r="I96">
            <v>24.05</v>
          </cell>
          <cell r="J96"/>
          <cell r="K96"/>
          <cell r="L96"/>
          <cell r="M96">
            <v>1</v>
          </cell>
        </row>
        <row r="97">
          <cell r="B97" t="str">
            <v>31400-59015-S</v>
          </cell>
          <cell r="C97" t="str">
            <v>BALINERA EMBRAGUE HIDRA.ZRE142</v>
          </cell>
          <cell r="D97"/>
          <cell r="E97"/>
          <cell r="F97" t="str">
            <v xml:space="preserve">AISIN/JAPON     </v>
          </cell>
          <cell r="G97">
            <v>16.600000000000001</v>
          </cell>
          <cell r="H97">
            <v>4.9800000000000004</v>
          </cell>
          <cell r="I97">
            <v>21.580000000000002</v>
          </cell>
          <cell r="J97">
            <v>6</v>
          </cell>
          <cell r="K97"/>
          <cell r="L97">
            <v>6</v>
          </cell>
          <cell r="M97"/>
        </row>
        <row r="98">
          <cell r="B98" t="str">
            <v>43430-0K021-FLECHA</v>
          </cell>
          <cell r="C98" t="str">
            <v>EJE DE FLECHA VIGO HILUX</v>
          </cell>
          <cell r="D98"/>
          <cell r="E98" t="str">
            <v>30X72.5X29</v>
          </cell>
          <cell r="F98" t="str">
            <v>TOMITA/CHINA</v>
          </cell>
          <cell r="G98">
            <v>51.6</v>
          </cell>
          <cell r="H98">
            <v>15.48</v>
          </cell>
          <cell r="I98">
            <v>67.08</v>
          </cell>
          <cell r="J98">
            <v>20</v>
          </cell>
          <cell r="K98">
            <v>4</v>
          </cell>
          <cell r="L98">
            <v>16</v>
          </cell>
          <cell r="M98"/>
        </row>
        <row r="99">
          <cell r="B99" t="str">
            <v>ME-202620-C</v>
          </cell>
          <cell r="C99" t="str">
            <v>CABEZOTE 4M40-T</v>
          </cell>
          <cell r="D99"/>
          <cell r="E99"/>
          <cell r="F99" t="str">
            <v>TOMITA/CHINA</v>
          </cell>
          <cell r="G99">
            <v>192</v>
          </cell>
          <cell r="H99">
            <v>57.599999999999994</v>
          </cell>
          <cell r="I99">
            <v>249.6</v>
          </cell>
          <cell r="J99">
            <v>4</v>
          </cell>
          <cell r="K99"/>
          <cell r="L99">
            <v>4</v>
          </cell>
          <cell r="M99"/>
        </row>
        <row r="100">
          <cell r="B100" t="str">
            <v xml:space="preserve">ME-202620-S          </v>
          </cell>
          <cell r="C100" t="str">
            <v>CABEZOTE 4M40T</v>
          </cell>
          <cell r="D100"/>
          <cell r="E100"/>
          <cell r="F100" t="str">
            <v>CHINA</v>
          </cell>
          <cell r="G100"/>
          <cell r="H100">
            <v>0</v>
          </cell>
          <cell r="I100">
            <v>0</v>
          </cell>
          <cell r="J100">
            <v>4</v>
          </cell>
          <cell r="K100">
            <v>4</v>
          </cell>
          <cell r="L100">
            <v>0</v>
          </cell>
          <cell r="M100"/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ntarioCSV"/>
    </sheetNames>
    <sheetDataSet>
      <sheetData sheetId="0">
        <row r="1">
          <cell r="A1" t="str">
            <v>codigo</v>
          </cell>
          <cell r="B1" t="str">
            <v>descripcion</v>
          </cell>
          <cell r="C1" t="str">
            <v>Codigo Proved</v>
          </cell>
          <cell r="D1" t="str">
            <v>Medida</v>
          </cell>
          <cell r="E1" t="str">
            <v>Marca</v>
          </cell>
          <cell r="F1" t="str">
            <v>Costo</v>
          </cell>
          <cell r="G1" t="str">
            <v>Ganancia</v>
          </cell>
          <cell r="H1" t="str">
            <v>total</v>
          </cell>
          <cell r="I1" t="str">
            <v>INV INICIAL</v>
          </cell>
          <cell r="J1" t="str">
            <v>pedidos</v>
          </cell>
          <cell r="K1" t="str">
            <v>inv real</v>
          </cell>
          <cell r="L1" t="str">
            <v>PEDIDOS</v>
          </cell>
        </row>
        <row r="2">
          <cell r="A2" t="str">
            <v xml:space="preserve">22400-60A04 </v>
          </cell>
          <cell r="B2" t="str">
            <v xml:space="preserve"> DISCO EMBRAGUE G</v>
          </cell>
          <cell r="C2" t="str">
            <v xml:space="preserve"> DS-020 </v>
          </cell>
          <cell r="D2" t="str">
            <v>200X140 20X22.3</v>
          </cell>
          <cell r="E2" t="str">
            <v>AISIN/JAPON</v>
          </cell>
          <cell r="F2">
            <v>22.4</v>
          </cell>
          <cell r="G2">
            <v>6.72</v>
          </cell>
          <cell r="H2">
            <v>29.119999999999997</v>
          </cell>
          <cell r="L2">
            <v>1</v>
          </cell>
        </row>
        <row r="3">
          <cell r="A3" t="str">
            <v>ME-200411-AISIN</v>
          </cell>
          <cell r="B3" t="str">
            <v xml:space="preserve"> BOMBA AGUA 4M40 </v>
          </cell>
          <cell r="C3" t="str">
            <v xml:space="preserve"> WPM-047VA</v>
          </cell>
          <cell r="E3" t="str">
            <v xml:space="preserve"> AISIN/JAPON</v>
          </cell>
          <cell r="F3">
            <v>23.8</v>
          </cell>
          <cell r="G3">
            <v>7.14</v>
          </cell>
          <cell r="H3">
            <v>30.94</v>
          </cell>
          <cell r="L3">
            <v>1</v>
          </cell>
        </row>
        <row r="4">
          <cell r="A4" t="str">
            <v xml:space="preserve">16100-29155-AISIN </v>
          </cell>
          <cell r="B4" t="str">
            <v xml:space="preserve"> BOMBA AGUA 1NZ/2 </v>
          </cell>
          <cell r="C4" t="str">
            <v xml:space="preserve"> WPT-111VA </v>
          </cell>
          <cell r="E4" t="str">
            <v>AISIN/JAPON</v>
          </cell>
          <cell r="F4">
            <v>18.75</v>
          </cell>
          <cell r="G4">
            <v>5.625</v>
          </cell>
          <cell r="H4">
            <v>24.375</v>
          </cell>
          <cell r="L4">
            <v>1</v>
          </cell>
        </row>
        <row r="5">
          <cell r="A5" t="str">
            <v xml:space="preserve">16100-09260 </v>
          </cell>
          <cell r="B5" t="str">
            <v xml:space="preserve"> BOMBA AGUA 1/2KD </v>
          </cell>
          <cell r="C5" t="str">
            <v xml:space="preserve"> WPT-166V/WPTS-004 </v>
          </cell>
          <cell r="E5" t="str">
            <v xml:space="preserve"> AISIN/TAILANDI</v>
          </cell>
          <cell r="F5">
            <v>33.96</v>
          </cell>
          <cell r="G5">
            <v>10.188000000000001</v>
          </cell>
          <cell r="H5">
            <v>44.148000000000003</v>
          </cell>
          <cell r="L5">
            <v>1</v>
          </cell>
        </row>
        <row r="6">
          <cell r="A6" t="str">
            <v xml:space="preserve">15100-11050-YSK </v>
          </cell>
          <cell r="B6" t="str">
            <v xml:space="preserve"> BOMBA ACEITE 1E/</v>
          </cell>
          <cell r="C6" t="str">
            <v xml:space="preserve"> YSK-TA1168 </v>
          </cell>
          <cell r="E6" t="str">
            <v>YSK/TAIWAN</v>
          </cell>
          <cell r="F6">
            <v>25.9</v>
          </cell>
          <cell r="G6">
            <v>7.77</v>
          </cell>
          <cell r="H6">
            <v>33.67</v>
          </cell>
          <cell r="L6">
            <v>1</v>
          </cell>
        </row>
        <row r="7">
          <cell r="A7" t="str">
            <v>31230-35050-NACHI</v>
          </cell>
          <cell r="B7" t="str">
            <v xml:space="preserve">BALINERA EMBRAGUE 3L 89-94 </v>
          </cell>
          <cell r="C7" t="str">
            <v>50SCRN34P-10</v>
          </cell>
          <cell r="E7" t="str">
            <v>NACHI/JAPON</v>
          </cell>
          <cell r="F7">
            <v>9.9</v>
          </cell>
          <cell r="G7">
            <v>2.97</v>
          </cell>
          <cell r="H7">
            <v>12.870000000000001</v>
          </cell>
          <cell r="I7">
            <v>6</v>
          </cell>
          <cell r="J7">
            <v>2</v>
          </cell>
          <cell r="K7">
            <v>4</v>
          </cell>
        </row>
        <row r="8">
          <cell r="A8" t="str">
            <v>31230-60170-NACHI</v>
          </cell>
          <cell r="B8" t="str">
            <v>BALINERA EMBRAGUE 1KZ/KDH222/2</v>
          </cell>
          <cell r="C8" t="str">
            <v>58SCRN37P</v>
          </cell>
          <cell r="E8" t="str">
            <v>NACHI/JAPON</v>
          </cell>
          <cell r="F8">
            <v>16.5</v>
          </cell>
          <cell r="G8">
            <v>4.95</v>
          </cell>
          <cell r="H8">
            <v>21.45</v>
          </cell>
          <cell r="I8">
            <v>2</v>
          </cell>
          <cell r="J8">
            <v>1</v>
          </cell>
          <cell r="K8">
            <v>1</v>
          </cell>
        </row>
        <row r="9">
          <cell r="A9" t="str">
            <v>897033-1712-S</v>
          </cell>
          <cell r="B9" t="str">
            <v>CIGUEÑAL 4HF1/4HG1</v>
          </cell>
          <cell r="C9" t="str">
            <v>897112-9811</v>
          </cell>
          <cell r="E9" t="str">
            <v>AISIN/JAPON</v>
          </cell>
          <cell r="F9">
            <v>116</v>
          </cell>
          <cell r="G9">
            <v>34.799999999999997</v>
          </cell>
          <cell r="H9">
            <v>150.80000000000001</v>
          </cell>
          <cell r="I9">
            <v>4</v>
          </cell>
          <cell r="J9">
            <v>2</v>
          </cell>
          <cell r="K9">
            <v>2</v>
          </cell>
        </row>
        <row r="10">
          <cell r="A10" t="str">
            <v>47201-0K040</v>
          </cell>
          <cell r="B10" t="str">
            <v xml:space="preserve">BOMBA FRENO 13/16 KUN/TGN10-36 </v>
          </cell>
          <cell r="C10" t="str">
            <v xml:space="preserve">BMTS-037 </v>
          </cell>
          <cell r="E10" t="str">
            <v>AISIN/JAPON</v>
          </cell>
          <cell r="F10">
            <v>51</v>
          </cell>
          <cell r="G10">
            <v>15.299999999999999</v>
          </cell>
          <cell r="H10">
            <v>66.3</v>
          </cell>
          <cell r="I10">
            <v>5</v>
          </cell>
          <cell r="K10">
            <v>5</v>
          </cell>
        </row>
        <row r="11">
          <cell r="A11" t="str">
            <v xml:space="preserve">MD-701220 </v>
          </cell>
          <cell r="B11" t="str">
            <v>PLATO EMBRAGUE 4G32/L200</v>
          </cell>
          <cell r="C11" t="str">
            <v xml:space="preserve">CM-008 </v>
          </cell>
          <cell r="D11" t="str">
            <v>202X128 236</v>
          </cell>
          <cell r="E11" t="str">
            <v>ADVICS/TAILANDI</v>
          </cell>
          <cell r="F11">
            <v>27.85</v>
          </cell>
          <cell r="G11">
            <v>8.3550000000000004</v>
          </cell>
          <cell r="H11">
            <v>36.204999999999998</v>
          </cell>
          <cell r="I11">
            <v>4</v>
          </cell>
          <cell r="J11">
            <v>2</v>
          </cell>
          <cell r="K11">
            <v>2</v>
          </cell>
        </row>
        <row r="12">
          <cell r="A12" t="str">
            <v>MD-802110</v>
          </cell>
          <cell r="B12" t="str">
            <v xml:space="preserve">PLATO EMBRAGUE 4D55/G54B </v>
          </cell>
          <cell r="C12" t="str">
            <v xml:space="preserve">CM-014 </v>
          </cell>
          <cell r="D12" t="str">
            <v>227X147 264</v>
          </cell>
          <cell r="E12" t="str">
            <v xml:space="preserve">AISIN/JAPON </v>
          </cell>
          <cell r="F12">
            <v>32.9</v>
          </cell>
          <cell r="G12">
            <v>9.8699999999999992</v>
          </cell>
          <cell r="H12">
            <v>42.769999999999996</v>
          </cell>
          <cell r="I12">
            <v>2</v>
          </cell>
          <cell r="J12">
            <v>2</v>
          </cell>
          <cell r="K12">
            <v>0</v>
          </cell>
        </row>
        <row r="13">
          <cell r="A13" t="str">
            <v>MD-701205</v>
          </cell>
          <cell r="B13" t="str">
            <v>PLATO EMBRAGUE G11B/G12B</v>
          </cell>
          <cell r="C13" t="str">
            <v xml:space="preserve">CM-019 </v>
          </cell>
          <cell r="D13" t="str">
            <v xml:space="preserve">186X125 222     </v>
          </cell>
          <cell r="E13" t="str">
            <v>AISIN/JAPON</v>
          </cell>
          <cell r="F13">
            <v>20.8</v>
          </cell>
          <cell r="G13">
            <v>6.24</v>
          </cell>
          <cell r="H13">
            <v>27.04</v>
          </cell>
          <cell r="I13">
            <v>4</v>
          </cell>
          <cell r="K13">
            <v>4</v>
          </cell>
        </row>
        <row r="14">
          <cell r="A14" t="str">
            <v>ME-521103</v>
          </cell>
          <cell r="B14" t="str">
            <v xml:space="preserve">PLATO EMBRAGUE 4D34 FE439/449  </v>
          </cell>
          <cell r="C14" t="str">
            <v xml:space="preserve">CM-311R </v>
          </cell>
          <cell r="D14" t="str">
            <v>304X188 350</v>
          </cell>
          <cell r="E14" t="str">
            <v>TOMITA/CHINA</v>
          </cell>
          <cell r="F14">
            <v>126.35</v>
          </cell>
          <cell r="G14">
            <v>37.904999999999994</v>
          </cell>
          <cell r="H14">
            <v>164.255</v>
          </cell>
          <cell r="I14">
            <v>4</v>
          </cell>
          <cell r="K14">
            <v>4</v>
          </cell>
        </row>
        <row r="15">
          <cell r="A15" t="str">
            <v>31420-37050</v>
          </cell>
          <cell r="B15" t="str">
            <v>CIL.EMBRAG.RZH105 HIACE 90-ON</v>
          </cell>
          <cell r="C15" t="str">
            <v>CMT-001</v>
          </cell>
          <cell r="E15" t="str">
            <v>AISIN/JAPON</v>
          </cell>
          <cell r="F15">
            <v>20.3</v>
          </cell>
          <cell r="G15">
            <v>6.09</v>
          </cell>
          <cell r="H15">
            <v>26.39</v>
          </cell>
          <cell r="I15">
            <v>6</v>
          </cell>
          <cell r="K15">
            <v>6</v>
          </cell>
        </row>
        <row r="16">
          <cell r="A16" t="str">
            <v>31410-16040</v>
          </cell>
          <cell r="B16" t="str">
            <v>CIL.EMBRAG.EL40/50 TERCEL 91-9</v>
          </cell>
          <cell r="C16" t="str">
            <v>CMT-008</v>
          </cell>
          <cell r="E16" t="str">
            <v xml:space="preserve">AISIN/JAPON </v>
          </cell>
          <cell r="F16">
            <v>30.5</v>
          </cell>
          <cell r="G16">
            <v>9.15</v>
          </cell>
          <cell r="H16">
            <v>39.65</v>
          </cell>
          <cell r="I16">
            <v>14</v>
          </cell>
          <cell r="J16">
            <v>5</v>
          </cell>
          <cell r="K16">
            <v>9</v>
          </cell>
        </row>
        <row r="17">
          <cell r="A17" t="str">
            <v>31420-26200</v>
          </cell>
          <cell r="B17" t="str">
            <v xml:space="preserve">CIL.EMBRAG.LH202/212 HIACE 04-            </v>
          </cell>
          <cell r="C17" t="str">
            <v>CMT-142 323200-11010</v>
          </cell>
          <cell r="E17" t="str">
            <v xml:space="preserve">AISIN/JAPON </v>
          </cell>
          <cell r="F17">
            <v>22.6</v>
          </cell>
          <cell r="G17">
            <v>6.78</v>
          </cell>
          <cell r="H17">
            <v>29.380000000000003</v>
          </cell>
          <cell r="I17">
            <v>4</v>
          </cell>
          <cell r="K17">
            <v>4</v>
          </cell>
          <cell r="L17">
            <v>1</v>
          </cell>
        </row>
        <row r="18">
          <cell r="A18" t="str">
            <v>31420-52070</v>
          </cell>
          <cell r="B18" t="str">
            <v>CIL.EMBRAG.5/8</v>
          </cell>
          <cell r="C18" t="str">
            <v xml:space="preserve">CMT-150 </v>
          </cell>
          <cell r="E18" t="str">
            <v>AISIN/JAPON</v>
          </cell>
          <cell r="F18">
            <v>22.83</v>
          </cell>
          <cell r="G18">
            <v>6.8489999999999993</v>
          </cell>
          <cell r="H18">
            <v>29.678999999999998</v>
          </cell>
          <cell r="K18">
            <v>0</v>
          </cell>
          <cell r="L18">
            <v>1</v>
          </cell>
        </row>
        <row r="19">
          <cell r="A19" t="str">
            <v xml:space="preserve">31420-0K012            </v>
          </cell>
          <cell r="B19" t="str">
            <v>CIL.EMBRAG.KUN10/15/TGN10/36</v>
          </cell>
          <cell r="C19" t="str">
            <v>CMTS-003</v>
          </cell>
          <cell r="D19" t="str">
            <v>PLASTICO</v>
          </cell>
          <cell r="E19" t="str">
            <v>AISIN/JAPON</v>
          </cell>
          <cell r="F19">
            <v>20.3</v>
          </cell>
          <cell r="G19">
            <v>6.09</v>
          </cell>
          <cell r="H19">
            <v>26.39</v>
          </cell>
          <cell r="I19">
            <v>5</v>
          </cell>
          <cell r="J19">
            <v>4</v>
          </cell>
          <cell r="K19">
            <v>1</v>
          </cell>
        </row>
        <row r="20">
          <cell r="A20" t="str">
            <v>31470-10012</v>
          </cell>
          <cell r="B20" t="str">
            <v>CIL.AUXL.EMBRAG.13/16 EE/AE80</v>
          </cell>
          <cell r="C20" t="str">
            <v xml:space="preserve">CRT-002 </v>
          </cell>
          <cell r="D20" t="str">
            <v>13/16</v>
          </cell>
          <cell r="E20" t="str">
            <v>AISIN/JAPON</v>
          </cell>
          <cell r="F20">
            <v>11.3</v>
          </cell>
          <cell r="G20">
            <v>3.39</v>
          </cell>
          <cell r="H20">
            <v>14.690000000000001</v>
          </cell>
          <cell r="I20">
            <v>3</v>
          </cell>
          <cell r="J20">
            <v>3</v>
          </cell>
          <cell r="K20">
            <v>0</v>
          </cell>
        </row>
        <row r="21">
          <cell r="A21" t="str">
            <v>31470-26061</v>
          </cell>
          <cell r="B21" t="str">
            <v>CIL.AUXL.EMBRAG.LH114/LH212 95</v>
          </cell>
          <cell r="C21" t="str">
            <v>CRT-008</v>
          </cell>
          <cell r="E21" t="str">
            <v>AISIN/JAPON</v>
          </cell>
          <cell r="F21">
            <v>17</v>
          </cell>
          <cell r="G21">
            <v>5.0999999999999996</v>
          </cell>
          <cell r="H21">
            <v>22.1</v>
          </cell>
          <cell r="I21">
            <v>2</v>
          </cell>
          <cell r="K21">
            <v>2</v>
          </cell>
        </row>
        <row r="22">
          <cell r="A22" t="str">
            <v>31470-36291</v>
          </cell>
          <cell r="B22" t="str">
            <v xml:space="preserve">CIL.AUXL.EMBRAG.3/4 HZB50/70 C </v>
          </cell>
          <cell r="C22" t="str">
            <v>CRT-046</v>
          </cell>
          <cell r="E22" t="str">
            <v>AISIN/JAPON</v>
          </cell>
          <cell r="F22">
            <v>17.100000000000001</v>
          </cell>
          <cell r="G22">
            <v>5.13</v>
          </cell>
          <cell r="H22">
            <v>22.23</v>
          </cell>
          <cell r="I22">
            <v>4</v>
          </cell>
          <cell r="K22">
            <v>4</v>
          </cell>
        </row>
        <row r="23">
          <cell r="A23" t="str">
            <v>31470-0K030</v>
          </cell>
          <cell r="B23" t="str">
            <v>CIL.AUXL.EMBRAG.3/4 VIGO KUN15</v>
          </cell>
          <cell r="C23" t="str">
            <v>CRTS-003</v>
          </cell>
          <cell r="E23" t="str">
            <v>AISIN/JAPON</v>
          </cell>
          <cell r="F23">
            <v>17.82</v>
          </cell>
          <cell r="G23">
            <v>5.3460000000000001</v>
          </cell>
          <cell r="H23">
            <v>23.166</v>
          </cell>
          <cell r="I23">
            <v>6</v>
          </cell>
          <cell r="J23">
            <v>2</v>
          </cell>
          <cell r="K23">
            <v>4</v>
          </cell>
        </row>
        <row r="24">
          <cell r="A24" t="str">
            <v xml:space="preserve"> 22100-57B01 </v>
          </cell>
          <cell r="B24" t="str">
            <v xml:space="preserve"> PLATO EMBRAGUE G</v>
          </cell>
          <cell r="C24" t="str">
            <v xml:space="preserve">CS-035 </v>
          </cell>
          <cell r="D24" t="str">
            <v xml:space="preserve">218X148 247 </v>
          </cell>
          <cell r="E24" t="str">
            <v xml:space="preserve"> AISIN/JAPON</v>
          </cell>
          <cell r="F24">
            <v>37.4</v>
          </cell>
          <cell r="G24">
            <v>11.219999999999999</v>
          </cell>
          <cell r="H24">
            <v>48.62</v>
          </cell>
          <cell r="K24">
            <v>0</v>
          </cell>
          <cell r="L24">
            <v>1</v>
          </cell>
        </row>
        <row r="25">
          <cell r="A25" t="str">
            <v>CSM-001</v>
          </cell>
          <cell r="B25" t="str">
            <v>JGO.DISCO Y PLATO 4D55/56</v>
          </cell>
          <cell r="C25" t="str">
            <v>CSM-001</v>
          </cell>
          <cell r="E25" t="str">
            <v>TOMITA/TAIWAN</v>
          </cell>
          <cell r="F25">
            <v>65.400000000000006</v>
          </cell>
          <cell r="G25">
            <v>19.62</v>
          </cell>
          <cell r="H25">
            <v>85.02000000000001</v>
          </cell>
          <cell r="I25">
            <v>1</v>
          </cell>
          <cell r="K25">
            <v>1</v>
          </cell>
        </row>
        <row r="26">
          <cell r="A26" t="str">
            <v>CSM-002</v>
          </cell>
          <cell r="B26" t="str">
            <v>JGO.DISCO Y PLATO 4D31/32/33</v>
          </cell>
          <cell r="C26" t="str">
            <v>CSM-002</v>
          </cell>
          <cell r="E26" t="str">
            <v>EXEDY/JAPON</v>
          </cell>
          <cell r="F26">
            <v>120.3</v>
          </cell>
          <cell r="G26">
            <v>36.089999999999996</v>
          </cell>
          <cell r="H26">
            <v>156.38999999999999</v>
          </cell>
          <cell r="I26">
            <v>5</v>
          </cell>
          <cell r="J26">
            <v>3</v>
          </cell>
          <cell r="K26">
            <v>2</v>
          </cell>
        </row>
        <row r="27">
          <cell r="A27" t="str">
            <v>CST-003</v>
          </cell>
          <cell r="B27" t="str">
            <v>JGO.DISCO Y PLATO 14B</v>
          </cell>
          <cell r="C27" t="str">
            <v>CST-003</v>
          </cell>
          <cell r="E27" t="str">
            <v xml:space="preserve">EXEDY/TAILANDIA </v>
          </cell>
          <cell r="F27">
            <v>89.34</v>
          </cell>
          <cell r="G27">
            <v>26.802</v>
          </cell>
          <cell r="H27">
            <v>116.142</v>
          </cell>
          <cell r="I27">
            <v>4</v>
          </cell>
          <cell r="K27">
            <v>4</v>
          </cell>
        </row>
        <row r="28">
          <cell r="A28" t="str">
            <v>CST-007</v>
          </cell>
          <cell r="B28" t="str">
            <v>JGO.DISCO Y PLATO 2E/4E/5E/5A</v>
          </cell>
          <cell r="C28" t="str">
            <v>CST-007</v>
          </cell>
          <cell r="E28" t="str">
            <v>EXEDY/JAPON</v>
          </cell>
          <cell r="F28">
            <v>23.5</v>
          </cell>
          <cell r="G28">
            <v>7.05</v>
          </cell>
          <cell r="H28">
            <v>30.55</v>
          </cell>
          <cell r="I28">
            <v>3</v>
          </cell>
          <cell r="K28">
            <v>3</v>
          </cell>
        </row>
        <row r="29">
          <cell r="A29" t="str">
            <v xml:space="preserve">31210-12100 </v>
          </cell>
          <cell r="B29" t="str">
            <v xml:space="preserve">PLATO EMBRAGUE 4A  </v>
          </cell>
          <cell r="C29" t="str">
            <v xml:space="preserve">CTX-014 </v>
          </cell>
          <cell r="D29" t="str">
            <v>203X138 237</v>
          </cell>
          <cell r="E29" t="str">
            <v>AISIN/JAPON</v>
          </cell>
          <cell r="F29">
            <v>20.9</v>
          </cell>
          <cell r="G29">
            <v>6.27</v>
          </cell>
          <cell r="H29">
            <v>27.169999999999998</v>
          </cell>
          <cell r="I29">
            <v>4</v>
          </cell>
          <cell r="J29">
            <v>2</v>
          </cell>
          <cell r="K29">
            <v>2</v>
          </cell>
        </row>
        <row r="30">
          <cell r="A30" t="str">
            <v>31210-35100</v>
          </cell>
          <cell r="B30" t="str">
            <v xml:space="preserve">PLATO EMBRAGUE 2L-T HILUX </v>
          </cell>
          <cell r="C30" t="str">
            <v>CTX-062</v>
          </cell>
          <cell r="D30" t="str">
            <v>239X149 264</v>
          </cell>
          <cell r="E30" t="str">
            <v>AISIN/JAPON</v>
          </cell>
          <cell r="F30">
            <v>23.8</v>
          </cell>
          <cell r="G30">
            <v>7.14</v>
          </cell>
          <cell r="H30">
            <v>30.94</v>
          </cell>
          <cell r="I30">
            <v>3</v>
          </cell>
          <cell r="J30">
            <v>1</v>
          </cell>
          <cell r="K30">
            <v>2</v>
          </cell>
        </row>
        <row r="31">
          <cell r="A31" t="str">
            <v xml:space="preserve">31210-35121 </v>
          </cell>
          <cell r="B31" t="str">
            <v>PLATO EMBRAGUE 3L</v>
          </cell>
          <cell r="C31" t="str">
            <v xml:space="preserve">CTX-064 </v>
          </cell>
          <cell r="D31" t="str">
            <v>239X149 271</v>
          </cell>
          <cell r="E31" t="str">
            <v>AISIN/JAPON</v>
          </cell>
          <cell r="F31">
            <v>32.42</v>
          </cell>
          <cell r="G31">
            <v>9.7260000000000009</v>
          </cell>
          <cell r="H31">
            <v>42.146000000000001</v>
          </cell>
          <cell r="I31">
            <v>4</v>
          </cell>
          <cell r="K31">
            <v>4</v>
          </cell>
        </row>
        <row r="32">
          <cell r="A32" t="str">
            <v>31210-36160</v>
          </cell>
          <cell r="B32" t="str">
            <v xml:space="preserve">PLATO EMBRAGUE 14B                          </v>
          </cell>
          <cell r="C32" t="str">
            <v xml:space="preserve">CTX-084 </v>
          </cell>
          <cell r="D32" t="str">
            <v>278X168 311</v>
          </cell>
          <cell r="E32" t="str">
            <v>AISIN/JAPON</v>
          </cell>
          <cell r="F32">
            <v>43.98</v>
          </cell>
          <cell r="G32">
            <v>13.193999999999999</v>
          </cell>
          <cell r="H32">
            <v>57.173999999999992</v>
          </cell>
          <cell r="I32">
            <v>3</v>
          </cell>
          <cell r="J32">
            <v>1</v>
          </cell>
          <cell r="K32">
            <v>2</v>
          </cell>
        </row>
        <row r="33">
          <cell r="A33" t="str">
            <v>31210-16080</v>
          </cell>
          <cell r="B33" t="str">
            <v>PLATO EMBRAGUE 4AG 215X137 250</v>
          </cell>
          <cell r="C33" t="str">
            <v xml:space="preserve">CTX-088 </v>
          </cell>
          <cell r="D33" t="str">
            <v>218X137 250</v>
          </cell>
          <cell r="E33" t="str">
            <v>AISIN/JAPON</v>
          </cell>
          <cell r="F33">
            <v>25.5</v>
          </cell>
          <cell r="G33">
            <v>7.6499999999999995</v>
          </cell>
          <cell r="H33">
            <v>33.15</v>
          </cell>
          <cell r="I33">
            <v>2</v>
          </cell>
          <cell r="K33">
            <v>2</v>
          </cell>
        </row>
        <row r="34">
          <cell r="A34" t="str">
            <v>31210-60170</v>
          </cell>
          <cell r="B34" t="str">
            <v>PLATO EMBRAGUE 1KZ/4 RUNNER</v>
          </cell>
          <cell r="C34" t="str">
            <v xml:space="preserve">CTX-104 </v>
          </cell>
          <cell r="D34" t="str">
            <v>263X168 298</v>
          </cell>
          <cell r="E34" t="str">
            <v>AISIN/JAPON</v>
          </cell>
          <cell r="F34">
            <v>59.67</v>
          </cell>
          <cell r="G34">
            <v>17.901</v>
          </cell>
          <cell r="H34">
            <v>77.570999999999998</v>
          </cell>
          <cell r="I34">
            <v>3</v>
          </cell>
          <cell r="J34">
            <v>1</v>
          </cell>
          <cell r="K34">
            <v>2</v>
          </cell>
        </row>
        <row r="35">
          <cell r="A35" t="str">
            <v>31210-0K040</v>
          </cell>
          <cell r="B35" t="str">
            <v xml:space="preserve">PLATO EMBRAGUE 1KD 3.0L DIESEL </v>
          </cell>
          <cell r="C35" t="str">
            <v xml:space="preserve">CTX-124 </v>
          </cell>
          <cell r="D35" t="str">
            <v>260X168 298</v>
          </cell>
          <cell r="E35" t="str">
            <v xml:space="preserve">AISIN/JAPON </v>
          </cell>
          <cell r="F35">
            <v>65.709999999999994</v>
          </cell>
          <cell r="G35">
            <v>19.712999999999997</v>
          </cell>
          <cell r="H35">
            <v>85.422999999999988</v>
          </cell>
          <cell r="I35">
            <v>4</v>
          </cell>
          <cell r="J35">
            <v>3</v>
          </cell>
          <cell r="K35">
            <v>1</v>
          </cell>
          <cell r="L35">
            <v>1</v>
          </cell>
        </row>
        <row r="36">
          <cell r="A36" t="str">
            <v>31210-35260</v>
          </cell>
          <cell r="B36" t="str">
            <v xml:space="preserve">PLATO EMBRAGUE 1KZ KZJ90 96 </v>
          </cell>
          <cell r="C36" t="str">
            <v xml:space="preserve">CTX-125 </v>
          </cell>
          <cell r="D36" t="str">
            <v>263X168 298</v>
          </cell>
          <cell r="E36" t="str">
            <v>AISIN/JAPON</v>
          </cell>
          <cell r="F36">
            <v>63</v>
          </cell>
          <cell r="G36">
            <v>18.899999999999999</v>
          </cell>
          <cell r="H36">
            <v>81.900000000000006</v>
          </cell>
          <cell r="I36">
            <v>5</v>
          </cell>
          <cell r="J36">
            <v>5</v>
          </cell>
          <cell r="K36">
            <v>0</v>
          </cell>
        </row>
        <row r="37">
          <cell r="A37" t="str">
            <v>31210-12330</v>
          </cell>
          <cell r="B37" t="str">
            <v>PLATO EMBRAGUE ZRE141/171 2010</v>
          </cell>
          <cell r="C37" t="str">
            <v>CTX-149</v>
          </cell>
          <cell r="D37" t="str">
            <v>218X137 250</v>
          </cell>
          <cell r="E37" t="str">
            <v>AISIN/JAPON</v>
          </cell>
          <cell r="F37">
            <v>41.7</v>
          </cell>
          <cell r="G37">
            <v>12.51</v>
          </cell>
          <cell r="H37">
            <v>54.21</v>
          </cell>
          <cell r="K37">
            <v>0</v>
          </cell>
        </row>
        <row r="38">
          <cell r="A38" t="str">
            <v xml:space="preserve">31210-52130 </v>
          </cell>
          <cell r="B38" t="str">
            <v>PLATO EMBRAGUE NRE150/180 CORO</v>
          </cell>
          <cell r="C38" t="str">
            <v xml:space="preserve">CTX-166 </v>
          </cell>
          <cell r="D38" t="str">
            <v xml:space="preserve">203X137 237    </v>
          </cell>
          <cell r="E38" t="str">
            <v>AISIN/JAPON</v>
          </cell>
          <cell r="F38">
            <v>25.2</v>
          </cell>
          <cell r="G38">
            <v>7.56</v>
          </cell>
          <cell r="H38">
            <v>32.76</v>
          </cell>
          <cell r="I38">
            <v>1</v>
          </cell>
          <cell r="J38">
            <v>1</v>
          </cell>
          <cell r="K38">
            <v>0</v>
          </cell>
        </row>
        <row r="39">
          <cell r="A39" t="str">
            <v>MD-802081</v>
          </cell>
          <cell r="B39" t="str">
            <v xml:space="preserve">DISCO EMBRAGUE 4G32/33 DELICA </v>
          </cell>
          <cell r="C39" t="str">
            <v>DM-014U</v>
          </cell>
          <cell r="D39" t="str">
            <v>200X130 20X22</v>
          </cell>
          <cell r="E39" t="str">
            <v>AISIN/JAPON</v>
          </cell>
          <cell r="F39">
            <v>21.25</v>
          </cell>
          <cell r="G39">
            <v>6.375</v>
          </cell>
          <cell r="H39">
            <v>27.625</v>
          </cell>
          <cell r="I39">
            <v>8</v>
          </cell>
          <cell r="J39">
            <v>6</v>
          </cell>
          <cell r="K39">
            <v>2</v>
          </cell>
        </row>
        <row r="40">
          <cell r="A40" t="str">
            <v>MD-802131</v>
          </cell>
          <cell r="B40" t="str">
            <v>DISCO EMBRAGUE G54B/63B/4D55</v>
          </cell>
          <cell r="C40" t="str">
            <v xml:space="preserve">DM-035 </v>
          </cell>
          <cell r="D40" t="str">
            <v xml:space="preserve">225X150 23X26.2 </v>
          </cell>
          <cell r="E40" t="str">
            <v>EXEDY/JAPON</v>
          </cell>
          <cell r="F40">
            <v>25.4</v>
          </cell>
          <cell r="G40">
            <v>7.6199999999999992</v>
          </cell>
          <cell r="H40">
            <v>33.019999999999996</v>
          </cell>
          <cell r="I40">
            <v>8</v>
          </cell>
          <cell r="K40">
            <v>8</v>
          </cell>
        </row>
        <row r="41">
          <cell r="A41" t="str">
            <v>30100-H5000</v>
          </cell>
          <cell r="B41" t="str">
            <v xml:space="preserve">DISCO EMBRAGUE A12/14/15 </v>
          </cell>
          <cell r="C41" t="str">
            <v xml:space="preserve">DN-004 </v>
          </cell>
          <cell r="D41" t="str">
            <v xml:space="preserve">180X125 18X20.6 </v>
          </cell>
          <cell r="E41" t="str">
            <v>AISIN/JAPON</v>
          </cell>
          <cell r="F41">
            <v>15.06</v>
          </cell>
          <cell r="G41">
            <v>4.5179999999999998</v>
          </cell>
          <cell r="H41">
            <v>19.577999999999999</v>
          </cell>
          <cell r="I41">
            <v>15</v>
          </cell>
          <cell r="J41">
            <v>5</v>
          </cell>
          <cell r="K41">
            <v>10</v>
          </cell>
        </row>
        <row r="42">
          <cell r="A42" t="str">
            <v>30100-52A01</v>
          </cell>
          <cell r="B42" t="str">
            <v>DISCO EMBRAGUE E16/B12 SENTRA</v>
          </cell>
          <cell r="C42" t="str">
            <v xml:space="preserve">DN-027 </v>
          </cell>
          <cell r="D42" t="str">
            <v xml:space="preserve">190X132 18X20.6 </v>
          </cell>
          <cell r="E42" t="str">
            <v>AISIN/JAPON</v>
          </cell>
          <cell r="F42">
            <v>18.100000000000001</v>
          </cell>
          <cell r="G42">
            <v>5.4300000000000006</v>
          </cell>
          <cell r="H42">
            <v>23.53</v>
          </cell>
          <cell r="I42">
            <v>8</v>
          </cell>
          <cell r="J42">
            <v>4</v>
          </cell>
          <cell r="K42">
            <v>4</v>
          </cell>
        </row>
        <row r="43">
          <cell r="A43" t="str">
            <v>30100-43G10</v>
          </cell>
          <cell r="B43" t="str">
            <v>DISCO EMBRAGUE TD27</v>
          </cell>
          <cell r="C43" t="str">
            <v xml:space="preserve">DN-047 </v>
          </cell>
          <cell r="D43" t="str">
            <v xml:space="preserve">240X160 24X25.6 </v>
          </cell>
          <cell r="E43" t="str">
            <v>AISIN/JAPON</v>
          </cell>
          <cell r="F43">
            <v>24.5</v>
          </cell>
          <cell r="G43">
            <v>7.35</v>
          </cell>
          <cell r="H43">
            <v>31.85</v>
          </cell>
          <cell r="I43">
            <v>20</v>
          </cell>
          <cell r="K43">
            <v>20</v>
          </cell>
        </row>
        <row r="44">
          <cell r="A44" t="str">
            <v>30100-88G00</v>
          </cell>
          <cell r="B44" t="str">
            <v>DISCO EMBRAGUE VG30/30T 01G10</v>
          </cell>
          <cell r="C44" t="str">
            <v xml:space="preserve">DN-063 </v>
          </cell>
          <cell r="D44" t="str">
            <v xml:space="preserve">250X160 24X25.6 </v>
          </cell>
          <cell r="E44" t="str">
            <v>AISIN/JAPON</v>
          </cell>
          <cell r="F44">
            <v>33.799999999999997</v>
          </cell>
          <cell r="G44">
            <v>10.139999999999999</v>
          </cell>
          <cell r="H44">
            <v>43.94</v>
          </cell>
          <cell r="I44">
            <v>12</v>
          </cell>
          <cell r="K44">
            <v>12</v>
          </cell>
        </row>
        <row r="45">
          <cell r="A45" t="str">
            <v>30100-T1000</v>
          </cell>
          <cell r="B45" t="str">
            <v>DISCO EMBRAGUE SD22/H20</v>
          </cell>
          <cell r="C45" t="str">
            <v xml:space="preserve">DN-073 </v>
          </cell>
          <cell r="D45" t="str">
            <v>225X150 24X25.6</v>
          </cell>
          <cell r="E45" t="str">
            <v>AISIN/JAPON</v>
          </cell>
          <cell r="F45">
            <v>19.3</v>
          </cell>
          <cell r="G45">
            <v>5.79</v>
          </cell>
          <cell r="H45">
            <v>25.09</v>
          </cell>
          <cell r="I45">
            <v>12</v>
          </cell>
          <cell r="K45">
            <v>12</v>
          </cell>
        </row>
        <row r="46">
          <cell r="A46" t="str">
            <v xml:space="preserve">22400-57B01   </v>
          </cell>
          <cell r="B46" t="str">
            <v>DISCO EMBRAGUE G</v>
          </cell>
          <cell r="C46" t="str">
            <v xml:space="preserve">DS-023 </v>
          </cell>
          <cell r="D46" t="str">
            <v xml:space="preserve">215X150 20X22.3 </v>
          </cell>
          <cell r="E46" t="str">
            <v>AISIN/JAPON</v>
          </cell>
          <cell r="F46">
            <v>21.6</v>
          </cell>
          <cell r="G46">
            <v>6.48</v>
          </cell>
          <cell r="H46">
            <v>28.080000000000002</v>
          </cell>
          <cell r="L46">
            <v>1</v>
          </cell>
        </row>
        <row r="47">
          <cell r="A47" t="str">
            <v>31250-22101</v>
          </cell>
          <cell r="B47" t="str">
            <v>DISCO EMBRAGUE 20/22R/L/2L OFC</v>
          </cell>
          <cell r="C47" t="str">
            <v xml:space="preserve">DT-036 </v>
          </cell>
          <cell r="D47" t="str">
            <v xml:space="preserve">224X150 21X29.8 </v>
          </cell>
          <cell r="E47" t="str">
            <v xml:space="preserve">AISIN/JAPON     </v>
          </cell>
          <cell r="F47">
            <v>19.100000000000001</v>
          </cell>
          <cell r="G47">
            <v>5.73</v>
          </cell>
          <cell r="H47">
            <v>24.830000000000002</v>
          </cell>
          <cell r="I47">
            <v>2</v>
          </cell>
          <cell r="K47">
            <v>2</v>
          </cell>
        </row>
        <row r="48">
          <cell r="A48" t="str">
            <v>31250-36290</v>
          </cell>
          <cell r="B48" t="str">
            <v>DISCO EMBRAGUE 22R/3Y</v>
          </cell>
          <cell r="C48" t="str">
            <v xml:space="preserve">DT-064 </v>
          </cell>
          <cell r="D48" t="str">
            <v>236X150 21X29.8</v>
          </cell>
          <cell r="E48" t="str">
            <v xml:space="preserve">AISIN/JAPON     </v>
          </cell>
          <cell r="F48">
            <v>31.9</v>
          </cell>
          <cell r="G48">
            <v>9.5699999999999985</v>
          </cell>
          <cell r="H48">
            <v>41.47</v>
          </cell>
          <cell r="I48">
            <v>3</v>
          </cell>
          <cell r="K48">
            <v>3</v>
          </cell>
        </row>
        <row r="49">
          <cell r="A49" t="str">
            <v xml:space="preserve">31250-36113            </v>
          </cell>
          <cell r="B49" t="str">
            <v>DISCO EMBRAGUE B/2B/3B 78-ON</v>
          </cell>
          <cell r="C49" t="str">
            <v xml:space="preserve">DT-072 </v>
          </cell>
          <cell r="D49" t="str">
            <v xml:space="preserve">260X170 21X28.8 </v>
          </cell>
          <cell r="E49" t="str">
            <v>AISIN/JAPON</v>
          </cell>
          <cell r="F49">
            <v>34.9</v>
          </cell>
          <cell r="G49">
            <v>10.469999999999999</v>
          </cell>
          <cell r="H49">
            <v>45.37</v>
          </cell>
          <cell r="I49">
            <v>5</v>
          </cell>
          <cell r="J49">
            <v>9</v>
          </cell>
          <cell r="K49">
            <v>-4</v>
          </cell>
        </row>
        <row r="50">
          <cell r="A50" t="str">
            <v>31250-12081</v>
          </cell>
          <cell r="B50" t="str">
            <v>DISCO EMBRAGUE 3A/3T/EL53</v>
          </cell>
          <cell r="C50" t="str">
            <v>DT-123V</v>
          </cell>
          <cell r="D50" t="str">
            <v>200X140 21X24</v>
          </cell>
          <cell r="E50" t="str">
            <v>AISIN/JAPON</v>
          </cell>
          <cell r="F50">
            <v>15.5</v>
          </cell>
          <cell r="G50">
            <v>4.6499999999999995</v>
          </cell>
          <cell r="H50">
            <v>20.149999999999999</v>
          </cell>
          <cell r="I50">
            <v>10</v>
          </cell>
          <cell r="K50">
            <v>10</v>
          </cell>
        </row>
        <row r="51">
          <cell r="A51" t="str">
            <v>31250-12153</v>
          </cell>
          <cell r="B51" t="str">
            <v>DISCO EMBRAGUE 4A COROLLA</v>
          </cell>
          <cell r="C51" t="str">
            <v xml:space="preserve">DT-124V </v>
          </cell>
          <cell r="D51" t="str">
            <v>212X140 21X24</v>
          </cell>
          <cell r="E51" t="str">
            <v>AISIN/JAPON</v>
          </cell>
          <cell r="F51">
            <v>19.2</v>
          </cell>
          <cell r="G51">
            <v>5.76</v>
          </cell>
          <cell r="H51">
            <v>24.96</v>
          </cell>
          <cell r="I51">
            <v>6</v>
          </cell>
          <cell r="K51">
            <v>6</v>
          </cell>
        </row>
        <row r="52">
          <cell r="A52" t="str">
            <v>31250-0K204</v>
          </cell>
          <cell r="B52" t="str">
            <v>DISCO EMBRAGUE HILUX 05 DIESEL</v>
          </cell>
          <cell r="C52" t="str">
            <v xml:space="preserve">DT-628/DT-164U         </v>
          </cell>
          <cell r="E52" t="str">
            <v xml:space="preserve">AISIN/JAPON     </v>
          </cell>
          <cell r="F52">
            <v>57.37</v>
          </cell>
          <cell r="G52">
            <v>17.210999999999999</v>
          </cell>
          <cell r="H52">
            <v>74.580999999999989</v>
          </cell>
          <cell r="I52">
            <v>6</v>
          </cell>
          <cell r="J52">
            <v>4</v>
          </cell>
          <cell r="K52">
            <v>2</v>
          </cell>
        </row>
        <row r="53">
          <cell r="A53" t="str">
            <v xml:space="preserve">31250-37070 </v>
          </cell>
          <cell r="B53" t="str">
            <v xml:space="preserve">DISCO EMBRAGUE 14B TOYOTA                   </v>
          </cell>
          <cell r="C53" t="str">
            <v xml:space="preserve">DTX-116 </v>
          </cell>
          <cell r="D53" t="str">
            <v xml:space="preserve">275X175X 21X29 </v>
          </cell>
          <cell r="E53" t="str">
            <v xml:space="preserve">AISIN/JAPON     </v>
          </cell>
          <cell r="F53">
            <v>54.7</v>
          </cell>
          <cell r="G53">
            <v>16.41</v>
          </cell>
          <cell r="H53">
            <v>71.11</v>
          </cell>
          <cell r="I53">
            <v>8</v>
          </cell>
          <cell r="J53">
            <v>4</v>
          </cell>
          <cell r="K53">
            <v>4</v>
          </cell>
        </row>
        <row r="54">
          <cell r="A54" t="str">
            <v>31250-36492</v>
          </cell>
          <cell r="B54" t="str">
            <v xml:space="preserve">DISCO EMBRAGUE FZJ70/1HZ MACHI </v>
          </cell>
          <cell r="C54" t="str">
            <v>DTX-133</v>
          </cell>
          <cell r="D54" t="str">
            <v>275X175 14X32</v>
          </cell>
          <cell r="E54" t="str">
            <v xml:space="preserve">AISIN/JAPON     </v>
          </cell>
          <cell r="F54">
            <v>58.9</v>
          </cell>
          <cell r="G54">
            <v>17.669999999999998</v>
          </cell>
          <cell r="H54">
            <v>76.569999999999993</v>
          </cell>
          <cell r="I54">
            <v>12</v>
          </cell>
          <cell r="J54">
            <v>3</v>
          </cell>
          <cell r="K54">
            <v>9</v>
          </cell>
        </row>
        <row r="55">
          <cell r="A55" t="str">
            <v>31250-26171</v>
          </cell>
          <cell r="B55" t="str">
            <v xml:space="preserve">DISCO EMBRAGUE KZJ90 T.KDJ90 </v>
          </cell>
          <cell r="C55" t="str">
            <v xml:space="preserve">DTX-146 </v>
          </cell>
          <cell r="D55" t="str">
            <v>260X170X21X29</v>
          </cell>
          <cell r="E55" t="str">
            <v xml:space="preserve">AISIN/JAPON     </v>
          </cell>
          <cell r="F55">
            <v>54.3</v>
          </cell>
          <cell r="G55">
            <v>16.29</v>
          </cell>
          <cell r="H55">
            <v>70.59</v>
          </cell>
          <cell r="I55">
            <v>4</v>
          </cell>
          <cell r="J55">
            <v>2</v>
          </cell>
          <cell r="K55">
            <v>2</v>
          </cell>
        </row>
        <row r="56">
          <cell r="A56" t="str">
            <v>MD-701154</v>
          </cell>
          <cell r="B56" t="str">
            <v>DISCO EMBRAGUE G11B/12B LANCER</v>
          </cell>
          <cell r="C56" t="str">
            <v xml:space="preserve">DZ-003 </v>
          </cell>
          <cell r="D56" t="str">
            <v xml:space="preserve">184X127 20X22.4 </v>
          </cell>
          <cell r="E56" t="str">
            <v xml:space="preserve">AISIN/JAPON </v>
          </cell>
          <cell r="F56">
            <v>13.65</v>
          </cell>
          <cell r="G56">
            <v>4.0949999999999998</v>
          </cell>
          <cell r="H56">
            <v>17.745000000000001</v>
          </cell>
          <cell r="I56">
            <v>8</v>
          </cell>
          <cell r="J56">
            <v>2</v>
          </cell>
          <cell r="K56">
            <v>6</v>
          </cell>
        </row>
        <row r="57">
          <cell r="A57" t="str">
            <v>16210-30010-AISIN</v>
          </cell>
          <cell r="B57" t="str">
            <v>FAN CLUTCH 1KDFTV/2KDFTV KDJ12</v>
          </cell>
          <cell r="C57" t="str">
            <v>FCT-070</v>
          </cell>
          <cell r="E57" t="str">
            <v>AISIN/JAPON</v>
          </cell>
          <cell r="F57">
            <v>53.3</v>
          </cell>
          <cell r="G57">
            <v>15.989999999999998</v>
          </cell>
          <cell r="H57">
            <v>69.289999999999992</v>
          </cell>
          <cell r="I57">
            <v>10</v>
          </cell>
          <cell r="K57">
            <v>10</v>
          </cell>
        </row>
        <row r="58">
          <cell r="A58" t="str">
            <v xml:space="preserve">16210-17080-AISIN      </v>
          </cell>
          <cell r="B58" t="str">
            <v>FAN CLUTCH 1HZ HZB50 99-</v>
          </cell>
          <cell r="C58" t="str">
            <v>FCT-074</v>
          </cell>
          <cell r="E58" t="str">
            <v>AISIN/JAPON</v>
          </cell>
          <cell r="F58">
            <v>46.9</v>
          </cell>
          <cell r="G58">
            <v>14.069999999999999</v>
          </cell>
          <cell r="H58">
            <v>60.97</v>
          </cell>
          <cell r="I58">
            <v>10</v>
          </cell>
          <cell r="K58">
            <v>10</v>
          </cell>
        </row>
        <row r="59">
          <cell r="A59" t="str">
            <v xml:space="preserve">31250-12153-K          </v>
          </cell>
          <cell r="B59" t="str">
            <v>JGO.DISCO Y PLATO/BAL.4A/4AF</v>
          </cell>
          <cell r="C59" t="str">
            <v>KIT DE EMBRAGUE 4A</v>
          </cell>
          <cell r="E59" t="str">
            <v>AISIN/JAPON</v>
          </cell>
          <cell r="F59">
            <v>52</v>
          </cell>
          <cell r="G59">
            <v>15.6</v>
          </cell>
          <cell r="H59">
            <v>67.599999999999994</v>
          </cell>
          <cell r="I59">
            <v>4</v>
          </cell>
          <cell r="J59">
            <v>1</v>
          </cell>
          <cell r="K59">
            <v>3</v>
          </cell>
        </row>
        <row r="60">
          <cell r="A60" t="str">
            <v>ME-520657-E</v>
          </cell>
          <cell r="B60" t="str">
            <v xml:space="preserve">DISCO EMBRAGUE 6D14/4D34 </v>
          </cell>
          <cell r="C60" t="str">
            <v>MFD004</v>
          </cell>
          <cell r="D60" t="str">
            <v xml:space="preserve">300X190 14X35.2 </v>
          </cell>
          <cell r="E60" t="str">
            <v>AISIN/JAPON</v>
          </cell>
          <cell r="F60">
            <v>108</v>
          </cell>
          <cell r="G60">
            <v>32.4</v>
          </cell>
          <cell r="H60">
            <v>140.4</v>
          </cell>
          <cell r="I60">
            <v>10</v>
          </cell>
          <cell r="J60">
            <v>2</v>
          </cell>
          <cell r="K60">
            <v>8</v>
          </cell>
        </row>
        <row r="61">
          <cell r="A61" t="str">
            <v>30210-02N00-E</v>
          </cell>
          <cell r="B61" t="str">
            <v xml:space="preserve">PLATO EMBRAGUE TD23/27                     </v>
          </cell>
          <cell r="C61" t="str">
            <v>NSC545</v>
          </cell>
          <cell r="D61" t="str">
            <v>240X160 280</v>
          </cell>
          <cell r="E61" t="str">
            <v>AISIN/JAPON</v>
          </cell>
          <cell r="F61">
            <v>49.5</v>
          </cell>
          <cell r="G61">
            <v>14.85</v>
          </cell>
          <cell r="H61">
            <v>64.349999999999994</v>
          </cell>
          <cell r="I61">
            <v>2</v>
          </cell>
          <cell r="J61">
            <v>1</v>
          </cell>
          <cell r="K61">
            <v>1</v>
          </cell>
        </row>
        <row r="62">
          <cell r="A62" t="str">
            <v xml:space="preserve">30100-07N62-E </v>
          </cell>
          <cell r="B62" t="str">
            <v>DISCO EMBRAGUE NA20</v>
          </cell>
          <cell r="C62" t="str">
            <v>NSD036</v>
          </cell>
          <cell r="D62" t="str">
            <v xml:space="preserve">240X150 24X25.6 </v>
          </cell>
          <cell r="E62" t="str">
            <v xml:space="preserve">AISIN/JAPON </v>
          </cell>
          <cell r="F62">
            <v>25.4</v>
          </cell>
          <cell r="G62">
            <v>7.6199999999999992</v>
          </cell>
          <cell r="H62">
            <v>33.019999999999996</v>
          </cell>
          <cell r="I62">
            <v>2</v>
          </cell>
          <cell r="J62">
            <v>1</v>
          </cell>
          <cell r="K62">
            <v>1</v>
          </cell>
        </row>
        <row r="63">
          <cell r="A63" t="str">
            <v>NTK-245-T</v>
          </cell>
          <cell r="B63" t="str">
            <v>JGO.CADENA/TIEMPO YD25DDTI 05-</v>
          </cell>
          <cell r="C63" t="str">
            <v xml:space="preserve">NTK-245 </v>
          </cell>
          <cell r="D63" t="str">
            <v>NAVARA 16VAL.</v>
          </cell>
          <cell r="E63" t="str">
            <v>AISIN/JAPON</v>
          </cell>
          <cell r="F63">
            <v>132.1</v>
          </cell>
          <cell r="G63">
            <v>39.629999999999995</v>
          </cell>
          <cell r="H63">
            <v>171.73</v>
          </cell>
          <cell r="I63">
            <v>4</v>
          </cell>
          <cell r="K63">
            <v>4</v>
          </cell>
        </row>
        <row r="64">
          <cell r="A64" t="str">
            <v>15100-22040</v>
          </cell>
          <cell r="B64" t="str">
            <v xml:space="preserve">BOMBA ACEITE 1/3ZZFE ZZE122 00	</v>
          </cell>
          <cell r="C64" t="str">
            <v>OPT-044 OPT-800</v>
          </cell>
          <cell r="E64" t="str">
            <v>AISIN/JAPON</v>
          </cell>
          <cell r="F64">
            <v>31.62</v>
          </cell>
          <cell r="G64">
            <v>9.4860000000000007</v>
          </cell>
          <cell r="H64">
            <v>41.106000000000002</v>
          </cell>
          <cell r="I64">
            <v>2</v>
          </cell>
          <cell r="J64">
            <v>4</v>
          </cell>
          <cell r="K64">
            <v>-2</v>
          </cell>
        </row>
        <row r="65">
          <cell r="A65" t="str">
            <v xml:space="preserve">15100-37030-AISIN      </v>
          </cell>
          <cell r="B65" t="str">
            <v xml:space="preserve">BOMBA ACEITE 2/3ZRFE ZSA42/ZRE	</v>
          </cell>
          <cell r="C65" t="str">
            <v>OPT-113</v>
          </cell>
          <cell r="E65" t="str">
            <v>AISIN/JAPON</v>
          </cell>
          <cell r="F65">
            <v>32.4</v>
          </cell>
          <cell r="G65">
            <v>9.7199999999999989</v>
          </cell>
          <cell r="H65">
            <v>42.12</v>
          </cell>
          <cell r="I65">
            <v>2</v>
          </cell>
          <cell r="J65">
            <v>2</v>
          </cell>
          <cell r="K65">
            <v>0</v>
          </cell>
        </row>
        <row r="66">
          <cell r="A66" t="str">
            <v>30210-JS10B-E</v>
          </cell>
          <cell r="B66" t="str">
            <v xml:space="preserve">PLATO EMBRAGUE NAVARA D40T F6              </v>
          </cell>
          <cell r="C66" t="str">
            <v xml:space="preserve">S-NSC652 </v>
          </cell>
          <cell r="D66" t="str">
            <v>250X160 280</v>
          </cell>
          <cell r="E66" t="str">
            <v>AISIN/JAPON</v>
          </cell>
          <cell r="F66">
            <v>74.41</v>
          </cell>
          <cell r="G66">
            <v>22.322999999999997</v>
          </cell>
          <cell r="H66">
            <v>96.73299999999999</v>
          </cell>
          <cell r="I66">
            <v>1</v>
          </cell>
          <cell r="J66">
            <v>1</v>
          </cell>
          <cell r="K66">
            <v>0</v>
          </cell>
        </row>
        <row r="67">
          <cell r="A67" t="str">
            <v xml:space="preserve">22100-60A00-E </v>
          </cell>
          <cell r="B67" t="str">
            <v xml:space="preserve">PLATO EMBRAGUE G </v>
          </cell>
          <cell r="C67" t="str">
            <v>SZC517</v>
          </cell>
          <cell r="D67" t="str">
            <v>200X140 247</v>
          </cell>
          <cell r="E67" t="str">
            <v>EXEDY/JAPON</v>
          </cell>
          <cell r="F67">
            <v>22.3</v>
          </cell>
          <cell r="G67">
            <v>6.69</v>
          </cell>
          <cell r="H67">
            <v>28.990000000000002</v>
          </cell>
          <cell r="K67">
            <v>0</v>
          </cell>
          <cell r="L67">
            <v>1</v>
          </cell>
        </row>
        <row r="68">
          <cell r="A68" t="str">
            <v>11301-17030</v>
          </cell>
          <cell r="B68" t="str">
            <v>CARCAZA B/ACEITE 1HZ/1HDFT</v>
          </cell>
          <cell r="C68" t="str">
            <v>TCT-003 OPT-P015</v>
          </cell>
          <cell r="E68" t="str">
            <v xml:space="preserve">AISIN/JAPON </v>
          </cell>
          <cell r="F68">
            <v>90.7</v>
          </cell>
          <cell r="G68">
            <v>27.21</v>
          </cell>
          <cell r="H68">
            <v>117.91</v>
          </cell>
          <cell r="I68">
            <v>2</v>
          </cell>
          <cell r="K68">
            <v>2</v>
          </cell>
        </row>
        <row r="69">
          <cell r="A69" t="str">
            <v>MD-050450-AISIN</v>
          </cell>
          <cell r="B69" t="str">
            <v xml:space="preserve">BOMBA AGUA 4D55 MONTERO 80-ON   </v>
          </cell>
          <cell r="C69" t="str">
            <v>WPM-002A</v>
          </cell>
          <cell r="E69" t="str">
            <v>AISIN/JAPON</v>
          </cell>
          <cell r="F69">
            <v>29.3</v>
          </cell>
          <cell r="G69">
            <v>8.7899999999999991</v>
          </cell>
          <cell r="H69">
            <v>38.090000000000003</v>
          </cell>
          <cell r="I69">
            <v>2</v>
          </cell>
          <cell r="K69">
            <v>2</v>
          </cell>
        </row>
        <row r="70">
          <cell r="A70" t="str">
            <v xml:space="preserve">MD-323372-AISIN </v>
          </cell>
          <cell r="B70" t="str">
            <v>BOMBA AGUA G13/15 LANCER 95-</v>
          </cell>
          <cell r="C70" t="str">
            <v xml:space="preserve">WPM-055VA </v>
          </cell>
          <cell r="E70" t="str">
            <v>AISIN/JAPON</v>
          </cell>
          <cell r="F70">
            <v>18.8</v>
          </cell>
          <cell r="G70">
            <v>5.64</v>
          </cell>
          <cell r="H70">
            <v>24.44</v>
          </cell>
          <cell r="I70">
            <v>4</v>
          </cell>
          <cell r="K70">
            <v>4</v>
          </cell>
        </row>
        <row r="71">
          <cell r="A71" t="str">
            <v xml:space="preserve">1300A045-AISIN </v>
          </cell>
          <cell r="B71" t="str">
            <v>BOMBA AGUA 4D56 SPORTERO 05</v>
          </cell>
          <cell r="C71" t="str">
            <v xml:space="preserve">WPM-068V  </v>
          </cell>
          <cell r="E71" t="str">
            <v>AISIN/JAPON</v>
          </cell>
          <cell r="F71">
            <v>25.4</v>
          </cell>
          <cell r="G71">
            <v>7.6199999999999992</v>
          </cell>
          <cell r="H71">
            <v>33.019999999999996</v>
          </cell>
          <cell r="I71">
            <v>2</v>
          </cell>
          <cell r="K71">
            <v>2</v>
          </cell>
        </row>
        <row r="72">
          <cell r="A72" t="str">
            <v>21010-53Y00-AISIN</v>
          </cell>
          <cell r="B72" t="str">
            <v>BOMBA AGUA GA14D/16D 90-ON</v>
          </cell>
          <cell r="C72" t="str">
            <v>WPN-001</v>
          </cell>
          <cell r="E72" t="str">
            <v xml:space="preserve">TOMITA/CHINA    </v>
          </cell>
          <cell r="F72">
            <v>14.83</v>
          </cell>
          <cell r="G72">
            <v>4.4489999999999998</v>
          </cell>
          <cell r="H72">
            <v>19.279</v>
          </cell>
          <cell r="I72">
            <v>12</v>
          </cell>
          <cell r="J72">
            <v>4</v>
          </cell>
          <cell r="K72">
            <v>8</v>
          </cell>
        </row>
        <row r="73">
          <cell r="A73" t="str">
            <v>21010-80G85-AISIN</v>
          </cell>
          <cell r="B73" t="str">
            <v>BOMBA AGUA TD27-T 88-94</v>
          </cell>
          <cell r="C73" t="str">
            <v>WPN-054</v>
          </cell>
          <cell r="D73" t="str">
            <v xml:space="preserve">21010-80G26/29 </v>
          </cell>
          <cell r="E73" t="str">
            <v>TOMITA/CHINA</v>
          </cell>
          <cell r="F73">
            <v>53.3</v>
          </cell>
          <cell r="G73">
            <v>15.989999999999998</v>
          </cell>
          <cell r="H73">
            <v>69.289999999999992</v>
          </cell>
          <cell r="I73">
            <v>2</v>
          </cell>
          <cell r="K73">
            <v>2</v>
          </cell>
        </row>
        <row r="74">
          <cell r="A74" t="str">
            <v>21010-4M525-AISIN</v>
          </cell>
          <cell r="B74" t="str">
            <v>BOMBA AGUA QG13/15/18DE/DD 98-</v>
          </cell>
          <cell r="C74" t="str">
            <v>WPN-096V</v>
          </cell>
          <cell r="D74" t="str">
            <v>AISIN/JAPON</v>
          </cell>
          <cell r="E74" t="str">
            <v>AISIN/JAPON</v>
          </cell>
          <cell r="F74">
            <v>20.6</v>
          </cell>
          <cell r="G74">
            <v>6.1800000000000006</v>
          </cell>
          <cell r="H74">
            <v>26.78</v>
          </cell>
          <cell r="I74">
            <v>4</v>
          </cell>
          <cell r="J74">
            <v>2</v>
          </cell>
          <cell r="K74">
            <v>2</v>
          </cell>
        </row>
        <row r="75">
          <cell r="A75" t="str">
            <v xml:space="preserve">21010-EE025-AISIN </v>
          </cell>
          <cell r="B75" t="str">
            <v xml:space="preserve">BOMBA AGUA TIIDA HR16 </v>
          </cell>
          <cell r="C75" t="str">
            <v>WPN-099V</v>
          </cell>
          <cell r="E75" t="str">
            <v xml:space="preserve">AISIN/TAILANDIA </v>
          </cell>
          <cell r="F75">
            <v>20.8</v>
          </cell>
          <cell r="G75">
            <v>6.24</v>
          </cell>
          <cell r="H75">
            <v>27.04</v>
          </cell>
          <cell r="I75">
            <v>5</v>
          </cell>
          <cell r="J75">
            <v>2</v>
          </cell>
          <cell r="K75">
            <v>3</v>
          </cell>
        </row>
        <row r="76">
          <cell r="A76" t="str">
            <v>21010-ED025-AISIN</v>
          </cell>
          <cell r="B76" t="str">
            <v>BOMBA AGUA TIIDA HR15 C11/SC11</v>
          </cell>
          <cell r="C76" t="str">
            <v>WPN-100V</v>
          </cell>
          <cell r="E76" t="str">
            <v>AISIN/JAPON</v>
          </cell>
          <cell r="F76">
            <v>23.6</v>
          </cell>
          <cell r="G76">
            <v>7.08</v>
          </cell>
          <cell r="H76">
            <v>30.68</v>
          </cell>
          <cell r="I76">
            <v>2</v>
          </cell>
          <cell r="K76">
            <v>2</v>
          </cell>
        </row>
        <row r="77">
          <cell r="A77" t="str">
            <v>16100-59155-AISIN</v>
          </cell>
          <cell r="B77" t="str">
            <v>BOMBA AGUA 2L/3L/5L/5LE 90-</v>
          </cell>
          <cell r="C77" t="str">
            <v>WPT-001A</v>
          </cell>
          <cell r="E77" t="str">
            <v>AISIN/JAPON</v>
          </cell>
          <cell r="F77">
            <v>18.13</v>
          </cell>
          <cell r="G77">
            <v>5.4389999999999992</v>
          </cell>
          <cell r="H77">
            <v>23.568999999999999</v>
          </cell>
          <cell r="I77">
            <v>15</v>
          </cell>
          <cell r="J77">
            <v>3</v>
          </cell>
          <cell r="K77">
            <v>12</v>
          </cell>
        </row>
        <row r="78">
          <cell r="A78" t="str">
            <v xml:space="preserve"> 16100-19235-AISIN </v>
          </cell>
          <cell r="B78" t="str">
            <v>BOMBA AGUA 1HZ/1</v>
          </cell>
          <cell r="C78" t="str">
            <v xml:space="preserve">WPT-015VA </v>
          </cell>
          <cell r="E78" t="str">
            <v>AISIN/JAPON</v>
          </cell>
          <cell r="F78">
            <v>34.81</v>
          </cell>
          <cell r="G78">
            <v>10.443</v>
          </cell>
          <cell r="H78">
            <v>45.253</v>
          </cell>
          <cell r="L78">
            <v>1</v>
          </cell>
        </row>
        <row r="79">
          <cell r="A79" t="str">
            <v>16110-19135-AISIN</v>
          </cell>
          <cell r="B79" t="str">
            <v>BOMBA AGUA 4AF/5AF 91-</v>
          </cell>
          <cell r="C79" t="str">
            <v>WPT-018</v>
          </cell>
          <cell r="E79" t="str">
            <v>AISIN/JAPON</v>
          </cell>
          <cell r="F79">
            <v>16.8</v>
          </cell>
          <cell r="G79">
            <v>5.04</v>
          </cell>
          <cell r="H79">
            <v>21.84</v>
          </cell>
          <cell r="I79">
            <v>2</v>
          </cell>
          <cell r="K79">
            <v>2</v>
          </cell>
        </row>
        <row r="80">
          <cell r="A80" t="str">
            <v xml:space="preserve">16110-19185-AISIN      </v>
          </cell>
          <cell r="B80" t="str">
            <v>BOMBA AGUA 7AFE 94-</v>
          </cell>
          <cell r="C80" t="str">
            <v>WPT-078</v>
          </cell>
          <cell r="E80" t="str">
            <v>AISIN/JAPON</v>
          </cell>
          <cell r="F80">
            <v>17.7</v>
          </cell>
          <cell r="G80">
            <v>5.31</v>
          </cell>
          <cell r="H80">
            <v>23.009999999999998</v>
          </cell>
          <cell r="I80">
            <v>2</v>
          </cell>
          <cell r="J80">
            <v>1</v>
          </cell>
          <cell r="K80">
            <v>1</v>
          </cell>
        </row>
        <row r="81">
          <cell r="A81" t="str">
            <v xml:space="preserve">16100-09080-AISIN   </v>
          </cell>
          <cell r="B81" t="str">
            <v xml:space="preserve">BOMBA AGUA 1ZZFE </v>
          </cell>
          <cell r="C81" t="str">
            <v xml:space="preserve">WPT-106VA </v>
          </cell>
          <cell r="D81" t="str">
            <v xml:space="preserve"> 16100-29415 </v>
          </cell>
          <cell r="E81" t="str">
            <v>AISIN/JAPON</v>
          </cell>
          <cell r="F81">
            <v>21.35</v>
          </cell>
          <cell r="G81">
            <v>6.4050000000000002</v>
          </cell>
          <cell r="H81">
            <v>27.755000000000003</v>
          </cell>
          <cell r="L81">
            <v>1</v>
          </cell>
        </row>
        <row r="82">
          <cell r="A82" t="str">
            <v>16100-29415-AISIN</v>
          </cell>
          <cell r="B82" t="str">
            <v>BOMBA AGUA 1/3ZZFE ZZE122/130</v>
          </cell>
          <cell r="C82" t="str">
            <v xml:space="preserve">WPT-106VA 16100-09080  </v>
          </cell>
          <cell r="E82" t="str">
            <v xml:space="preserve">AISIN/TAILANDIA </v>
          </cell>
          <cell r="F82">
            <v>21.35</v>
          </cell>
          <cell r="G82">
            <v>6.4050000000000002</v>
          </cell>
          <cell r="H82">
            <v>27.755000000000003</v>
          </cell>
          <cell r="I82">
            <v>4</v>
          </cell>
          <cell r="K82">
            <v>4</v>
          </cell>
        </row>
        <row r="83">
          <cell r="A83" t="str">
            <v>16100-29155-AISIN</v>
          </cell>
          <cell r="B83" t="str">
            <v>BOMBA AGUA 1NZ/2NZ YARIS 99-ON</v>
          </cell>
          <cell r="C83" t="str">
            <v xml:space="preserve">WPT-111VA </v>
          </cell>
          <cell r="E83" t="str">
            <v>AISIN/JAPON</v>
          </cell>
          <cell r="F83">
            <v>18.75</v>
          </cell>
          <cell r="G83">
            <v>5.625</v>
          </cell>
          <cell r="H83">
            <v>24.375</v>
          </cell>
          <cell r="I83">
            <v>4</v>
          </cell>
          <cell r="J83">
            <v>4</v>
          </cell>
          <cell r="K83">
            <v>0</v>
          </cell>
        </row>
        <row r="84">
          <cell r="A84" t="str">
            <v xml:space="preserve">16100-19325-AISIN      </v>
          </cell>
          <cell r="B84" t="str">
            <v>BOMBA AGUA 1HZ HZB50 00</v>
          </cell>
          <cell r="C84" t="str">
            <v xml:space="preserve">WPT-141/015 </v>
          </cell>
          <cell r="D84" t="str">
            <v>RESINA</v>
          </cell>
          <cell r="E84" t="str">
            <v>TOMITA/JAPON</v>
          </cell>
          <cell r="F84">
            <v>41.6</v>
          </cell>
          <cell r="G84">
            <v>12.48</v>
          </cell>
          <cell r="H84">
            <v>54.08</v>
          </cell>
          <cell r="I84">
            <v>20</v>
          </cell>
          <cell r="J84">
            <v>3</v>
          </cell>
          <cell r="K84">
            <v>17</v>
          </cell>
        </row>
        <row r="85">
          <cell r="A85" t="str">
            <v xml:space="preserve">15100-11021-YSK </v>
          </cell>
          <cell r="B85" t="str">
            <v xml:space="preserve"> BOMBA ACEITE 3E </v>
          </cell>
          <cell r="C85" t="str">
            <v xml:space="preserve">YSK-TA1075 </v>
          </cell>
          <cell r="E85" t="str">
            <v xml:space="preserve"> YSK/TAIWAN</v>
          </cell>
          <cell r="F85">
            <v>28.14</v>
          </cell>
          <cell r="G85">
            <v>8.4420000000000002</v>
          </cell>
          <cell r="H85">
            <v>36.582000000000001</v>
          </cell>
          <cell r="L85">
            <v>1</v>
          </cell>
        </row>
        <row r="86">
          <cell r="A86" t="str">
            <v xml:space="preserve">15100-11110-YSK </v>
          </cell>
          <cell r="B86" t="str">
            <v xml:space="preserve">BOMBA ACEITE 5E </v>
          </cell>
          <cell r="C86" t="str">
            <v xml:space="preserve">YSK-TA1108 </v>
          </cell>
          <cell r="E86" t="str">
            <v>YSK/TAIWAN</v>
          </cell>
          <cell r="F86">
            <v>24.7</v>
          </cell>
          <cell r="G86">
            <v>7.4099999999999993</v>
          </cell>
          <cell r="H86">
            <v>32.11</v>
          </cell>
          <cell r="L86">
            <v>1</v>
          </cell>
        </row>
        <row r="87">
          <cell r="A87" t="str">
            <v xml:space="preserve"> 15100-11050-TOMITA</v>
          </cell>
          <cell r="G87">
            <v>0</v>
          </cell>
          <cell r="H87">
            <v>0</v>
          </cell>
        </row>
        <row r="88">
          <cell r="A88" t="str">
            <v>11039-63T02-S</v>
          </cell>
          <cell r="B88" t="str">
            <v>CABEZOTE TD42 Y61 PATROL 97-</v>
          </cell>
          <cell r="E88" t="str">
            <v>AISIN/JAPON</v>
          </cell>
          <cell r="F88">
            <v>263</v>
          </cell>
          <cell r="G88">
            <v>78.899999999999991</v>
          </cell>
          <cell r="H88">
            <v>341.9</v>
          </cell>
          <cell r="I88">
            <v>4</v>
          </cell>
          <cell r="K88">
            <v>4</v>
          </cell>
        </row>
        <row r="89">
          <cell r="A89" t="str">
            <v>12361-0L030-NISTO</v>
          </cell>
          <cell r="B89" t="str">
            <v xml:space="preserve">BASE MOTOR 1/2KDFTV HILUX 05-   </v>
          </cell>
          <cell r="E89" t="str">
            <v>NISTO/TAILANDIA</v>
          </cell>
          <cell r="F89">
            <v>6.82</v>
          </cell>
          <cell r="G89">
            <v>2.0459999999999998</v>
          </cell>
          <cell r="H89">
            <v>8.8659999999999997</v>
          </cell>
          <cell r="I89">
            <v>6</v>
          </cell>
          <cell r="K89">
            <v>6</v>
          </cell>
        </row>
        <row r="90">
          <cell r="A90" t="str">
            <v>12371-0L030-NISTO</v>
          </cell>
          <cell r="B90" t="str">
            <v>BASE TRANSM.1/2KDFTY KUN15/26</v>
          </cell>
          <cell r="E90" t="str">
            <v>NISTO/TAILANDIA</v>
          </cell>
          <cell r="F90">
            <v>6.6</v>
          </cell>
          <cell r="G90">
            <v>1.9799999999999998</v>
          </cell>
          <cell r="H90">
            <v>8.58</v>
          </cell>
          <cell r="I90">
            <v>2</v>
          </cell>
          <cell r="K90">
            <v>2</v>
          </cell>
        </row>
        <row r="91">
          <cell r="A91" t="str">
            <v xml:space="preserve">15100-11021-TOMITA </v>
          </cell>
          <cell r="B91" t="str">
            <v xml:space="preserve"> BOMBA ACEITE 3E </v>
          </cell>
          <cell r="E91" t="str">
            <v xml:space="preserve"> TOMITA/CHINA</v>
          </cell>
          <cell r="F91">
            <v>23.97</v>
          </cell>
          <cell r="G91">
            <v>7.1909999999999998</v>
          </cell>
          <cell r="H91">
            <v>31.160999999999998</v>
          </cell>
          <cell r="L91">
            <v>1</v>
          </cell>
        </row>
        <row r="92">
          <cell r="A92" t="str">
            <v>15100-11050-TOMITA</v>
          </cell>
          <cell r="B92" t="str">
            <v xml:space="preserve"> BOMBA ACEITE 1E/  </v>
          </cell>
          <cell r="E92" t="str">
            <v>TOMITA/CHINA</v>
          </cell>
          <cell r="F92">
            <v>18.5</v>
          </cell>
          <cell r="G92">
            <v>5.55</v>
          </cell>
          <cell r="H92">
            <v>24.05</v>
          </cell>
          <cell r="L92">
            <v>1</v>
          </cell>
        </row>
        <row r="93">
          <cell r="A93" t="str">
            <v xml:space="preserve">15100-11110-G    </v>
          </cell>
          <cell r="B93" t="str">
            <v>BOMBA ACEITE 5E</v>
          </cell>
          <cell r="E93" t="str">
            <v xml:space="preserve"> TOYOTA/JAPON</v>
          </cell>
          <cell r="F93">
            <v>48.15</v>
          </cell>
          <cell r="G93">
            <v>14.444999999999999</v>
          </cell>
          <cell r="H93">
            <v>62.594999999999999</v>
          </cell>
          <cell r="L93">
            <v>1</v>
          </cell>
        </row>
        <row r="94">
          <cell r="A94" t="str">
            <v xml:space="preserve">15100-11110-TOMITA </v>
          </cell>
          <cell r="B94" t="str">
            <v xml:space="preserve"> BOMBA ACEITE 5E </v>
          </cell>
          <cell r="E94" t="str">
            <v xml:space="preserve"> TOMITA/CHINA</v>
          </cell>
          <cell r="F94">
            <v>18.5</v>
          </cell>
          <cell r="G94">
            <v>5.55</v>
          </cell>
          <cell r="H94">
            <v>24.05</v>
          </cell>
          <cell r="L94">
            <v>1</v>
          </cell>
        </row>
        <row r="95">
          <cell r="A95" t="str">
            <v>31400-59015-S</v>
          </cell>
          <cell r="B95" t="str">
            <v>BALINERA EMBRAGUE HIDRA.ZRE142</v>
          </cell>
          <cell r="E95" t="str">
            <v xml:space="preserve">AISIN/JAPON     </v>
          </cell>
          <cell r="F95">
            <v>16.600000000000001</v>
          </cell>
          <cell r="G95">
            <v>4.9800000000000004</v>
          </cell>
          <cell r="H95">
            <v>21.580000000000002</v>
          </cell>
          <cell r="I95">
            <v>6</v>
          </cell>
          <cell r="K95">
            <v>6</v>
          </cell>
        </row>
        <row r="96">
          <cell r="A96" t="str">
            <v>43430-0K021-FLECHA</v>
          </cell>
          <cell r="B96" t="str">
            <v>EJE DE FLECHA VIGO HILUX</v>
          </cell>
          <cell r="D96" t="str">
            <v>30X72.5X29</v>
          </cell>
          <cell r="E96" t="str">
            <v>TOMITA/CHINA</v>
          </cell>
          <cell r="F96">
            <v>51.6</v>
          </cell>
          <cell r="G96">
            <v>15.48</v>
          </cell>
          <cell r="H96">
            <v>67.08</v>
          </cell>
          <cell r="I96">
            <v>20</v>
          </cell>
          <cell r="J96">
            <v>4</v>
          </cell>
          <cell r="K96">
            <v>16</v>
          </cell>
        </row>
        <row r="97">
          <cell r="A97" t="str">
            <v>ME-202620-C</v>
          </cell>
          <cell r="B97" t="str">
            <v>CABEZOTE 4M40-T</v>
          </cell>
          <cell r="E97" t="str">
            <v>TOMITA/CHINA</v>
          </cell>
          <cell r="F97">
            <v>192</v>
          </cell>
          <cell r="G97">
            <v>57.599999999999994</v>
          </cell>
          <cell r="H97">
            <v>249.6</v>
          </cell>
          <cell r="I97">
            <v>4</v>
          </cell>
          <cell r="K97">
            <v>4</v>
          </cell>
        </row>
        <row r="98">
          <cell r="A98" t="str">
            <v xml:space="preserve">ME-202620-S          </v>
          </cell>
          <cell r="B98" t="str">
            <v>CABEZOTE 4M40T</v>
          </cell>
          <cell r="E98" t="str">
            <v>CHINA</v>
          </cell>
          <cell r="G98">
            <v>0</v>
          </cell>
          <cell r="H98">
            <v>0</v>
          </cell>
          <cell r="I98">
            <v>4</v>
          </cell>
          <cell r="J98">
            <v>4</v>
          </cell>
          <cell r="K9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7542-5227-412E-9137-9B9A21D5B766}">
  <dimension ref="A1:K283"/>
  <sheetViews>
    <sheetView tabSelected="1" view="pageLayout" zoomScale="90" zoomScaleNormal="100" zoomScalePageLayoutView="90" workbookViewId="0">
      <selection activeCell="B8" sqref="B8"/>
    </sheetView>
  </sheetViews>
  <sheetFormatPr defaultColWidth="14.44140625" defaultRowHeight="15" customHeight="1" x14ac:dyDescent="0.3"/>
  <cols>
    <col min="1" max="1" width="20.109375" customWidth="1"/>
    <col min="2" max="2" width="35.88671875" customWidth="1"/>
    <col min="3" max="3" width="10.5546875" style="6" customWidth="1"/>
    <col min="4" max="4" width="11.6640625" style="3" bestFit="1" customWidth="1"/>
    <col min="5" max="5" width="11.88671875" customWidth="1"/>
    <col min="6" max="11" width="10.6640625" customWidth="1"/>
  </cols>
  <sheetData>
    <row r="1" spans="1:11" ht="16.2" thickBot="1" x14ac:dyDescent="0.35">
      <c r="A1" s="1" t="s">
        <v>0</v>
      </c>
      <c r="B1" s="27">
        <f ca="1">TODAY()</f>
        <v>43958</v>
      </c>
      <c r="C1" s="2" t="s">
        <v>1</v>
      </c>
      <c r="E1" s="4"/>
    </row>
    <row r="2" spans="1:11" ht="15" customHeight="1" thickBot="1" x14ac:dyDescent="0.35"/>
    <row r="3" spans="1:11" thickBot="1" x14ac:dyDescent="0.35">
      <c r="A3" s="24" t="s">
        <v>8</v>
      </c>
      <c r="B3" s="25" t="s">
        <v>9</v>
      </c>
      <c r="C3" s="25"/>
      <c r="D3" s="25"/>
      <c r="E3" s="25"/>
    </row>
    <row r="4" spans="1:11" thickBot="1" x14ac:dyDescent="0.35">
      <c r="A4" s="24" t="s">
        <v>10</v>
      </c>
      <c r="B4" s="25" t="s">
        <v>11</v>
      </c>
      <c r="C4" s="25"/>
      <c r="D4" s="25"/>
      <c r="E4" s="25"/>
    </row>
    <row r="5" spans="1:11" thickBot="1" x14ac:dyDescent="0.35">
      <c r="A5" s="24" t="s">
        <v>12</v>
      </c>
      <c r="B5" s="25" t="s">
        <v>13</v>
      </c>
      <c r="C5" s="25"/>
      <c r="D5" s="25"/>
      <c r="E5" s="25"/>
    </row>
    <row r="6" spans="1:11" thickBot="1" x14ac:dyDescent="0.35">
      <c r="A6" s="5" t="s">
        <v>2</v>
      </c>
    </row>
    <row r="7" spans="1:11" ht="31.5" customHeight="1" x14ac:dyDescent="0.3">
      <c r="A7" s="7" t="s">
        <v>3</v>
      </c>
      <c r="B7" s="8" t="s">
        <v>4</v>
      </c>
      <c r="C7" s="9" t="s">
        <v>5</v>
      </c>
      <c r="D7" s="10" t="s">
        <v>6</v>
      </c>
      <c r="E7" s="11" t="s">
        <v>7</v>
      </c>
      <c r="F7" s="1"/>
      <c r="G7" s="1"/>
      <c r="H7" s="1"/>
      <c r="I7" s="1"/>
      <c r="J7" s="1"/>
      <c r="K7" s="1"/>
    </row>
    <row r="8" spans="1:11" ht="15.6" x14ac:dyDescent="0.3">
      <c r="A8" s="26" t="s">
        <v>14</v>
      </c>
      <c r="B8" s="12" t="str">
        <f>IF(ISTEXT(A8),_xlfn.IFNA(VLOOKUP(A8,[2]InventarioCSV!$A$1:$L$98,2,FALSE),"No existe tal numero en la base"),"")</f>
        <v>DISCO EMBRAGUE 3A/3T/EL53</v>
      </c>
      <c r="C8" s="13">
        <v>4</v>
      </c>
      <c r="D8" s="14">
        <f>IF(ISTEXT(A8),VLOOKUP(A8,[1]Hoja1!$B$3:$M$100,8,FALSE),"")</f>
        <v>20.149999999999999</v>
      </c>
      <c r="E8" s="15">
        <f>IF(ISTEXT(A8),D8*C8,"")</f>
        <v>80.599999999999994</v>
      </c>
    </row>
    <row r="9" spans="1:11" ht="14.4" x14ac:dyDescent="0.3">
      <c r="A9" s="12"/>
      <c r="B9" s="12" t="str">
        <f>IF(ISTEXT(A9),VLOOKUP(A9,[1]Hoja1!$B$3:$M$100,2,FALSE),"")</f>
        <v/>
      </c>
      <c r="C9" s="13"/>
      <c r="D9" s="14" t="str">
        <f>IF(ISTEXT(A9),VLOOKUP(A9,[1]Hoja1!$B$3:$M$100,8,FALSE),"")</f>
        <v/>
      </c>
      <c r="E9" s="15" t="str">
        <f t="shared" ref="E9:E35" si="0">IF(ISTEXT(A9),D9*C9,"")</f>
        <v/>
      </c>
    </row>
    <row r="10" spans="1:11" ht="14.4" x14ac:dyDescent="0.3">
      <c r="A10" s="12"/>
      <c r="B10" s="12" t="str">
        <f>IF(ISTEXT(A10),VLOOKUP(A10,[1]Hoja1!$B$3:$M$100,2,FALSE),"")</f>
        <v/>
      </c>
      <c r="C10" s="13"/>
      <c r="D10" s="14" t="str">
        <f>IF(ISTEXT(A10),VLOOKUP(A10,[1]Hoja1!$B$3:$M$100,8,FALSE),"")</f>
        <v/>
      </c>
      <c r="E10" s="15" t="str">
        <f t="shared" si="0"/>
        <v/>
      </c>
    </row>
    <row r="11" spans="1:11" ht="14.4" x14ac:dyDescent="0.3">
      <c r="A11" s="12"/>
      <c r="B11" s="12" t="str">
        <f>IF(ISTEXT(A11),VLOOKUP(A11,[1]Hoja1!$B$3:$M$100,2,FALSE),"")</f>
        <v/>
      </c>
      <c r="C11" s="13"/>
      <c r="D11" s="14" t="str">
        <f>IF(ISTEXT(A11),VLOOKUP(A11,[1]Hoja1!$B$3:$M$100,8,FALSE),"")</f>
        <v/>
      </c>
      <c r="E11" s="15" t="str">
        <f t="shared" si="0"/>
        <v/>
      </c>
    </row>
    <row r="12" spans="1:11" ht="14.4" x14ac:dyDescent="0.3">
      <c r="A12" s="12"/>
      <c r="B12" s="12" t="str">
        <f>IF(ISTEXT(A12),VLOOKUP(A12,[1]Hoja1!$B$3:$M$100,2,FALSE),"")</f>
        <v/>
      </c>
      <c r="C12" s="13"/>
      <c r="D12" s="14" t="str">
        <f>IF(ISTEXT(A12),VLOOKUP(A12,[1]Hoja1!$B$3:$M$100,8,FALSE),"")</f>
        <v/>
      </c>
      <c r="E12" s="15" t="str">
        <f t="shared" si="0"/>
        <v/>
      </c>
    </row>
    <row r="13" spans="1:11" ht="14.4" x14ac:dyDescent="0.3">
      <c r="A13" s="12"/>
      <c r="B13" s="12" t="str">
        <f>IF(ISTEXT(A13),VLOOKUP(A13,[1]Hoja1!$B$3:$M$100,2,FALSE),"")</f>
        <v/>
      </c>
      <c r="C13" s="13"/>
      <c r="D13" s="14" t="str">
        <f>IF(ISTEXT(A13),VLOOKUP(A13,[1]Hoja1!$B$3:$M$100,8,FALSE),"")</f>
        <v/>
      </c>
      <c r="E13" s="15" t="str">
        <f t="shared" si="0"/>
        <v/>
      </c>
    </row>
    <row r="14" spans="1:11" ht="14.4" x14ac:dyDescent="0.3">
      <c r="A14" s="12"/>
      <c r="B14" s="12" t="str">
        <f>IF(ISTEXT(A14),VLOOKUP(A14,[1]Hoja1!$B$3:$M$100,2,FALSE),"")</f>
        <v/>
      </c>
      <c r="C14" s="13"/>
      <c r="D14" s="14" t="str">
        <f>IF(ISTEXT(A14),VLOOKUP(A14,[1]Hoja1!$B$3:$M$100,8,FALSE),"")</f>
        <v/>
      </c>
      <c r="E14" s="15" t="str">
        <f t="shared" si="0"/>
        <v/>
      </c>
    </row>
    <row r="15" spans="1:11" ht="14.4" x14ac:dyDescent="0.3">
      <c r="A15" s="12"/>
      <c r="B15" s="12" t="str">
        <f>IF(ISTEXT(A15),VLOOKUP(A15,[1]Hoja1!$B$3:$M$100,2,FALSE),"")</f>
        <v/>
      </c>
      <c r="C15" s="13"/>
      <c r="D15" s="14" t="str">
        <f>IF(ISTEXT(A15),VLOOKUP(A15,[1]Hoja1!$B$3:$M$100,8,FALSE),"")</f>
        <v/>
      </c>
      <c r="E15" s="15" t="str">
        <f t="shared" si="0"/>
        <v/>
      </c>
    </row>
    <row r="16" spans="1:11" ht="14.4" x14ac:dyDescent="0.3">
      <c r="A16" s="12"/>
      <c r="B16" s="12" t="str">
        <f>IF(ISTEXT(A16),VLOOKUP(A16,[1]Hoja1!$B$3:$M$100,2,FALSE),"")</f>
        <v/>
      </c>
      <c r="C16" s="13"/>
      <c r="D16" s="14" t="str">
        <f>IF(ISTEXT(A16),VLOOKUP(A16,[1]Hoja1!$B$3:$M$100,8,FALSE),"")</f>
        <v/>
      </c>
      <c r="E16" s="15" t="str">
        <f t="shared" si="0"/>
        <v/>
      </c>
    </row>
    <row r="17" spans="1:5" ht="14.4" x14ac:dyDescent="0.3">
      <c r="A17" s="12"/>
      <c r="B17" s="12" t="str">
        <f>IF(ISTEXT(A17),VLOOKUP(A17,[1]Hoja1!$B$3:$M$100,2,FALSE),"")</f>
        <v/>
      </c>
      <c r="C17" s="13"/>
      <c r="D17" s="14" t="str">
        <f>IF(ISTEXT(A17),VLOOKUP(A17,[1]Hoja1!$B$3:$M$100,8,FALSE),"")</f>
        <v/>
      </c>
      <c r="E17" s="15" t="str">
        <f t="shared" si="0"/>
        <v/>
      </c>
    </row>
    <row r="18" spans="1:5" ht="14.4" x14ac:dyDescent="0.3">
      <c r="A18" s="12"/>
      <c r="B18" s="12" t="str">
        <f>IF(ISTEXT(A18),VLOOKUP(A18,[1]Hoja1!$B$3:$M$100,2,FALSE),"")</f>
        <v/>
      </c>
      <c r="C18" s="13"/>
      <c r="D18" s="14" t="str">
        <f>IF(ISTEXT(A18),VLOOKUP(A18,[1]Hoja1!$B$3:$M$100,8,FALSE),"")</f>
        <v/>
      </c>
      <c r="E18" s="15" t="str">
        <f t="shared" si="0"/>
        <v/>
      </c>
    </row>
    <row r="19" spans="1:5" ht="14.4" x14ac:dyDescent="0.3">
      <c r="A19" s="12"/>
      <c r="B19" s="12" t="str">
        <f>IF(ISTEXT(A19),VLOOKUP(A19,[1]Hoja1!$B$3:$M$100,2,FALSE),"")</f>
        <v/>
      </c>
      <c r="C19" s="13"/>
      <c r="D19" s="14" t="str">
        <f>IF(ISTEXT(A19),VLOOKUP(A19,[1]Hoja1!$B$3:$M$100,8,FALSE),"")</f>
        <v/>
      </c>
      <c r="E19" s="15" t="str">
        <f t="shared" si="0"/>
        <v/>
      </c>
    </row>
    <row r="20" spans="1:5" ht="15.75" customHeight="1" x14ac:dyDescent="0.3">
      <c r="A20" s="12"/>
      <c r="B20" s="12" t="str">
        <f>IF(ISTEXT(A20),VLOOKUP(A20,[1]Hoja1!$B$3:$M$100,2,FALSE),"")</f>
        <v/>
      </c>
      <c r="C20" s="13"/>
      <c r="D20" s="14" t="str">
        <f>IF(ISTEXT(A20),VLOOKUP(A20,[1]Hoja1!$B$3:$M$100,8,FALSE),"")</f>
        <v/>
      </c>
      <c r="E20" s="15" t="str">
        <f t="shared" si="0"/>
        <v/>
      </c>
    </row>
    <row r="21" spans="1:5" ht="15.75" customHeight="1" x14ac:dyDescent="0.3">
      <c r="A21" s="12"/>
      <c r="B21" s="12" t="str">
        <f>IF(ISTEXT(A21),VLOOKUP(A21,[1]Hoja1!$B$3:$M$100,2,FALSE),"")</f>
        <v/>
      </c>
      <c r="C21" s="13"/>
      <c r="D21" s="14" t="str">
        <f>IF(ISTEXT(A21),VLOOKUP(A21,[1]Hoja1!$B$3:$M$100,8,FALSE),"")</f>
        <v/>
      </c>
      <c r="E21" s="15" t="str">
        <f t="shared" si="0"/>
        <v/>
      </c>
    </row>
    <row r="22" spans="1:5" ht="15.75" customHeight="1" x14ac:dyDescent="0.3">
      <c r="A22" s="12"/>
      <c r="B22" s="12" t="str">
        <f>IF(ISTEXT(A22),VLOOKUP(A22,[1]Hoja1!$B$3:$M$100,2,FALSE),"")</f>
        <v/>
      </c>
      <c r="C22" s="13"/>
      <c r="D22" s="14" t="str">
        <f>IF(ISTEXT(A22),VLOOKUP(A22,[1]Hoja1!$B$3:$M$100,8,FALSE),"")</f>
        <v/>
      </c>
      <c r="E22" s="15" t="str">
        <f t="shared" si="0"/>
        <v/>
      </c>
    </row>
    <row r="23" spans="1:5" ht="15.75" customHeight="1" x14ac:dyDescent="0.3">
      <c r="A23" s="12"/>
      <c r="B23" s="12" t="str">
        <f>IF(ISTEXT(A23),VLOOKUP(A23,[1]Hoja1!$B$3:$M$100,2,FALSE),"")</f>
        <v/>
      </c>
      <c r="C23" s="13"/>
      <c r="D23" s="14" t="str">
        <f>IF(ISTEXT(A23),VLOOKUP(A23,[1]Hoja1!$B$3:$M$100,8,FALSE),"")</f>
        <v/>
      </c>
      <c r="E23" s="15" t="str">
        <f t="shared" si="0"/>
        <v/>
      </c>
    </row>
    <row r="24" spans="1:5" ht="15.75" customHeight="1" x14ac:dyDescent="0.3">
      <c r="A24" s="12"/>
      <c r="B24" s="12" t="str">
        <f>IF(ISTEXT(A24),VLOOKUP(A24,[1]Hoja1!$B$3:$M$100,2,FALSE),"")</f>
        <v/>
      </c>
      <c r="C24" s="13"/>
      <c r="D24" s="14" t="str">
        <f>IF(ISTEXT(A24),VLOOKUP(A24,[1]Hoja1!$B$3:$M$100,8,FALSE),"")</f>
        <v/>
      </c>
      <c r="E24" s="15" t="str">
        <f t="shared" si="0"/>
        <v/>
      </c>
    </row>
    <row r="25" spans="1:5" ht="15.75" customHeight="1" x14ac:dyDescent="0.3">
      <c r="A25" s="12"/>
      <c r="B25" s="12" t="str">
        <f>IF(ISTEXT(A25),VLOOKUP(A25,[1]Hoja1!$B$3:$M$100,2,FALSE),"")</f>
        <v/>
      </c>
      <c r="C25" s="13"/>
      <c r="D25" s="14" t="str">
        <f>IF(ISTEXT(A25),VLOOKUP(A25,[1]Hoja1!$B$3:$M$100,8,FALSE),"")</f>
        <v/>
      </c>
      <c r="E25" s="15" t="str">
        <f t="shared" si="0"/>
        <v/>
      </c>
    </row>
    <row r="26" spans="1:5" ht="15.75" customHeight="1" x14ac:dyDescent="0.3">
      <c r="A26" s="12"/>
      <c r="B26" s="12" t="str">
        <f>IF(ISTEXT(A26),VLOOKUP(A26,[1]Hoja1!$B$3:$M$100,2,FALSE),"")</f>
        <v/>
      </c>
      <c r="C26" s="13"/>
      <c r="D26" s="14" t="str">
        <f>IF(ISTEXT(A26),VLOOKUP(A26,[1]Hoja1!$B$3:$M$100,8,FALSE),"")</f>
        <v/>
      </c>
      <c r="E26" s="15" t="str">
        <f t="shared" si="0"/>
        <v/>
      </c>
    </row>
    <row r="27" spans="1:5" ht="15.75" customHeight="1" x14ac:dyDescent="0.3">
      <c r="A27" s="12"/>
      <c r="B27" s="12" t="str">
        <f>IF(ISTEXT(A27),VLOOKUP(A27,[1]Hoja1!$B$3:$M$100,2,FALSE),"")</f>
        <v/>
      </c>
      <c r="C27" s="13"/>
      <c r="D27" s="14" t="str">
        <f>IF(ISTEXT(A27),VLOOKUP(A27,[1]Hoja1!$B$3:$M$100,8,FALSE),"")</f>
        <v/>
      </c>
      <c r="E27" s="15" t="str">
        <f t="shared" si="0"/>
        <v/>
      </c>
    </row>
    <row r="28" spans="1:5" ht="15.75" customHeight="1" x14ac:dyDescent="0.3">
      <c r="A28" s="12"/>
      <c r="B28" s="12" t="str">
        <f>IF(ISTEXT(A28),VLOOKUP(A28,[1]Hoja1!$B$3:$M$100,2,FALSE),"")</f>
        <v/>
      </c>
      <c r="C28" s="13"/>
      <c r="D28" s="14" t="str">
        <f>IF(ISTEXT(A28),VLOOKUP(A28,[1]Hoja1!$B$3:$M$100,8,FALSE),"")</f>
        <v/>
      </c>
      <c r="E28" s="15" t="str">
        <f t="shared" si="0"/>
        <v/>
      </c>
    </row>
    <row r="29" spans="1:5" ht="15.75" customHeight="1" x14ac:dyDescent="0.3">
      <c r="A29" s="12"/>
      <c r="B29" s="12" t="str">
        <f>IF(ISTEXT(A29),VLOOKUP(A29,[1]Hoja1!$B$3:$M$100,2,FALSE),"")</f>
        <v/>
      </c>
      <c r="C29" s="13"/>
      <c r="D29" s="14" t="str">
        <f>IF(ISTEXT(A29),VLOOKUP(A29,[1]Hoja1!$B$3:$M$100,8,FALSE),"")</f>
        <v/>
      </c>
      <c r="E29" s="15" t="str">
        <f t="shared" si="0"/>
        <v/>
      </c>
    </row>
    <row r="30" spans="1:5" ht="15.75" customHeight="1" x14ac:dyDescent="0.3">
      <c r="A30" s="12"/>
      <c r="B30" s="12" t="str">
        <f>IF(ISTEXT(A30),VLOOKUP(A30,[1]Hoja1!$B$3:$M$100,2,FALSE),"")</f>
        <v/>
      </c>
      <c r="C30" s="17"/>
      <c r="D30" s="14" t="str">
        <f>IF(ISTEXT(A30),VLOOKUP(A30,[1]Hoja1!$B$3:$M$100,8,FALSE),"")</f>
        <v/>
      </c>
      <c r="E30" s="15" t="str">
        <f t="shared" si="0"/>
        <v/>
      </c>
    </row>
    <row r="31" spans="1:5" ht="15.75" customHeight="1" x14ac:dyDescent="0.3">
      <c r="A31" s="12"/>
      <c r="B31" s="12" t="str">
        <f>IF(ISTEXT(A31),VLOOKUP(A31,[1]Hoja1!$B$3:$M$100,2,FALSE),"")</f>
        <v/>
      </c>
      <c r="C31" s="13"/>
      <c r="D31" s="14" t="str">
        <f>IF(ISTEXT(A31),VLOOKUP(A31,[1]Hoja1!$B$3:$M$100,8,FALSE),"")</f>
        <v/>
      </c>
      <c r="E31" s="15" t="str">
        <f t="shared" si="0"/>
        <v/>
      </c>
    </row>
    <row r="32" spans="1:5" ht="15.75" customHeight="1" x14ac:dyDescent="0.3">
      <c r="A32" s="12"/>
      <c r="B32" s="12" t="str">
        <f>IF(ISTEXT(A32),VLOOKUP(A32,[1]Hoja1!$B$3:$M$100,2,FALSE),"")</f>
        <v/>
      </c>
      <c r="C32" s="13"/>
      <c r="D32" s="14" t="str">
        <f>IF(ISTEXT(A32),VLOOKUP(A32,[1]Hoja1!$B$3:$M$100,8,FALSE),"")</f>
        <v/>
      </c>
      <c r="E32" s="15" t="str">
        <f t="shared" si="0"/>
        <v/>
      </c>
    </row>
    <row r="33" spans="1:5" ht="15.75" customHeight="1" x14ac:dyDescent="0.3">
      <c r="A33" s="12"/>
      <c r="B33" s="12" t="str">
        <f>IF(ISTEXT(A33),VLOOKUP(A33,[1]Hoja1!$B$3:$M$100,2,FALSE),"")</f>
        <v/>
      </c>
      <c r="C33" s="13"/>
      <c r="D33" s="14" t="str">
        <f>IF(ISTEXT(A33),VLOOKUP(A33,[1]Hoja1!$B$3:$M$100,8,FALSE),"")</f>
        <v/>
      </c>
      <c r="E33" s="15" t="str">
        <f t="shared" si="0"/>
        <v/>
      </c>
    </row>
    <row r="34" spans="1:5" ht="15.75" customHeight="1" x14ac:dyDescent="0.3">
      <c r="A34" s="12"/>
      <c r="B34" s="12" t="str">
        <f>IF(ISTEXT(A34),VLOOKUP(A34,[1]Hoja1!$B$3:$M$100,2,FALSE),"")</f>
        <v/>
      </c>
      <c r="C34" s="13"/>
      <c r="D34" s="14" t="str">
        <f>IF(ISTEXT(A34),VLOOKUP(A34,[1]Hoja1!$B$3:$M$100,8,FALSE),"")</f>
        <v/>
      </c>
      <c r="E34" s="15" t="str">
        <f t="shared" si="0"/>
        <v/>
      </c>
    </row>
    <row r="35" spans="1:5" ht="15.75" customHeight="1" x14ac:dyDescent="0.3">
      <c r="A35" s="12"/>
      <c r="B35" s="12" t="str">
        <f>IF(ISTEXT(A35),VLOOKUP(A35,[1]Hoja1!$B$3:$M$100,2,FALSE),"")</f>
        <v/>
      </c>
      <c r="C35" s="13"/>
      <c r="D35" s="14" t="str">
        <f>IF(ISTEXT(A35),VLOOKUP(A35,[1]Hoja1!$B$3:$M$100,8,FALSE),"")</f>
        <v/>
      </c>
      <c r="E35" s="15" t="str">
        <f t="shared" si="0"/>
        <v/>
      </c>
    </row>
    <row r="36" spans="1:5" ht="15.75" customHeight="1" x14ac:dyDescent="0.3">
      <c r="A36" s="12"/>
      <c r="B36" s="12"/>
      <c r="C36" s="13"/>
      <c r="D36" s="16"/>
      <c r="E36" s="15">
        <f t="shared" ref="E36:E38" si="1">D36*C36</f>
        <v>0</v>
      </c>
    </row>
    <row r="37" spans="1:5" ht="15.75" customHeight="1" x14ac:dyDescent="0.3">
      <c r="A37" s="12"/>
      <c r="B37" s="12"/>
      <c r="C37" s="13"/>
      <c r="D37" s="16"/>
      <c r="E37" s="15">
        <f t="shared" si="1"/>
        <v>0</v>
      </c>
    </row>
    <row r="38" spans="1:5" ht="15.75" customHeight="1" x14ac:dyDescent="0.3">
      <c r="A38" s="18"/>
      <c r="B38" s="12"/>
      <c r="C38" s="13"/>
      <c r="D38" s="19"/>
      <c r="E38" s="15">
        <f t="shared" si="1"/>
        <v>0</v>
      </c>
    </row>
    <row r="39" spans="1:5" ht="15.75" customHeight="1" x14ac:dyDescent="0.3">
      <c r="A39" s="18"/>
      <c r="B39" s="12"/>
      <c r="C39" s="13"/>
      <c r="D39" s="19" t="s">
        <v>15</v>
      </c>
      <c r="E39" s="15">
        <f>SUM(E8:E38)</f>
        <v>80.599999999999994</v>
      </c>
    </row>
    <row r="40" spans="1:5" ht="15.75" customHeight="1" x14ac:dyDescent="0.3">
      <c r="A40" s="18"/>
      <c r="B40" s="20"/>
      <c r="C40" s="21"/>
      <c r="D40" s="19"/>
      <c r="E40" s="18"/>
    </row>
    <row r="41" spans="1:5" ht="15.75" customHeight="1" x14ac:dyDescent="0.3">
      <c r="B41" s="22"/>
      <c r="E41" s="23"/>
    </row>
    <row r="42" spans="1:5" ht="15.75" customHeight="1" x14ac:dyDescent="0.3">
      <c r="B42" s="22"/>
    </row>
    <row r="43" spans="1:5" ht="15.75" customHeight="1" x14ac:dyDescent="0.3">
      <c r="B43" s="22"/>
    </row>
    <row r="44" spans="1:5" ht="15.75" customHeight="1" x14ac:dyDescent="0.3">
      <c r="B44" s="22"/>
    </row>
    <row r="45" spans="1:5" ht="15.75" customHeight="1" x14ac:dyDescent="0.3">
      <c r="B45" s="22"/>
    </row>
    <row r="46" spans="1:5" ht="15.75" customHeight="1" x14ac:dyDescent="0.3">
      <c r="B46" s="22"/>
    </row>
    <row r="47" spans="1:5" ht="15.75" customHeight="1" x14ac:dyDescent="0.3">
      <c r="B47" s="22"/>
    </row>
    <row r="48" spans="1:5" ht="15.75" customHeight="1" x14ac:dyDescent="0.3">
      <c r="B48" s="22"/>
    </row>
    <row r="49" spans="2:2" ht="15.75" customHeight="1" x14ac:dyDescent="0.3">
      <c r="B49" s="22"/>
    </row>
    <row r="50" spans="2:2" ht="15.75" customHeight="1" x14ac:dyDescent="0.3">
      <c r="B50" s="22"/>
    </row>
    <row r="51" spans="2:2" ht="15.75" customHeight="1" x14ac:dyDescent="0.3">
      <c r="B51" s="22"/>
    </row>
    <row r="52" spans="2:2" ht="15.75" customHeight="1" x14ac:dyDescent="0.3">
      <c r="B52" s="22"/>
    </row>
    <row r="53" spans="2:2" ht="15.75" customHeight="1" x14ac:dyDescent="0.3">
      <c r="B53" s="22"/>
    </row>
    <row r="54" spans="2:2" ht="15.75" customHeight="1" x14ac:dyDescent="0.3">
      <c r="B54" s="22"/>
    </row>
    <row r="55" spans="2:2" ht="15.75" customHeight="1" x14ac:dyDescent="0.3">
      <c r="B55" s="22"/>
    </row>
    <row r="56" spans="2:2" ht="15.75" customHeight="1" x14ac:dyDescent="0.3">
      <c r="B56" s="22"/>
    </row>
    <row r="57" spans="2:2" ht="15.75" customHeight="1" x14ac:dyDescent="0.3">
      <c r="B57" s="22"/>
    </row>
    <row r="58" spans="2:2" ht="15.75" customHeight="1" x14ac:dyDescent="0.3">
      <c r="B58" s="22"/>
    </row>
    <row r="59" spans="2:2" ht="15.75" customHeight="1" x14ac:dyDescent="0.3">
      <c r="B59" s="22"/>
    </row>
    <row r="60" spans="2:2" ht="15.75" customHeight="1" x14ac:dyDescent="0.3">
      <c r="B60" s="22"/>
    </row>
    <row r="61" spans="2:2" ht="15.75" customHeight="1" x14ac:dyDescent="0.3">
      <c r="B61" s="22"/>
    </row>
    <row r="62" spans="2:2" ht="15.75" customHeight="1" x14ac:dyDescent="0.3">
      <c r="B62" s="22"/>
    </row>
    <row r="63" spans="2:2" ht="15.75" customHeight="1" x14ac:dyDescent="0.3">
      <c r="B63" s="22"/>
    </row>
    <row r="64" spans="2:2" ht="15.75" customHeight="1" x14ac:dyDescent="0.3">
      <c r="B64" s="22"/>
    </row>
    <row r="65" spans="2:2" ht="15.75" customHeight="1" x14ac:dyDescent="0.3">
      <c r="B65" s="22"/>
    </row>
    <row r="66" spans="2:2" ht="15.75" customHeight="1" x14ac:dyDescent="0.3">
      <c r="B66" s="22"/>
    </row>
    <row r="67" spans="2:2" ht="15.75" customHeight="1" x14ac:dyDescent="0.3">
      <c r="B67" s="22"/>
    </row>
    <row r="68" spans="2:2" ht="15.75" customHeight="1" x14ac:dyDescent="0.3">
      <c r="B68" s="22"/>
    </row>
    <row r="69" spans="2:2" ht="15.75" customHeight="1" x14ac:dyDescent="0.3">
      <c r="B69" s="22"/>
    </row>
    <row r="70" spans="2:2" ht="15.75" customHeight="1" x14ac:dyDescent="0.3">
      <c r="B70" s="22"/>
    </row>
    <row r="71" spans="2:2" ht="15.75" customHeight="1" x14ac:dyDescent="0.3">
      <c r="B71" s="22"/>
    </row>
    <row r="72" spans="2:2" ht="15.75" customHeight="1" x14ac:dyDescent="0.3">
      <c r="B72" s="22"/>
    </row>
    <row r="73" spans="2:2" ht="15.75" customHeight="1" x14ac:dyDescent="0.3">
      <c r="B73" s="22"/>
    </row>
    <row r="74" spans="2:2" ht="15.75" customHeight="1" x14ac:dyDescent="0.3">
      <c r="B74" s="22"/>
    </row>
    <row r="75" spans="2:2" ht="15.75" customHeight="1" x14ac:dyDescent="0.3">
      <c r="B75" s="22"/>
    </row>
    <row r="76" spans="2:2" ht="15.75" customHeight="1" x14ac:dyDescent="0.3">
      <c r="B76" s="22"/>
    </row>
    <row r="77" spans="2:2" ht="15.75" customHeight="1" x14ac:dyDescent="0.3">
      <c r="B77" s="22"/>
    </row>
    <row r="78" spans="2:2" ht="15.75" customHeight="1" x14ac:dyDescent="0.3">
      <c r="B78" s="22"/>
    </row>
    <row r="79" spans="2:2" ht="15.75" customHeight="1" x14ac:dyDescent="0.3">
      <c r="B79" s="22"/>
    </row>
    <row r="80" spans="2:2" ht="15.75" customHeight="1" x14ac:dyDescent="0.3">
      <c r="B80" s="22"/>
    </row>
    <row r="81" spans="2:2" ht="15.75" customHeight="1" x14ac:dyDescent="0.3">
      <c r="B81" s="22"/>
    </row>
    <row r="82" spans="2:2" ht="15.75" customHeight="1" x14ac:dyDescent="0.3">
      <c r="B82" s="22"/>
    </row>
    <row r="83" spans="2:2" ht="15.75" customHeight="1" x14ac:dyDescent="0.3">
      <c r="B83" s="22"/>
    </row>
    <row r="84" spans="2:2" ht="15.75" customHeight="1" x14ac:dyDescent="0.3">
      <c r="B84" s="22"/>
    </row>
    <row r="85" spans="2:2" ht="15.75" customHeight="1" x14ac:dyDescent="0.3">
      <c r="B85" s="22"/>
    </row>
    <row r="86" spans="2:2" ht="15.75" customHeight="1" x14ac:dyDescent="0.3">
      <c r="B86" s="22"/>
    </row>
    <row r="87" spans="2:2" ht="15.75" customHeight="1" x14ac:dyDescent="0.3">
      <c r="B87" s="22"/>
    </row>
    <row r="88" spans="2:2" ht="15.75" customHeight="1" x14ac:dyDescent="0.3">
      <c r="B88" s="22"/>
    </row>
    <row r="89" spans="2:2" ht="15.75" customHeight="1" x14ac:dyDescent="0.3">
      <c r="B89" s="22"/>
    </row>
    <row r="90" spans="2:2" ht="15.75" customHeight="1" x14ac:dyDescent="0.3">
      <c r="B90" s="22"/>
    </row>
    <row r="91" spans="2:2" ht="15.75" customHeight="1" x14ac:dyDescent="0.3">
      <c r="B91" s="22"/>
    </row>
    <row r="92" spans="2:2" ht="15.75" customHeight="1" x14ac:dyDescent="0.3">
      <c r="B92" s="22"/>
    </row>
    <row r="93" spans="2:2" ht="15.75" customHeight="1" x14ac:dyDescent="0.3">
      <c r="B93" s="22"/>
    </row>
    <row r="94" spans="2:2" ht="15.75" customHeight="1" x14ac:dyDescent="0.3">
      <c r="B94" s="22"/>
    </row>
    <row r="95" spans="2:2" ht="15.75" customHeight="1" x14ac:dyDescent="0.3">
      <c r="B95" s="22"/>
    </row>
    <row r="96" spans="2:2" ht="15.75" customHeight="1" x14ac:dyDescent="0.3">
      <c r="B96" s="22"/>
    </row>
    <row r="97" spans="2:2" ht="15.75" customHeight="1" x14ac:dyDescent="0.3">
      <c r="B97" s="22"/>
    </row>
    <row r="98" spans="2:2" ht="15.75" customHeight="1" x14ac:dyDescent="0.3">
      <c r="B98" s="22"/>
    </row>
    <row r="99" spans="2:2" ht="15" customHeight="1" x14ac:dyDescent="0.3">
      <c r="B99" s="22"/>
    </row>
    <row r="100" spans="2:2" ht="15" customHeight="1" x14ac:dyDescent="0.3">
      <c r="B100" s="22"/>
    </row>
    <row r="101" spans="2:2" ht="15" customHeight="1" x14ac:dyDescent="0.3">
      <c r="B101" s="22"/>
    </row>
    <row r="102" spans="2:2" ht="15" customHeight="1" x14ac:dyDescent="0.3">
      <c r="B102" s="22"/>
    </row>
    <row r="103" spans="2:2" ht="15" customHeight="1" x14ac:dyDescent="0.3">
      <c r="B103" s="22"/>
    </row>
    <row r="104" spans="2:2" ht="15" customHeight="1" x14ac:dyDescent="0.3">
      <c r="B104" s="22"/>
    </row>
    <row r="105" spans="2:2" ht="15" customHeight="1" x14ac:dyDescent="0.3">
      <c r="B105" s="22"/>
    </row>
    <row r="106" spans="2:2" ht="15" customHeight="1" x14ac:dyDescent="0.3">
      <c r="B106" s="22"/>
    </row>
    <row r="107" spans="2:2" ht="15" customHeight="1" x14ac:dyDescent="0.3">
      <c r="B107" s="22"/>
    </row>
    <row r="108" spans="2:2" ht="15" customHeight="1" x14ac:dyDescent="0.3">
      <c r="B108" s="22"/>
    </row>
    <row r="109" spans="2:2" ht="15" customHeight="1" x14ac:dyDescent="0.3">
      <c r="B109" s="22"/>
    </row>
    <row r="110" spans="2:2" ht="15" customHeight="1" x14ac:dyDescent="0.3">
      <c r="B110" s="22"/>
    </row>
    <row r="111" spans="2:2" ht="15" customHeight="1" x14ac:dyDescent="0.3">
      <c r="B111" s="22"/>
    </row>
    <row r="112" spans="2:2" ht="15" customHeight="1" x14ac:dyDescent="0.3">
      <c r="B112" s="22"/>
    </row>
    <row r="113" spans="2:2" ht="15" customHeight="1" x14ac:dyDescent="0.3">
      <c r="B113" s="22"/>
    </row>
    <row r="114" spans="2:2" ht="15" customHeight="1" x14ac:dyDescent="0.3">
      <c r="B114" s="22"/>
    </row>
    <row r="115" spans="2:2" ht="15" customHeight="1" x14ac:dyDescent="0.3">
      <c r="B115" s="22"/>
    </row>
    <row r="116" spans="2:2" ht="15" customHeight="1" x14ac:dyDescent="0.3">
      <c r="B116" s="22"/>
    </row>
    <row r="117" spans="2:2" ht="15" customHeight="1" x14ac:dyDescent="0.3">
      <c r="B117" s="22"/>
    </row>
    <row r="118" spans="2:2" ht="15" customHeight="1" x14ac:dyDescent="0.3">
      <c r="B118" s="22"/>
    </row>
    <row r="119" spans="2:2" ht="15" customHeight="1" x14ac:dyDescent="0.3">
      <c r="B119" s="22"/>
    </row>
    <row r="120" spans="2:2" ht="15" customHeight="1" x14ac:dyDescent="0.3">
      <c r="B120" s="22"/>
    </row>
    <row r="121" spans="2:2" ht="15" customHeight="1" x14ac:dyDescent="0.3">
      <c r="B121" s="22"/>
    </row>
    <row r="122" spans="2:2" ht="15" customHeight="1" x14ac:dyDescent="0.3">
      <c r="B122" s="22"/>
    </row>
    <row r="123" spans="2:2" ht="15" customHeight="1" x14ac:dyDescent="0.3">
      <c r="B123" s="22"/>
    </row>
    <row r="124" spans="2:2" ht="15" customHeight="1" x14ac:dyDescent="0.3">
      <c r="B124" s="22"/>
    </row>
    <row r="125" spans="2:2" ht="15" customHeight="1" x14ac:dyDescent="0.3">
      <c r="B125" s="22"/>
    </row>
    <row r="126" spans="2:2" ht="15" customHeight="1" x14ac:dyDescent="0.3">
      <c r="B126" s="22"/>
    </row>
    <row r="127" spans="2:2" ht="15" customHeight="1" x14ac:dyDescent="0.3">
      <c r="B127" s="22"/>
    </row>
    <row r="128" spans="2:2" ht="15" customHeight="1" x14ac:dyDescent="0.3">
      <c r="B128" s="22"/>
    </row>
    <row r="129" spans="2:2" ht="15" customHeight="1" x14ac:dyDescent="0.3">
      <c r="B129" s="22"/>
    </row>
    <row r="130" spans="2:2" ht="15" customHeight="1" x14ac:dyDescent="0.3">
      <c r="B130" s="22"/>
    </row>
    <row r="131" spans="2:2" ht="15" customHeight="1" x14ac:dyDescent="0.3">
      <c r="B131" s="22"/>
    </row>
    <row r="132" spans="2:2" ht="15" customHeight="1" x14ac:dyDescent="0.3">
      <c r="B132" s="22"/>
    </row>
    <row r="133" spans="2:2" ht="15" customHeight="1" x14ac:dyDescent="0.3">
      <c r="B133" s="22"/>
    </row>
    <row r="134" spans="2:2" ht="15" customHeight="1" x14ac:dyDescent="0.3">
      <c r="B134" s="22"/>
    </row>
    <row r="135" spans="2:2" ht="15" customHeight="1" x14ac:dyDescent="0.3">
      <c r="B135" s="22"/>
    </row>
    <row r="136" spans="2:2" ht="15" customHeight="1" x14ac:dyDescent="0.3">
      <c r="B136" s="22"/>
    </row>
    <row r="137" spans="2:2" ht="15" customHeight="1" x14ac:dyDescent="0.3">
      <c r="B137" s="22"/>
    </row>
    <row r="138" spans="2:2" ht="15" customHeight="1" x14ac:dyDescent="0.3">
      <c r="B138" s="22"/>
    </row>
    <row r="139" spans="2:2" ht="15" customHeight="1" x14ac:dyDescent="0.3">
      <c r="B139" s="22"/>
    </row>
    <row r="140" spans="2:2" ht="15" customHeight="1" x14ac:dyDescent="0.3">
      <c r="B140" s="22"/>
    </row>
    <row r="141" spans="2:2" ht="15" customHeight="1" x14ac:dyDescent="0.3">
      <c r="B141" s="22"/>
    </row>
    <row r="142" spans="2:2" ht="15" customHeight="1" x14ac:dyDescent="0.3">
      <c r="B142" s="22"/>
    </row>
    <row r="143" spans="2:2" ht="15" customHeight="1" x14ac:dyDescent="0.3">
      <c r="B143" s="22"/>
    </row>
    <row r="144" spans="2:2" ht="15" customHeight="1" x14ac:dyDescent="0.3">
      <c r="B144" s="22"/>
    </row>
    <row r="145" spans="2:2" ht="15" customHeight="1" x14ac:dyDescent="0.3">
      <c r="B145" s="22"/>
    </row>
    <row r="146" spans="2:2" ht="15" customHeight="1" x14ac:dyDescent="0.3">
      <c r="B146" s="22"/>
    </row>
    <row r="147" spans="2:2" ht="15" customHeight="1" x14ac:dyDescent="0.3">
      <c r="B147" s="22"/>
    </row>
    <row r="148" spans="2:2" ht="15" customHeight="1" x14ac:dyDescent="0.3">
      <c r="B148" s="22"/>
    </row>
    <row r="149" spans="2:2" ht="15" customHeight="1" x14ac:dyDescent="0.3">
      <c r="B149" s="22"/>
    </row>
    <row r="150" spans="2:2" ht="15" customHeight="1" x14ac:dyDescent="0.3">
      <c r="B150" s="22"/>
    </row>
    <row r="151" spans="2:2" ht="15" customHeight="1" x14ac:dyDescent="0.3">
      <c r="B151" s="22"/>
    </row>
    <row r="152" spans="2:2" ht="15" customHeight="1" x14ac:dyDescent="0.3">
      <c r="B152" s="22"/>
    </row>
    <row r="153" spans="2:2" ht="15" customHeight="1" x14ac:dyDescent="0.3">
      <c r="B153" s="22"/>
    </row>
    <row r="154" spans="2:2" ht="15" customHeight="1" x14ac:dyDescent="0.3">
      <c r="B154" s="22"/>
    </row>
    <row r="155" spans="2:2" ht="15" customHeight="1" x14ac:dyDescent="0.3">
      <c r="B155" s="22"/>
    </row>
    <row r="156" spans="2:2" ht="15" customHeight="1" x14ac:dyDescent="0.3">
      <c r="B156" s="22"/>
    </row>
    <row r="157" spans="2:2" ht="15" customHeight="1" x14ac:dyDescent="0.3">
      <c r="B157" s="22"/>
    </row>
    <row r="158" spans="2:2" ht="15" customHeight="1" x14ac:dyDescent="0.3">
      <c r="B158" s="22"/>
    </row>
    <row r="159" spans="2:2" ht="15" customHeight="1" x14ac:dyDescent="0.3">
      <c r="B159" s="22"/>
    </row>
    <row r="160" spans="2:2" ht="15" customHeight="1" x14ac:dyDescent="0.3">
      <c r="B160" s="22"/>
    </row>
    <row r="161" spans="2:2" ht="15" customHeight="1" x14ac:dyDescent="0.3">
      <c r="B161" s="22"/>
    </row>
    <row r="162" spans="2:2" ht="15" customHeight="1" x14ac:dyDescent="0.3">
      <c r="B162" s="22"/>
    </row>
    <row r="163" spans="2:2" ht="15" customHeight="1" x14ac:dyDescent="0.3">
      <c r="B163" s="22"/>
    </row>
    <row r="164" spans="2:2" ht="15" customHeight="1" x14ac:dyDescent="0.3">
      <c r="B164" s="22"/>
    </row>
    <row r="165" spans="2:2" ht="15" customHeight="1" x14ac:dyDescent="0.3">
      <c r="B165" s="22"/>
    </row>
    <row r="166" spans="2:2" ht="15" customHeight="1" x14ac:dyDescent="0.3">
      <c r="B166" s="22"/>
    </row>
    <row r="167" spans="2:2" ht="15" customHeight="1" x14ac:dyDescent="0.3">
      <c r="B167" s="22"/>
    </row>
    <row r="168" spans="2:2" ht="15" customHeight="1" x14ac:dyDescent="0.3">
      <c r="B168" s="22"/>
    </row>
    <row r="169" spans="2:2" ht="15" customHeight="1" x14ac:dyDescent="0.3">
      <c r="B169" s="22"/>
    </row>
    <row r="170" spans="2:2" ht="15" customHeight="1" x14ac:dyDescent="0.3">
      <c r="B170" s="22"/>
    </row>
    <row r="171" spans="2:2" ht="15" customHeight="1" x14ac:dyDescent="0.3">
      <c r="B171" s="22"/>
    </row>
    <row r="172" spans="2:2" ht="15" customHeight="1" x14ac:dyDescent="0.3">
      <c r="B172" s="22"/>
    </row>
    <row r="173" spans="2:2" ht="15" customHeight="1" x14ac:dyDescent="0.3">
      <c r="B173" s="22"/>
    </row>
    <row r="174" spans="2:2" ht="15" customHeight="1" x14ac:dyDescent="0.3">
      <c r="B174" s="22"/>
    </row>
    <row r="175" spans="2:2" ht="15" customHeight="1" x14ac:dyDescent="0.3">
      <c r="B175" s="22"/>
    </row>
    <row r="176" spans="2:2" ht="15" customHeight="1" x14ac:dyDescent="0.3">
      <c r="B176" s="22"/>
    </row>
    <row r="177" spans="2:2" ht="15" customHeight="1" x14ac:dyDescent="0.3">
      <c r="B177" s="22"/>
    </row>
    <row r="178" spans="2:2" ht="15" customHeight="1" x14ac:dyDescent="0.3">
      <c r="B178" s="22"/>
    </row>
    <row r="179" spans="2:2" ht="15" customHeight="1" x14ac:dyDescent="0.3">
      <c r="B179" s="22"/>
    </row>
    <row r="180" spans="2:2" ht="15" customHeight="1" x14ac:dyDescent="0.3">
      <c r="B180" s="22"/>
    </row>
    <row r="181" spans="2:2" ht="15" customHeight="1" x14ac:dyDescent="0.3">
      <c r="B181" s="22"/>
    </row>
    <row r="182" spans="2:2" ht="15" customHeight="1" x14ac:dyDescent="0.3">
      <c r="B182" s="22"/>
    </row>
    <row r="183" spans="2:2" ht="15" customHeight="1" x14ac:dyDescent="0.3">
      <c r="B183" s="22"/>
    </row>
    <row r="184" spans="2:2" ht="15" customHeight="1" x14ac:dyDescent="0.3">
      <c r="B184" s="22"/>
    </row>
    <row r="185" spans="2:2" ht="15" customHeight="1" x14ac:dyDescent="0.3">
      <c r="B185" s="22"/>
    </row>
    <row r="186" spans="2:2" ht="15" customHeight="1" x14ac:dyDescent="0.3">
      <c r="B186" s="22"/>
    </row>
    <row r="187" spans="2:2" ht="15" customHeight="1" x14ac:dyDescent="0.3">
      <c r="B187" s="22"/>
    </row>
    <row r="188" spans="2:2" ht="15" customHeight="1" x14ac:dyDescent="0.3">
      <c r="B188" s="22"/>
    </row>
    <row r="189" spans="2:2" ht="15" customHeight="1" x14ac:dyDescent="0.3">
      <c r="B189" s="22"/>
    </row>
    <row r="190" spans="2:2" ht="15" customHeight="1" x14ac:dyDescent="0.3">
      <c r="B190" s="22"/>
    </row>
    <row r="191" spans="2:2" ht="15" customHeight="1" x14ac:dyDescent="0.3">
      <c r="B191" s="22"/>
    </row>
    <row r="192" spans="2:2" ht="15" customHeight="1" x14ac:dyDescent="0.3">
      <c r="B192" s="22"/>
    </row>
    <row r="193" spans="2:2" ht="15" customHeight="1" x14ac:dyDescent="0.3">
      <c r="B193" s="22"/>
    </row>
    <row r="194" spans="2:2" ht="15" customHeight="1" x14ac:dyDescent="0.3">
      <c r="B194" s="22"/>
    </row>
    <row r="195" spans="2:2" ht="15" customHeight="1" x14ac:dyDescent="0.3">
      <c r="B195" s="22"/>
    </row>
    <row r="196" spans="2:2" ht="15" customHeight="1" x14ac:dyDescent="0.3">
      <c r="B196" s="22"/>
    </row>
    <row r="197" spans="2:2" ht="15" customHeight="1" x14ac:dyDescent="0.3">
      <c r="B197" s="22"/>
    </row>
    <row r="198" spans="2:2" ht="15" customHeight="1" x14ac:dyDescent="0.3">
      <c r="B198" s="22"/>
    </row>
    <row r="199" spans="2:2" ht="15" customHeight="1" x14ac:dyDescent="0.3">
      <c r="B199" s="22"/>
    </row>
    <row r="200" spans="2:2" ht="15" customHeight="1" x14ac:dyDescent="0.3">
      <c r="B200" s="22"/>
    </row>
    <row r="201" spans="2:2" ht="15" customHeight="1" x14ac:dyDescent="0.3">
      <c r="B201" s="22"/>
    </row>
    <row r="202" spans="2:2" ht="15" customHeight="1" x14ac:dyDescent="0.3">
      <c r="B202" s="22"/>
    </row>
    <row r="203" spans="2:2" ht="15" customHeight="1" x14ac:dyDescent="0.3">
      <c r="B203" s="22"/>
    </row>
    <row r="204" spans="2:2" ht="15" customHeight="1" x14ac:dyDescent="0.3">
      <c r="B204" s="22"/>
    </row>
    <row r="205" spans="2:2" ht="15" customHeight="1" x14ac:dyDescent="0.3">
      <c r="B205" s="22"/>
    </row>
    <row r="206" spans="2:2" ht="15" customHeight="1" x14ac:dyDescent="0.3">
      <c r="B206" s="22"/>
    </row>
    <row r="207" spans="2:2" ht="15" customHeight="1" x14ac:dyDescent="0.3">
      <c r="B207" s="22"/>
    </row>
    <row r="208" spans="2:2" ht="15" customHeight="1" x14ac:dyDescent="0.3">
      <c r="B208" s="22"/>
    </row>
    <row r="209" spans="2:2" ht="15" customHeight="1" x14ac:dyDescent="0.3">
      <c r="B209" s="22"/>
    </row>
    <row r="210" spans="2:2" ht="15" customHeight="1" x14ac:dyDescent="0.3">
      <c r="B210" s="22"/>
    </row>
    <row r="211" spans="2:2" ht="15" customHeight="1" x14ac:dyDescent="0.3">
      <c r="B211" s="22"/>
    </row>
    <row r="212" spans="2:2" ht="15" customHeight="1" x14ac:dyDescent="0.3">
      <c r="B212" s="22"/>
    </row>
    <row r="213" spans="2:2" ht="15" customHeight="1" x14ac:dyDescent="0.3">
      <c r="B213" s="22"/>
    </row>
    <row r="214" spans="2:2" ht="15" customHeight="1" x14ac:dyDescent="0.3">
      <c r="B214" s="22"/>
    </row>
    <row r="215" spans="2:2" ht="15" customHeight="1" x14ac:dyDescent="0.3">
      <c r="B215" s="22"/>
    </row>
    <row r="216" spans="2:2" ht="15" customHeight="1" x14ac:dyDescent="0.3">
      <c r="B216" s="22"/>
    </row>
    <row r="217" spans="2:2" ht="15" customHeight="1" x14ac:dyDescent="0.3">
      <c r="B217" s="22"/>
    </row>
    <row r="218" spans="2:2" ht="15" customHeight="1" x14ac:dyDescent="0.3">
      <c r="B218" s="22"/>
    </row>
    <row r="219" spans="2:2" ht="15" customHeight="1" x14ac:dyDescent="0.3">
      <c r="B219" s="22"/>
    </row>
    <row r="220" spans="2:2" ht="15" customHeight="1" x14ac:dyDescent="0.3">
      <c r="B220" s="22"/>
    </row>
    <row r="221" spans="2:2" ht="15" customHeight="1" x14ac:dyDescent="0.3">
      <c r="B221" s="22"/>
    </row>
    <row r="222" spans="2:2" ht="15" customHeight="1" x14ac:dyDescent="0.3">
      <c r="B222" s="22"/>
    </row>
    <row r="223" spans="2:2" ht="15" customHeight="1" x14ac:dyDescent="0.3">
      <c r="B223" s="22"/>
    </row>
    <row r="224" spans="2:2" ht="15" customHeight="1" x14ac:dyDescent="0.3">
      <c r="B224" s="22"/>
    </row>
    <row r="225" spans="2:2" ht="15" customHeight="1" x14ac:dyDescent="0.3">
      <c r="B225" s="22"/>
    </row>
    <row r="226" spans="2:2" ht="15" customHeight="1" x14ac:dyDescent="0.3">
      <c r="B226" s="22"/>
    </row>
    <row r="227" spans="2:2" ht="15" customHeight="1" x14ac:dyDescent="0.3">
      <c r="B227" s="22"/>
    </row>
    <row r="228" spans="2:2" ht="15" customHeight="1" x14ac:dyDescent="0.3">
      <c r="B228" s="22"/>
    </row>
    <row r="229" spans="2:2" ht="15" customHeight="1" x14ac:dyDescent="0.3">
      <c r="B229" s="22"/>
    </row>
    <row r="230" spans="2:2" ht="15" customHeight="1" x14ac:dyDescent="0.3">
      <c r="B230" s="22"/>
    </row>
    <row r="231" spans="2:2" ht="15" customHeight="1" x14ac:dyDescent="0.3">
      <c r="B231" s="22"/>
    </row>
    <row r="232" spans="2:2" ht="15" customHeight="1" x14ac:dyDescent="0.3">
      <c r="B232" s="22"/>
    </row>
    <row r="233" spans="2:2" ht="15" customHeight="1" x14ac:dyDescent="0.3">
      <c r="B233" s="22"/>
    </row>
    <row r="234" spans="2:2" ht="15" customHeight="1" x14ac:dyDescent="0.3">
      <c r="B234" s="22"/>
    </row>
    <row r="235" spans="2:2" ht="15" customHeight="1" x14ac:dyDescent="0.3">
      <c r="B235" s="22"/>
    </row>
    <row r="236" spans="2:2" ht="15" customHeight="1" x14ac:dyDescent="0.3">
      <c r="B236" s="22"/>
    </row>
    <row r="237" spans="2:2" ht="15" customHeight="1" x14ac:dyDescent="0.3">
      <c r="B237" s="22"/>
    </row>
    <row r="238" spans="2:2" ht="15" customHeight="1" x14ac:dyDescent="0.3">
      <c r="B238" s="22"/>
    </row>
    <row r="239" spans="2:2" ht="15" customHeight="1" x14ac:dyDescent="0.3">
      <c r="B239" s="22"/>
    </row>
    <row r="240" spans="2:2" ht="15" customHeight="1" x14ac:dyDescent="0.3">
      <c r="B240" s="22"/>
    </row>
    <row r="241" spans="2:2" ht="15" customHeight="1" x14ac:dyDescent="0.3">
      <c r="B241" s="22"/>
    </row>
    <row r="242" spans="2:2" ht="15" customHeight="1" x14ac:dyDescent="0.3">
      <c r="B242" s="22"/>
    </row>
    <row r="243" spans="2:2" ht="15" customHeight="1" x14ac:dyDescent="0.3">
      <c r="B243" s="22"/>
    </row>
    <row r="244" spans="2:2" ht="15" customHeight="1" x14ac:dyDescent="0.3">
      <c r="B244" s="22"/>
    </row>
    <row r="245" spans="2:2" ht="15" customHeight="1" x14ac:dyDescent="0.3">
      <c r="B245" s="22"/>
    </row>
    <row r="246" spans="2:2" ht="15" customHeight="1" x14ac:dyDescent="0.3">
      <c r="B246" s="22"/>
    </row>
    <row r="247" spans="2:2" ht="15" customHeight="1" x14ac:dyDescent="0.3">
      <c r="B247" s="22"/>
    </row>
    <row r="248" spans="2:2" ht="15" customHeight="1" x14ac:dyDescent="0.3">
      <c r="B248" s="22"/>
    </row>
    <row r="249" spans="2:2" ht="15" customHeight="1" x14ac:dyDescent="0.3">
      <c r="B249" s="22"/>
    </row>
    <row r="250" spans="2:2" ht="15" customHeight="1" x14ac:dyDescent="0.3">
      <c r="B250" s="22"/>
    </row>
    <row r="251" spans="2:2" ht="15" customHeight="1" x14ac:dyDescent="0.3">
      <c r="B251" s="22"/>
    </row>
    <row r="252" spans="2:2" ht="15" customHeight="1" x14ac:dyDescent="0.3">
      <c r="B252" s="22"/>
    </row>
    <row r="253" spans="2:2" ht="15" customHeight="1" x14ac:dyDescent="0.3">
      <c r="B253" s="22"/>
    </row>
    <row r="254" spans="2:2" ht="15" customHeight="1" x14ac:dyDescent="0.3">
      <c r="B254" s="22"/>
    </row>
    <row r="255" spans="2:2" ht="15" customHeight="1" x14ac:dyDescent="0.3">
      <c r="B255" s="22"/>
    </row>
    <row r="256" spans="2:2" ht="15" customHeight="1" x14ac:dyDescent="0.3">
      <c r="B256" s="22"/>
    </row>
    <row r="257" spans="2:2" ht="15" customHeight="1" x14ac:dyDescent="0.3">
      <c r="B257" s="22"/>
    </row>
    <row r="258" spans="2:2" ht="15" customHeight="1" x14ac:dyDescent="0.3">
      <c r="B258" s="22"/>
    </row>
    <row r="259" spans="2:2" ht="15" customHeight="1" x14ac:dyDescent="0.3">
      <c r="B259" s="22"/>
    </row>
    <row r="260" spans="2:2" ht="15" customHeight="1" x14ac:dyDescent="0.3">
      <c r="B260" s="22"/>
    </row>
    <row r="261" spans="2:2" ht="15" customHeight="1" x14ac:dyDescent="0.3">
      <c r="B261" s="22"/>
    </row>
    <row r="262" spans="2:2" ht="15" customHeight="1" x14ac:dyDescent="0.3">
      <c r="B262" s="22"/>
    </row>
    <row r="263" spans="2:2" ht="15" customHeight="1" x14ac:dyDescent="0.3">
      <c r="B263" s="22"/>
    </row>
    <row r="264" spans="2:2" ht="15" customHeight="1" x14ac:dyDescent="0.3">
      <c r="B264" s="22"/>
    </row>
    <row r="265" spans="2:2" ht="15" customHeight="1" x14ac:dyDescent="0.3">
      <c r="B265" s="22"/>
    </row>
    <row r="266" spans="2:2" ht="15" customHeight="1" x14ac:dyDescent="0.3">
      <c r="B266" s="22"/>
    </row>
    <row r="267" spans="2:2" ht="15" customHeight="1" x14ac:dyDescent="0.3">
      <c r="B267" s="22"/>
    </row>
    <row r="268" spans="2:2" ht="15" customHeight="1" x14ac:dyDescent="0.3">
      <c r="B268" s="22"/>
    </row>
    <row r="269" spans="2:2" ht="15" customHeight="1" x14ac:dyDescent="0.3">
      <c r="B269" s="22"/>
    </row>
    <row r="270" spans="2:2" ht="15" customHeight="1" x14ac:dyDescent="0.3">
      <c r="B270" s="22"/>
    </row>
    <row r="271" spans="2:2" ht="15" customHeight="1" x14ac:dyDescent="0.3">
      <c r="B271" s="22"/>
    </row>
    <row r="272" spans="2:2" ht="15" customHeight="1" x14ac:dyDescent="0.3">
      <c r="B272" s="22"/>
    </row>
    <row r="273" spans="2:2" ht="15" customHeight="1" x14ac:dyDescent="0.3">
      <c r="B273" s="22"/>
    </row>
    <row r="274" spans="2:2" ht="15" customHeight="1" x14ac:dyDescent="0.3">
      <c r="B274" s="22"/>
    </row>
    <row r="275" spans="2:2" ht="15" customHeight="1" x14ac:dyDescent="0.3">
      <c r="B275" s="22"/>
    </row>
    <row r="276" spans="2:2" ht="15" customHeight="1" x14ac:dyDescent="0.3">
      <c r="B276" s="22"/>
    </row>
    <row r="277" spans="2:2" ht="15" customHeight="1" x14ac:dyDescent="0.3">
      <c r="B277" s="22"/>
    </row>
    <row r="278" spans="2:2" ht="15" customHeight="1" x14ac:dyDescent="0.3">
      <c r="B278" s="22"/>
    </row>
    <row r="279" spans="2:2" ht="15" customHeight="1" x14ac:dyDescent="0.3">
      <c r="B279" s="22"/>
    </row>
    <row r="280" spans="2:2" ht="15" customHeight="1" x14ac:dyDescent="0.3">
      <c r="B280" s="22"/>
    </row>
    <row r="281" spans="2:2" ht="15" customHeight="1" x14ac:dyDescent="0.3">
      <c r="B281" s="22"/>
    </row>
    <row r="282" spans="2:2" ht="15" customHeight="1" x14ac:dyDescent="0.3">
      <c r="B282" s="22"/>
    </row>
    <row r="283" spans="2:2" ht="15" customHeight="1" x14ac:dyDescent="0.3">
      <c r="B283" s="22"/>
    </row>
  </sheetData>
  <printOptions gridLines="1"/>
  <pageMargins left="0.70866141732283472" right="0.70866141732283472" top="1.6535433070866143" bottom="0.74803149606299213" header="0" footer="0"/>
  <pageSetup orientation="portrait" r:id="rId1"/>
  <headerFooter>
    <oddHeader>&amp;C&amp;"Calibri,Negrita"&amp;22DISTRIBUIDORA Y AUTO PARTES GM&amp;11
RUC.155670006-2-2018   DV.39
e-mail: autopartesgm2019@hotmail.com
Cel:  507-61508757       -   507-60908074</oddHeader>
    <oddFooter>&amp;L&amp;N&amp;C&amp;D&amp;RDocumento No Fiscal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 236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Ricardo Gonzalez S</dc:creator>
  <cp:lastModifiedBy>josé luis gonzalez madrid</cp:lastModifiedBy>
  <cp:lastPrinted>2020-05-05T01:04:55Z</cp:lastPrinted>
  <dcterms:created xsi:type="dcterms:W3CDTF">2020-05-05T00:27:37Z</dcterms:created>
  <dcterms:modified xsi:type="dcterms:W3CDTF">2020-05-07T20:37:05Z</dcterms:modified>
</cp:coreProperties>
</file>