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Treasure\Technique\超级大利拼项目\代码\SuperCollectOrder\Input\"/>
    </mc:Choice>
  </mc:AlternateContent>
  <xr:revisionPtr revIDLastSave="0" documentId="13_ncr:1_{222F8CE7-0594-433B-AB68-D271EFF8ED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M44" i="1" s="1"/>
  <c r="Q44" i="1" s="1"/>
  <c r="F43" i="1"/>
  <c r="F42" i="1"/>
  <c r="M42" i="1" s="1"/>
  <c r="Q42" i="1" s="1"/>
  <c r="F41" i="1"/>
  <c r="F40" i="1"/>
  <c r="M40" i="1" s="1"/>
  <c r="Q40" i="1" s="1"/>
  <c r="F39" i="1"/>
  <c r="F38" i="1"/>
  <c r="M38" i="1" s="1"/>
  <c r="Q38" i="1" s="1"/>
  <c r="F37" i="1"/>
  <c r="F36" i="1"/>
  <c r="M36" i="1" s="1"/>
  <c r="Q36" i="1" s="1"/>
  <c r="F35" i="1"/>
  <c r="M35" i="1" s="1"/>
  <c r="Q35" i="1" s="1"/>
  <c r="F34" i="1"/>
  <c r="J34" i="1" s="1"/>
  <c r="F33" i="1"/>
  <c r="F32" i="1"/>
  <c r="M32" i="1" s="1"/>
  <c r="Q32" i="1" s="1"/>
  <c r="F31" i="1"/>
  <c r="F30" i="1"/>
  <c r="M30" i="1" s="1"/>
  <c r="Q30" i="1" s="1"/>
  <c r="F29" i="1"/>
  <c r="F28" i="1"/>
  <c r="M28" i="1" s="1"/>
  <c r="Q28" i="1" s="1"/>
  <c r="F27" i="1"/>
  <c r="F26" i="1"/>
  <c r="M26" i="1" s="1"/>
  <c r="Q26" i="1" s="1"/>
  <c r="F25" i="1"/>
  <c r="F24" i="1"/>
  <c r="M24" i="1" s="1"/>
  <c r="Q24" i="1" s="1"/>
  <c r="F23" i="1"/>
  <c r="F22" i="1"/>
  <c r="M22" i="1" s="1"/>
  <c r="Q22" i="1" s="1"/>
  <c r="F21" i="1"/>
  <c r="F20" i="1"/>
  <c r="M20" i="1" s="1"/>
  <c r="Q20" i="1" s="1"/>
  <c r="F19" i="1"/>
  <c r="F66" i="1"/>
  <c r="M66" i="1" s="1"/>
  <c r="Q66" i="1" s="1"/>
  <c r="F65" i="1"/>
  <c r="P65" i="1" s="1"/>
  <c r="F64" i="1"/>
  <c r="M64" i="1" s="1"/>
  <c r="Q64" i="1" s="1"/>
  <c r="F63" i="1"/>
  <c r="M63" i="1" s="1"/>
  <c r="Q63" i="1" s="1"/>
  <c r="F62" i="1"/>
  <c r="M62" i="1" s="1"/>
  <c r="Q62" i="1" s="1"/>
  <c r="F61" i="1"/>
  <c r="M61" i="1" s="1"/>
  <c r="Q61" i="1" s="1"/>
  <c r="F60" i="1"/>
  <c r="M60" i="1" s="1"/>
  <c r="Q60" i="1" s="1"/>
  <c r="F59" i="1"/>
  <c r="M59" i="1" s="1"/>
  <c r="Q59" i="1" s="1"/>
  <c r="F58" i="1"/>
  <c r="M58" i="1" s="1"/>
  <c r="Q58" i="1" s="1"/>
  <c r="F57" i="1"/>
  <c r="M57" i="1" s="1"/>
  <c r="Q57" i="1" s="1"/>
  <c r="F56" i="1"/>
  <c r="M56" i="1" s="1"/>
  <c r="Q56" i="1" s="1"/>
  <c r="F18" i="1"/>
  <c r="M18" i="1" s="1"/>
  <c r="Q18" i="1" s="1"/>
  <c r="F17" i="1"/>
  <c r="M17" i="1" s="1"/>
  <c r="Q17" i="1" s="1"/>
  <c r="F16" i="1"/>
  <c r="M16" i="1" s="1"/>
  <c r="Q16" i="1" s="1"/>
  <c r="F15" i="1"/>
  <c r="M15" i="1" s="1"/>
  <c r="Q15" i="1" s="1"/>
  <c r="F14" i="1"/>
  <c r="M14" i="1" s="1"/>
  <c r="Q14" i="1" s="1"/>
  <c r="F13" i="1"/>
  <c r="M13" i="1" s="1"/>
  <c r="Q13" i="1" s="1"/>
  <c r="F12" i="1"/>
  <c r="M12" i="1" s="1"/>
  <c r="Q12" i="1" s="1"/>
  <c r="F11" i="1"/>
  <c r="M11" i="1" s="1"/>
  <c r="Q11" i="1" s="1"/>
  <c r="F10" i="1"/>
  <c r="M10" i="1" s="1"/>
  <c r="Q10" i="1" s="1"/>
  <c r="F9" i="1"/>
  <c r="M9" i="1" s="1"/>
  <c r="Q9" i="1" s="1"/>
  <c r="F8" i="1"/>
  <c r="M8" i="1" s="1"/>
  <c r="Q8" i="1" s="1"/>
  <c r="F7" i="1"/>
  <c r="M7" i="1" s="1"/>
  <c r="Q7" i="1" s="1"/>
  <c r="F6" i="1"/>
  <c r="M6" i="1" s="1"/>
  <c r="Q6" i="1" s="1"/>
  <c r="F5" i="1"/>
  <c r="M5" i="1" s="1"/>
  <c r="Q5" i="1" s="1"/>
  <c r="F4" i="1"/>
  <c r="M4" i="1" s="1"/>
  <c r="Q4" i="1" s="1"/>
  <c r="F3" i="1"/>
  <c r="M3" i="1" s="1"/>
  <c r="Q3" i="1" s="1"/>
  <c r="F2" i="1"/>
  <c r="M2" i="1" s="1"/>
  <c r="Q2" i="1" s="1"/>
  <c r="F55" i="1"/>
  <c r="M55" i="1" s="1"/>
  <c r="Q55" i="1" s="1"/>
  <c r="F54" i="1"/>
  <c r="M54" i="1" s="1"/>
  <c r="Q54" i="1" s="1"/>
  <c r="F53" i="1"/>
  <c r="M53" i="1" s="1"/>
  <c r="Q53" i="1" s="1"/>
  <c r="F52" i="1"/>
  <c r="M52" i="1" s="1"/>
  <c r="Q52" i="1" s="1"/>
  <c r="F51" i="1"/>
  <c r="M51" i="1" s="1"/>
  <c r="Q51" i="1" s="1"/>
  <c r="F50" i="1"/>
  <c r="M50" i="1" s="1"/>
  <c r="Q50" i="1" s="1"/>
  <c r="F49" i="1"/>
  <c r="M49" i="1" s="1"/>
  <c r="Q49" i="1" s="1"/>
  <c r="F48" i="1"/>
  <c r="M48" i="1" s="1"/>
  <c r="Q48" i="1" s="1"/>
  <c r="F47" i="1"/>
  <c r="M47" i="1" s="1"/>
  <c r="Q47" i="1" s="1"/>
  <c r="F46" i="1"/>
  <c r="M46" i="1" s="1"/>
  <c r="Q46" i="1" s="1"/>
  <c r="F45" i="1"/>
  <c r="J45" i="1" s="1"/>
  <c r="J65" i="1" l="1"/>
  <c r="J12" i="1"/>
  <c r="J50" i="1"/>
  <c r="J4" i="1"/>
  <c r="J57" i="1"/>
  <c r="J46" i="1"/>
  <c r="J54" i="1"/>
  <c r="J8" i="1"/>
  <c r="J16" i="1"/>
  <c r="J61" i="1"/>
  <c r="J48" i="1"/>
  <c r="J52" i="1"/>
  <c r="J2" i="1"/>
  <c r="J6" i="1"/>
  <c r="J10" i="1"/>
  <c r="J14" i="1"/>
  <c r="J18" i="1"/>
  <c r="J59" i="1"/>
  <c r="J63" i="1"/>
  <c r="P45" i="1"/>
  <c r="P47" i="1"/>
  <c r="P49" i="1"/>
  <c r="P51" i="1"/>
  <c r="P53" i="1"/>
  <c r="P55" i="1"/>
  <c r="P3" i="1"/>
  <c r="P5" i="1"/>
  <c r="P7" i="1"/>
  <c r="P9" i="1"/>
  <c r="P11" i="1"/>
  <c r="P13" i="1"/>
  <c r="P15" i="1"/>
  <c r="P17" i="1"/>
  <c r="P56" i="1"/>
  <c r="P58" i="1"/>
  <c r="P60" i="1"/>
  <c r="P62" i="1"/>
  <c r="P64" i="1"/>
  <c r="P35" i="1"/>
  <c r="P36" i="1"/>
  <c r="P46" i="1"/>
  <c r="J47" i="1"/>
  <c r="P48" i="1"/>
  <c r="J49" i="1"/>
  <c r="P50" i="1"/>
  <c r="J51" i="1"/>
  <c r="P52" i="1"/>
  <c r="J53" i="1"/>
  <c r="P54" i="1"/>
  <c r="J55" i="1"/>
  <c r="P2" i="1"/>
  <c r="J3" i="1"/>
  <c r="P4" i="1"/>
  <c r="J5" i="1"/>
  <c r="P6" i="1"/>
  <c r="J7" i="1"/>
  <c r="P8" i="1"/>
  <c r="J9" i="1"/>
  <c r="P10" i="1"/>
  <c r="J11" i="1"/>
  <c r="P12" i="1"/>
  <c r="J13" i="1"/>
  <c r="P14" i="1"/>
  <c r="J15" i="1"/>
  <c r="P16" i="1"/>
  <c r="J17" i="1"/>
  <c r="P18" i="1"/>
  <c r="J56" i="1"/>
  <c r="P57" i="1"/>
  <c r="J58" i="1"/>
  <c r="P59" i="1"/>
  <c r="J60" i="1"/>
  <c r="P61" i="1"/>
  <c r="J62" i="1"/>
  <c r="P63" i="1"/>
  <c r="J64" i="1"/>
  <c r="P34" i="1"/>
  <c r="J35" i="1"/>
  <c r="J36" i="1"/>
  <c r="P19" i="1"/>
  <c r="J19" i="1"/>
  <c r="P21" i="1"/>
  <c r="J21" i="1"/>
  <c r="P23" i="1"/>
  <c r="J23" i="1"/>
  <c r="P25" i="1"/>
  <c r="J25" i="1"/>
  <c r="P27" i="1"/>
  <c r="J27" i="1"/>
  <c r="P29" i="1"/>
  <c r="J29" i="1"/>
  <c r="P31" i="1"/>
  <c r="J31" i="1"/>
  <c r="P33" i="1"/>
  <c r="J33" i="1"/>
  <c r="P37" i="1"/>
  <c r="J37" i="1"/>
  <c r="P39" i="1"/>
  <c r="J39" i="1"/>
  <c r="P41" i="1"/>
  <c r="J41" i="1"/>
  <c r="P43" i="1"/>
  <c r="J43" i="1"/>
  <c r="M45" i="1"/>
  <c r="M65" i="1"/>
  <c r="Q65" i="1" s="1"/>
  <c r="P66" i="1"/>
  <c r="J66" i="1"/>
  <c r="M19" i="1"/>
  <c r="Q19" i="1" s="1"/>
  <c r="P20" i="1"/>
  <c r="J20" i="1"/>
  <c r="M21" i="1"/>
  <c r="Q21" i="1" s="1"/>
  <c r="P22" i="1"/>
  <c r="J22" i="1"/>
  <c r="M23" i="1"/>
  <c r="Q23" i="1" s="1"/>
  <c r="P24" i="1"/>
  <c r="J24" i="1"/>
  <c r="M25" i="1"/>
  <c r="Q25" i="1" s="1"/>
  <c r="P26" i="1"/>
  <c r="J26" i="1"/>
  <c r="M27" i="1"/>
  <c r="Q27" i="1" s="1"/>
  <c r="P28" i="1"/>
  <c r="J28" i="1"/>
  <c r="M29" i="1"/>
  <c r="Q29" i="1" s="1"/>
  <c r="P30" i="1"/>
  <c r="J30" i="1"/>
  <c r="M31" i="1"/>
  <c r="Q31" i="1" s="1"/>
  <c r="P32" i="1"/>
  <c r="J32" i="1"/>
  <c r="M33" i="1"/>
  <c r="Q33" i="1" s="1"/>
  <c r="M37" i="1"/>
  <c r="P38" i="1"/>
  <c r="J38" i="1"/>
  <c r="M39" i="1"/>
  <c r="Q39" i="1" s="1"/>
  <c r="P40" i="1"/>
  <c r="J40" i="1"/>
  <c r="M41" i="1"/>
  <c r="Q41" i="1" s="1"/>
  <c r="P42" i="1"/>
  <c r="J42" i="1"/>
  <c r="M43" i="1"/>
  <c r="Q43" i="1" s="1"/>
  <c r="P44" i="1"/>
  <c r="J44" i="1"/>
  <c r="M34" i="1"/>
  <c r="Q45" i="1" l="1"/>
  <c r="Q34" i="1"/>
  <c r="Q37" i="1"/>
</calcChain>
</file>

<file path=xl/sharedStrings.xml><?xml version="1.0" encoding="utf-8"?>
<sst xmlns="http://schemas.openxmlformats.org/spreadsheetml/2006/main" count="82" uniqueCount="82">
  <si>
    <t>日期</t>
  </si>
  <si>
    <t>车牌</t>
  </si>
  <si>
    <t>编号</t>
  </si>
  <si>
    <t>湿重吨</t>
  </si>
  <si>
    <t>水分</t>
  </si>
  <si>
    <t>干重吨</t>
  </si>
  <si>
    <t>铜平均品位</t>
  </si>
  <si>
    <t>钴平均品位</t>
  </si>
  <si>
    <t>可溶钴品位</t>
  </si>
  <si>
    <t>铜金属量</t>
  </si>
  <si>
    <t>lme铜均价格</t>
  </si>
  <si>
    <t>CU价格系数</t>
  </si>
  <si>
    <t>钴金属量</t>
  </si>
  <si>
    <t>MB价格</t>
  </si>
  <si>
    <t>钴系数</t>
  </si>
  <si>
    <t>铜货值</t>
  </si>
  <si>
    <t>钴货值</t>
  </si>
  <si>
    <t>220104A</t>
  </si>
  <si>
    <t>220104B</t>
  </si>
  <si>
    <t>220105B</t>
  </si>
  <si>
    <t>220105C</t>
  </si>
  <si>
    <t>220105D</t>
  </si>
  <si>
    <t>220105E</t>
  </si>
  <si>
    <t>220105F</t>
  </si>
  <si>
    <t>220105G</t>
  </si>
  <si>
    <t>220106A</t>
  </si>
  <si>
    <t>220106B</t>
  </si>
  <si>
    <t>220106C</t>
  </si>
  <si>
    <t>220106D</t>
  </si>
  <si>
    <t>220108F</t>
  </si>
  <si>
    <t>220109D</t>
  </si>
  <si>
    <t>220110B</t>
  </si>
  <si>
    <t>220110C</t>
  </si>
  <si>
    <t>220110D</t>
  </si>
  <si>
    <t>220110F</t>
  </si>
  <si>
    <t>220110G</t>
  </si>
  <si>
    <t>220110H</t>
  </si>
  <si>
    <t>220110I</t>
  </si>
  <si>
    <t>220110J</t>
  </si>
  <si>
    <t>220111A</t>
  </si>
  <si>
    <t>220111B</t>
  </si>
  <si>
    <t>220111C</t>
  </si>
  <si>
    <t>220111D</t>
  </si>
  <si>
    <t>220111E</t>
  </si>
  <si>
    <t>220111F</t>
  </si>
  <si>
    <t>220111H</t>
  </si>
  <si>
    <t>220111K</t>
  </si>
  <si>
    <t>220111L</t>
  </si>
  <si>
    <t>220111M</t>
  </si>
  <si>
    <t>220114C</t>
  </si>
  <si>
    <t>220114B</t>
  </si>
  <si>
    <t>220115A</t>
  </si>
  <si>
    <t>220115D</t>
  </si>
  <si>
    <t>220115E</t>
  </si>
  <si>
    <t>220115F</t>
  </si>
  <si>
    <t>220120B</t>
  </si>
  <si>
    <t>220130B</t>
  </si>
  <si>
    <t>220130C</t>
  </si>
  <si>
    <t>220130D</t>
  </si>
  <si>
    <t>220130E</t>
  </si>
  <si>
    <t>220130F</t>
  </si>
  <si>
    <t>220130G</t>
  </si>
  <si>
    <t>220130H</t>
  </si>
  <si>
    <t>220130I</t>
  </si>
  <si>
    <t>220130J</t>
  </si>
  <si>
    <t>220130L</t>
  </si>
  <si>
    <t>220130M</t>
  </si>
  <si>
    <t>220131A</t>
  </si>
  <si>
    <t>220109C</t>
  </si>
  <si>
    <t>220110A</t>
  </si>
  <si>
    <t>220111I</t>
  </si>
  <si>
    <t>220104C</t>
  </si>
  <si>
    <t>220110E</t>
  </si>
  <si>
    <t>220115C</t>
  </si>
  <si>
    <t>220115G</t>
  </si>
  <si>
    <t>220108A</t>
  </si>
  <si>
    <t>220108C</t>
  </si>
  <si>
    <t>220111G</t>
  </si>
  <si>
    <t>220115B</t>
  </si>
  <si>
    <t>220108D</t>
  </si>
  <si>
    <t>220109A</t>
  </si>
  <si>
    <t>220109B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</si>
</sst>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);\(0.00\)"/>
    <numFmt numFmtId="179" formatCode="#,##0.0_ "/>
    <numFmt numFmtId="180" formatCode="_ * #,##0.0_ ;_ * \-#,##0.0_ ;_ * &quot;-&quot;??_ ;_ @_ "/>
    <numFmt numFmtId="181" formatCode="0_);[Red]\(0\)"/>
    <numFmt numFmtId="185" formatCode="0.00_ "/>
    <numFmt numFmtId="186" formatCode="#,##0.00_ "/>
    <numFmt numFmtId="187" formatCode="0.0000_);[Red]\(0.0000\)"/>
  </numFmts>
  <fonts count="8" x14ac:knownFonts="1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等线"/>
      <charset val="134"/>
    </font>
    <font>
      <sz val="14"/>
      <name val="等线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9" fontId="3" fillId="0" borderId="1" xfId="2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shrinkToFit="1"/>
    </xf>
    <xf numFmtId="10" fontId="4" fillId="0" borderId="1" xfId="0" applyNumberFormat="1" applyFont="1" applyFill="1" applyBorder="1" applyAlignment="1">
      <alignment horizontal="center" vertical="center" shrinkToFit="1"/>
    </xf>
    <xf numFmtId="10" fontId="4" fillId="0" borderId="1" xfId="2" applyNumberFormat="1" applyFont="1" applyFill="1" applyBorder="1" applyAlignment="1">
      <alignment horizontal="center" vertical="center" shrinkToFit="1"/>
    </xf>
    <xf numFmtId="180" fontId="3" fillId="0" borderId="1" xfId="1" applyNumberFormat="1" applyFont="1" applyFill="1" applyBorder="1" applyAlignment="1">
      <alignment vertical="center" shrinkToFit="1"/>
    </xf>
    <xf numFmtId="176" fontId="3" fillId="0" borderId="1" xfId="2" applyNumberFormat="1" applyFont="1" applyFill="1" applyBorder="1" applyAlignment="1">
      <alignment horizontal="center" vertical="center" wrapText="1"/>
    </xf>
    <xf numFmtId="181" fontId="3" fillId="0" borderId="1" xfId="2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shrinkToFit="1"/>
    </xf>
    <xf numFmtId="49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 shrinkToFit="1"/>
    </xf>
    <xf numFmtId="186" fontId="4" fillId="0" borderId="1" xfId="1" applyNumberFormat="1" applyFont="1" applyFill="1" applyBorder="1" applyAlignment="1">
      <alignment horizontal="center" vertical="center" shrinkToFit="1"/>
    </xf>
    <xf numFmtId="186" fontId="4" fillId="0" borderId="1" xfId="1" applyNumberFormat="1" applyFont="1" applyFill="1" applyBorder="1" applyAlignment="1">
      <alignment horizontal="center" vertical="center"/>
    </xf>
    <xf numFmtId="187" fontId="4" fillId="0" borderId="1" xfId="1" applyNumberFormat="1" applyFont="1" applyFill="1" applyBorder="1" applyAlignment="1">
      <alignment vertical="center" shrinkToFit="1"/>
    </xf>
    <xf numFmtId="187" fontId="4" fillId="0" borderId="1" xfId="2" applyNumberFormat="1" applyFont="1" applyFill="1" applyBorder="1" applyAlignment="1">
      <alignment horizontal="center" vertical="center" shrinkToFit="1"/>
    </xf>
    <xf numFmtId="187" fontId="4" fillId="0" borderId="1" xfId="1" applyNumberFormat="1" applyFont="1" applyFill="1" applyBorder="1" applyAlignment="1">
      <alignment horizontal="center" vertical="center" shrinkToFit="1"/>
    </xf>
  </cellXfs>
  <cellStyles count="3">
    <cellStyle name="常规_Sheet1" xfId="2" xr:uid="{00000000-0005-0000-0000-000031000000}"/>
    <cellStyle name="千分位" xfId="1" builtinId="3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" defaultRowHeight="13.5" x14ac:dyDescent="0.15"/>
  <cols>
    <col min="3" max="3" width="12" customWidth="1"/>
    <col min="4" max="4" width="12.25" customWidth="1"/>
    <col min="6" max="6" width="14.125" customWidth="1"/>
    <col min="10" max="10" width="10.875" bestFit="1" customWidth="1"/>
    <col min="16" max="16" width="11.125" customWidth="1"/>
    <col min="17" max="17" width="15.375" customWidth="1"/>
  </cols>
  <sheetData>
    <row r="1" spans="1:17" s="1" customFormat="1" ht="36" x14ac:dyDescent="0.15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10" t="s">
        <v>10</v>
      </c>
      <c r="L1" s="4" t="s">
        <v>11</v>
      </c>
      <c r="M1" s="6" t="s">
        <v>12</v>
      </c>
      <c r="N1" s="11" t="s">
        <v>13</v>
      </c>
      <c r="O1" s="11" t="s">
        <v>14</v>
      </c>
      <c r="P1" s="12" t="s">
        <v>15</v>
      </c>
      <c r="Q1" s="4" t="s">
        <v>16</v>
      </c>
    </row>
    <row r="2" spans="1:17" s="2" customFormat="1" ht="18.75" customHeight="1" x14ac:dyDescent="0.15">
      <c r="A2" s="7">
        <v>44567</v>
      </c>
      <c r="B2" s="13">
        <v>3841</v>
      </c>
      <c r="C2" s="14" t="s">
        <v>28</v>
      </c>
      <c r="D2" s="15">
        <v>69320</v>
      </c>
      <c r="E2" s="8">
        <v>0.108</v>
      </c>
      <c r="F2" s="16">
        <f t="shared" ref="F2:F33" si="0">D2*(1-E2)</f>
        <v>61833.440000000002</v>
      </c>
      <c r="G2" s="9">
        <v>0</v>
      </c>
      <c r="H2" s="9">
        <v>0</v>
      </c>
      <c r="I2" s="9">
        <v>2.5999999999999999E-2</v>
      </c>
      <c r="J2" s="17">
        <f t="shared" ref="J2:J33" si="1">F2*G2</f>
        <v>0</v>
      </c>
      <c r="K2" s="18">
        <v>0</v>
      </c>
      <c r="L2" s="19">
        <v>0</v>
      </c>
      <c r="M2" s="20">
        <f t="shared" ref="M2:M33" si="2">F2*I2</f>
        <v>1607.6694399999999</v>
      </c>
      <c r="N2" s="19">
        <v>34.03</v>
      </c>
      <c r="O2" s="19">
        <v>0.38</v>
      </c>
      <c r="P2" s="20">
        <f t="shared" ref="P2:P28" si="3">F2*G2*K2*L2/100</f>
        <v>0</v>
      </c>
      <c r="Q2" s="20">
        <f t="shared" ref="Q2:Q18" si="4">M2*2.2046*N2*O2</f>
        <v>45832.347828458718</v>
      </c>
    </row>
    <row r="3" spans="1:17" s="2" customFormat="1" ht="18.75" customHeight="1" x14ac:dyDescent="0.15">
      <c r="A3" s="7">
        <v>44569</v>
      </c>
      <c r="B3" s="13">
        <v>741</v>
      </c>
      <c r="C3" s="14" t="s">
        <v>29</v>
      </c>
      <c r="D3" s="15">
        <v>63920</v>
      </c>
      <c r="E3" s="8">
        <v>5.8999999999999997E-2</v>
      </c>
      <c r="F3" s="16">
        <f t="shared" si="0"/>
        <v>60148.72</v>
      </c>
      <c r="G3" s="9">
        <v>2.1000000000000001E-2</v>
      </c>
      <c r="H3" s="9">
        <v>0</v>
      </c>
      <c r="I3" s="9">
        <v>2.5999999999999999E-2</v>
      </c>
      <c r="J3" s="17">
        <f t="shared" si="1"/>
        <v>1263.1231200000002</v>
      </c>
      <c r="K3" s="18">
        <v>0</v>
      </c>
      <c r="L3" s="19">
        <v>0</v>
      </c>
      <c r="M3" s="20">
        <f t="shared" si="2"/>
        <v>1563.86672</v>
      </c>
      <c r="N3" s="19">
        <v>34.03</v>
      </c>
      <c r="O3" s="19">
        <v>0.38</v>
      </c>
      <c r="P3" s="20">
        <f t="shared" ref="P3" si="5">F3*15/1000</f>
        <v>902.23080000000004</v>
      </c>
      <c r="Q3" s="20">
        <f t="shared" si="4"/>
        <v>44583.595162691447</v>
      </c>
    </row>
    <row r="4" spans="1:17" s="2" customFormat="1" ht="18.75" customHeight="1" x14ac:dyDescent="0.15">
      <c r="A4" s="7">
        <v>44570</v>
      </c>
      <c r="B4" s="13">
        <v>9682</v>
      </c>
      <c r="C4" s="14" t="s">
        <v>30</v>
      </c>
      <c r="D4" s="15">
        <v>69760</v>
      </c>
      <c r="E4" s="8">
        <v>9.2999999999999999E-2</v>
      </c>
      <c r="F4" s="16">
        <f t="shared" si="0"/>
        <v>63272.32</v>
      </c>
      <c r="G4" s="9">
        <v>0</v>
      </c>
      <c r="H4" s="9">
        <v>0</v>
      </c>
      <c r="I4" s="9">
        <v>2.7E-2</v>
      </c>
      <c r="J4" s="17">
        <f t="shared" si="1"/>
        <v>0</v>
      </c>
      <c r="K4" s="18">
        <v>0</v>
      </c>
      <c r="L4" s="19">
        <v>0</v>
      </c>
      <c r="M4" s="20">
        <f t="shared" si="2"/>
        <v>1708.3526400000001</v>
      </c>
      <c r="N4" s="19">
        <v>34.03</v>
      </c>
      <c r="O4" s="19">
        <v>0.38</v>
      </c>
      <c r="P4" s="20">
        <f t="shared" si="3"/>
        <v>0</v>
      </c>
      <c r="Q4" s="20">
        <f t="shared" si="4"/>
        <v>48702.681323684134</v>
      </c>
    </row>
    <row r="5" spans="1:17" s="2" customFormat="1" ht="18.75" customHeight="1" x14ac:dyDescent="0.15">
      <c r="A5" s="7">
        <v>44571</v>
      </c>
      <c r="B5" s="13">
        <v>1732</v>
      </c>
      <c r="C5" s="14" t="s">
        <v>31</v>
      </c>
      <c r="D5" s="15">
        <v>63420</v>
      </c>
      <c r="E5" s="8">
        <v>8.8999999999999996E-2</v>
      </c>
      <c r="F5" s="16">
        <f t="shared" si="0"/>
        <v>57775.62</v>
      </c>
      <c r="G5" s="9">
        <v>0</v>
      </c>
      <c r="H5" s="9">
        <v>0</v>
      </c>
      <c r="I5" s="9">
        <v>1.4E-2</v>
      </c>
      <c r="J5" s="17">
        <f t="shared" si="1"/>
        <v>0</v>
      </c>
      <c r="K5" s="18">
        <v>0</v>
      </c>
      <c r="L5" s="19">
        <v>0</v>
      </c>
      <c r="M5" s="20">
        <f t="shared" si="2"/>
        <v>808.85868000000005</v>
      </c>
      <c r="N5" s="19">
        <v>34.03</v>
      </c>
      <c r="O5" s="19">
        <v>0.38</v>
      </c>
      <c r="P5" s="20">
        <f t="shared" si="3"/>
        <v>0</v>
      </c>
      <c r="Q5" s="20">
        <f t="shared" si="4"/>
        <v>23059.399801633343</v>
      </c>
    </row>
    <row r="6" spans="1:17" s="2" customFormat="1" ht="18.75" customHeight="1" x14ac:dyDescent="0.15">
      <c r="A6" s="7">
        <v>44571</v>
      </c>
      <c r="B6" s="13">
        <v>252</v>
      </c>
      <c r="C6" s="14" t="s">
        <v>32</v>
      </c>
      <c r="D6" s="15">
        <v>58880</v>
      </c>
      <c r="E6" s="8">
        <v>9.4E-2</v>
      </c>
      <c r="F6" s="16">
        <f t="shared" si="0"/>
        <v>53345.279999999999</v>
      </c>
      <c r="G6" s="9">
        <v>0</v>
      </c>
      <c r="H6" s="9">
        <v>0</v>
      </c>
      <c r="I6" s="9">
        <v>1.0999999999999999E-2</v>
      </c>
      <c r="J6" s="17">
        <f t="shared" si="1"/>
        <v>0</v>
      </c>
      <c r="K6" s="18">
        <v>0</v>
      </c>
      <c r="L6" s="19">
        <v>0</v>
      </c>
      <c r="M6" s="20">
        <f t="shared" si="2"/>
        <v>586.79807999999991</v>
      </c>
      <c r="N6" s="19">
        <v>34.03</v>
      </c>
      <c r="O6" s="19">
        <v>0.38</v>
      </c>
      <c r="P6" s="20">
        <f t="shared" si="3"/>
        <v>0</v>
      </c>
      <c r="Q6" s="20">
        <f t="shared" si="4"/>
        <v>16728.770876948274</v>
      </c>
    </row>
    <row r="7" spans="1:17" s="2" customFormat="1" ht="18.75" customHeight="1" x14ac:dyDescent="0.15">
      <c r="A7" s="7">
        <v>44571</v>
      </c>
      <c r="B7" s="13">
        <v>1239</v>
      </c>
      <c r="C7" s="14" t="s">
        <v>33</v>
      </c>
      <c r="D7" s="15">
        <v>63200</v>
      </c>
      <c r="E7" s="8">
        <v>9.4E-2</v>
      </c>
      <c r="F7" s="16">
        <f t="shared" si="0"/>
        <v>57259.200000000004</v>
      </c>
      <c r="G7" s="9">
        <v>0</v>
      </c>
      <c r="H7" s="9">
        <v>0</v>
      </c>
      <c r="I7" s="9">
        <v>1.7000000000000001E-2</v>
      </c>
      <c r="J7" s="17">
        <f t="shared" si="1"/>
        <v>0</v>
      </c>
      <c r="K7" s="18">
        <v>0</v>
      </c>
      <c r="L7" s="19">
        <v>0</v>
      </c>
      <c r="M7" s="20">
        <f t="shared" si="2"/>
        <v>973.40640000000019</v>
      </c>
      <c r="N7" s="19">
        <v>34.03</v>
      </c>
      <c r="O7" s="19">
        <v>0.38</v>
      </c>
      <c r="P7" s="20">
        <f t="shared" si="3"/>
        <v>0</v>
      </c>
      <c r="Q7" s="20">
        <f t="shared" si="4"/>
        <v>27750.419080708427</v>
      </c>
    </row>
    <row r="8" spans="1:17" s="2" customFormat="1" ht="18.75" customHeight="1" x14ac:dyDescent="0.15">
      <c r="A8" s="7">
        <v>44571</v>
      </c>
      <c r="B8" s="13">
        <v>1818</v>
      </c>
      <c r="C8" s="14" t="s">
        <v>34</v>
      </c>
      <c r="D8" s="15">
        <v>68580</v>
      </c>
      <c r="E8" s="8">
        <v>0.104</v>
      </c>
      <c r="F8" s="16">
        <f t="shared" si="0"/>
        <v>61447.68</v>
      </c>
      <c r="G8" s="9">
        <v>0</v>
      </c>
      <c r="H8" s="9">
        <v>0</v>
      </c>
      <c r="I8" s="9">
        <v>8.9999999999999993E-3</v>
      </c>
      <c r="J8" s="17">
        <f t="shared" si="1"/>
        <v>0</v>
      </c>
      <c r="K8" s="18">
        <v>0</v>
      </c>
      <c r="L8" s="19">
        <v>0</v>
      </c>
      <c r="M8" s="20">
        <f t="shared" si="2"/>
        <v>553.02911999999992</v>
      </c>
      <c r="N8" s="19">
        <v>34.03</v>
      </c>
      <c r="O8" s="19">
        <v>0.38</v>
      </c>
      <c r="P8" s="20">
        <f t="shared" si="3"/>
        <v>0</v>
      </c>
      <c r="Q8" s="20">
        <f t="shared" si="4"/>
        <v>15766.066304716493</v>
      </c>
    </row>
    <row r="9" spans="1:17" s="2" customFormat="1" ht="18.75" customHeight="1" x14ac:dyDescent="0.15">
      <c r="A9" s="7">
        <v>44571</v>
      </c>
      <c r="B9" s="13">
        <v>487</v>
      </c>
      <c r="C9" s="14" t="s">
        <v>35</v>
      </c>
      <c r="D9" s="15">
        <v>74440</v>
      </c>
      <c r="E9" s="8">
        <v>7.3999999999999996E-2</v>
      </c>
      <c r="F9" s="16">
        <f t="shared" si="0"/>
        <v>68931.44</v>
      </c>
      <c r="G9" s="9">
        <v>0</v>
      </c>
      <c r="H9" s="9">
        <v>0</v>
      </c>
      <c r="I9" s="9">
        <v>1.2999999999999999E-2</v>
      </c>
      <c r="J9" s="17">
        <f t="shared" si="1"/>
        <v>0</v>
      </c>
      <c r="K9" s="18">
        <v>0</v>
      </c>
      <c r="L9" s="19">
        <v>0</v>
      </c>
      <c r="M9" s="20">
        <f t="shared" si="2"/>
        <v>896.10871999999995</v>
      </c>
      <c r="N9" s="19">
        <v>34.03</v>
      </c>
      <c r="O9" s="19">
        <v>0.38</v>
      </c>
      <c r="P9" s="20">
        <f t="shared" si="3"/>
        <v>0</v>
      </c>
      <c r="Q9" s="20">
        <f t="shared" si="4"/>
        <v>25546.773189365918</v>
      </c>
    </row>
    <row r="10" spans="1:17" s="2" customFormat="1" ht="18.75" customHeight="1" x14ac:dyDescent="0.15">
      <c r="A10" s="7">
        <v>44571</v>
      </c>
      <c r="B10" s="13">
        <v>1486</v>
      </c>
      <c r="C10" s="14" t="s">
        <v>36</v>
      </c>
      <c r="D10" s="15">
        <v>72100</v>
      </c>
      <c r="E10" s="8">
        <v>8.8999999999999996E-2</v>
      </c>
      <c r="F10" s="16">
        <f t="shared" si="0"/>
        <v>65683.100000000006</v>
      </c>
      <c r="G10" s="9">
        <v>0</v>
      </c>
      <c r="H10" s="9">
        <v>0</v>
      </c>
      <c r="I10" s="9">
        <v>1.7000000000000001E-2</v>
      </c>
      <c r="J10" s="17">
        <f t="shared" si="1"/>
        <v>0</v>
      </c>
      <c r="K10" s="18">
        <v>0</v>
      </c>
      <c r="L10" s="19">
        <v>0</v>
      </c>
      <c r="M10" s="20">
        <f t="shared" si="2"/>
        <v>1116.6127000000001</v>
      </c>
      <c r="N10" s="19">
        <v>34.03</v>
      </c>
      <c r="O10" s="19">
        <v>0.38</v>
      </c>
      <c r="P10" s="20">
        <f t="shared" si="3"/>
        <v>0</v>
      </c>
      <c r="Q10" s="20">
        <f t="shared" si="4"/>
        <v>31833.025112472395</v>
      </c>
    </row>
    <row r="11" spans="1:17" s="2" customFormat="1" ht="18.75" customHeight="1" x14ac:dyDescent="0.15">
      <c r="A11" s="7">
        <v>44571</v>
      </c>
      <c r="B11" s="13">
        <v>688</v>
      </c>
      <c r="C11" s="14" t="s">
        <v>37</v>
      </c>
      <c r="D11" s="15">
        <v>58160</v>
      </c>
      <c r="E11" s="8">
        <v>9.4E-2</v>
      </c>
      <c r="F11" s="16">
        <f t="shared" si="0"/>
        <v>52692.959999999999</v>
      </c>
      <c r="G11" s="9">
        <v>0</v>
      </c>
      <c r="H11" s="9">
        <v>0</v>
      </c>
      <c r="I11" s="9">
        <v>1.4999999999999999E-2</v>
      </c>
      <c r="J11" s="17">
        <f t="shared" si="1"/>
        <v>0</v>
      </c>
      <c r="K11" s="18">
        <v>0</v>
      </c>
      <c r="L11" s="19">
        <v>0</v>
      </c>
      <c r="M11" s="20">
        <f t="shared" si="2"/>
        <v>790.39439999999991</v>
      </c>
      <c r="N11" s="19">
        <v>34.03</v>
      </c>
      <c r="O11" s="19">
        <v>0.38</v>
      </c>
      <c r="P11" s="20">
        <f t="shared" si="3"/>
        <v>0</v>
      </c>
      <c r="Q11" s="20">
        <f t="shared" si="4"/>
        <v>22533.009685415134</v>
      </c>
    </row>
    <row r="12" spans="1:17" s="2" customFormat="1" ht="18.75" customHeight="1" x14ac:dyDescent="0.15">
      <c r="A12" s="7">
        <v>44571</v>
      </c>
      <c r="B12" s="13">
        <v>3813</v>
      </c>
      <c r="C12" s="14" t="s">
        <v>38</v>
      </c>
      <c r="D12" s="15">
        <v>74180</v>
      </c>
      <c r="E12" s="8">
        <v>7.4999999999999997E-2</v>
      </c>
      <c r="F12" s="16">
        <f t="shared" si="0"/>
        <v>68616.5</v>
      </c>
      <c r="G12" s="9">
        <v>0</v>
      </c>
      <c r="H12" s="9">
        <v>0</v>
      </c>
      <c r="I12" s="9">
        <v>1.0999999999999999E-2</v>
      </c>
      <c r="J12" s="17">
        <f t="shared" si="1"/>
        <v>0</v>
      </c>
      <c r="K12" s="18">
        <v>0</v>
      </c>
      <c r="L12" s="19">
        <v>0</v>
      </c>
      <c r="M12" s="20">
        <f t="shared" si="2"/>
        <v>754.78149999999994</v>
      </c>
      <c r="N12" s="19">
        <v>34.03</v>
      </c>
      <c r="O12" s="19">
        <v>0.38</v>
      </c>
      <c r="P12" s="20">
        <f t="shared" si="3"/>
        <v>0</v>
      </c>
      <c r="Q12" s="20">
        <f t="shared" si="4"/>
        <v>21517.737030869863</v>
      </c>
    </row>
    <row r="13" spans="1:17" s="2" customFormat="1" ht="18.75" customHeight="1" x14ac:dyDescent="0.15">
      <c r="A13" s="7">
        <v>44572</v>
      </c>
      <c r="B13" s="13">
        <v>3535</v>
      </c>
      <c r="C13" s="14" t="s">
        <v>39</v>
      </c>
      <c r="D13" s="15">
        <v>67140</v>
      </c>
      <c r="E13" s="8">
        <v>8.5000000000000006E-2</v>
      </c>
      <c r="F13" s="16">
        <f t="shared" si="0"/>
        <v>61433.100000000006</v>
      </c>
      <c r="G13" s="9">
        <v>0</v>
      </c>
      <c r="H13" s="9">
        <v>0</v>
      </c>
      <c r="I13" s="9">
        <v>2.5999999999999999E-2</v>
      </c>
      <c r="J13" s="17">
        <f t="shared" si="1"/>
        <v>0</v>
      </c>
      <c r="K13" s="18">
        <v>0</v>
      </c>
      <c r="L13" s="19">
        <v>0</v>
      </c>
      <c r="M13" s="20">
        <f t="shared" si="2"/>
        <v>1597.2606000000001</v>
      </c>
      <c r="N13" s="19">
        <v>34.03</v>
      </c>
      <c r="O13" s="19">
        <v>0.38</v>
      </c>
      <c r="P13" s="20">
        <f t="shared" si="3"/>
        <v>0</v>
      </c>
      <c r="Q13" s="20">
        <f t="shared" si="4"/>
        <v>45535.606742573073</v>
      </c>
    </row>
    <row r="14" spans="1:17" s="2" customFormat="1" ht="18.75" customHeight="1" x14ac:dyDescent="0.15">
      <c r="A14" s="7">
        <v>44572</v>
      </c>
      <c r="B14" s="13">
        <v>4184</v>
      </c>
      <c r="C14" s="14" t="s">
        <v>40</v>
      </c>
      <c r="D14" s="15">
        <v>57580</v>
      </c>
      <c r="E14" s="8">
        <v>9.4E-2</v>
      </c>
      <c r="F14" s="16">
        <f t="shared" si="0"/>
        <v>52167.48</v>
      </c>
      <c r="G14" s="9">
        <v>0</v>
      </c>
      <c r="H14" s="9">
        <v>0</v>
      </c>
      <c r="I14" s="9">
        <v>2.4E-2</v>
      </c>
      <c r="J14" s="17">
        <f t="shared" si="1"/>
        <v>0</v>
      </c>
      <c r="K14" s="18">
        <v>0</v>
      </c>
      <c r="L14" s="19">
        <v>0</v>
      </c>
      <c r="M14" s="20">
        <f t="shared" si="2"/>
        <v>1252.0195200000001</v>
      </c>
      <c r="N14" s="19">
        <v>34.03</v>
      </c>
      <c r="O14" s="19">
        <v>0.38</v>
      </c>
      <c r="P14" s="20">
        <f t="shared" si="3"/>
        <v>0</v>
      </c>
      <c r="Q14" s="20">
        <f t="shared" si="4"/>
        <v>35693.279166057873</v>
      </c>
    </row>
    <row r="15" spans="1:17" s="2" customFormat="1" ht="18.75" customHeight="1" x14ac:dyDescent="0.15">
      <c r="A15" s="7">
        <v>44572</v>
      </c>
      <c r="B15" s="13">
        <v>785</v>
      </c>
      <c r="C15" s="14" t="s">
        <v>41</v>
      </c>
      <c r="D15" s="15">
        <v>66280</v>
      </c>
      <c r="E15" s="8">
        <v>8.8999999999999996E-2</v>
      </c>
      <c r="F15" s="16">
        <f t="shared" si="0"/>
        <v>60381.08</v>
      </c>
      <c r="G15" s="9">
        <v>0</v>
      </c>
      <c r="H15" s="9">
        <v>0</v>
      </c>
      <c r="I15" s="9">
        <v>1.7999999999999999E-2</v>
      </c>
      <c r="J15" s="17">
        <f t="shared" si="1"/>
        <v>0</v>
      </c>
      <c r="K15" s="18">
        <v>0</v>
      </c>
      <c r="L15" s="19">
        <v>0</v>
      </c>
      <c r="M15" s="20">
        <f t="shared" si="2"/>
        <v>1086.8594399999999</v>
      </c>
      <c r="N15" s="19">
        <v>34.03</v>
      </c>
      <c r="O15" s="19">
        <v>0.38</v>
      </c>
      <c r="P15" s="20">
        <f t="shared" si="3"/>
        <v>0</v>
      </c>
      <c r="Q15" s="20">
        <f t="shared" si="4"/>
        <v>30984.802382462316</v>
      </c>
    </row>
    <row r="16" spans="1:17" s="2" customFormat="1" ht="18.75" customHeight="1" x14ac:dyDescent="0.15">
      <c r="A16" s="7">
        <v>44572</v>
      </c>
      <c r="B16" s="13">
        <v>787</v>
      </c>
      <c r="C16" s="14" t="s">
        <v>42</v>
      </c>
      <c r="D16" s="15">
        <v>66940</v>
      </c>
      <c r="E16" s="8">
        <v>8.6999999999999994E-2</v>
      </c>
      <c r="F16" s="16">
        <f t="shared" si="0"/>
        <v>61116.22</v>
      </c>
      <c r="G16" s="9">
        <v>0</v>
      </c>
      <c r="H16" s="9">
        <v>0</v>
      </c>
      <c r="I16" s="9">
        <v>2.1999999999999999E-2</v>
      </c>
      <c r="J16" s="17">
        <f t="shared" si="1"/>
        <v>0</v>
      </c>
      <c r="K16" s="18">
        <v>0</v>
      </c>
      <c r="L16" s="19">
        <v>0</v>
      </c>
      <c r="M16" s="20">
        <f t="shared" si="2"/>
        <v>1344.55684</v>
      </c>
      <c r="N16" s="19">
        <v>34.03</v>
      </c>
      <c r="O16" s="19">
        <v>0.38</v>
      </c>
      <c r="P16" s="20">
        <f t="shared" si="3"/>
        <v>0</v>
      </c>
      <c r="Q16" s="20">
        <f t="shared" si="4"/>
        <v>38331.385316382773</v>
      </c>
    </row>
    <row r="17" spans="1:17" s="2" customFormat="1" ht="18.75" customHeight="1" x14ac:dyDescent="0.15">
      <c r="A17" s="7">
        <v>44572</v>
      </c>
      <c r="B17" s="13">
        <v>4183</v>
      </c>
      <c r="C17" s="14" t="s">
        <v>43</v>
      </c>
      <c r="D17" s="15">
        <v>57640</v>
      </c>
      <c r="E17" s="8">
        <v>8.7999999999999995E-2</v>
      </c>
      <c r="F17" s="16">
        <f t="shared" si="0"/>
        <v>52567.68</v>
      </c>
      <c r="G17" s="9">
        <v>0</v>
      </c>
      <c r="H17" s="9">
        <v>0</v>
      </c>
      <c r="I17" s="9">
        <v>2.1000000000000001E-2</v>
      </c>
      <c r="J17" s="17">
        <f t="shared" si="1"/>
        <v>0</v>
      </c>
      <c r="K17" s="18">
        <v>0</v>
      </c>
      <c r="L17" s="19">
        <v>0</v>
      </c>
      <c r="M17" s="20">
        <f t="shared" si="2"/>
        <v>1103.92128</v>
      </c>
      <c r="N17" s="19">
        <v>34.03</v>
      </c>
      <c r="O17" s="19">
        <v>0.38</v>
      </c>
      <c r="P17" s="20">
        <f t="shared" si="3"/>
        <v>0</v>
      </c>
      <c r="Q17" s="20">
        <f t="shared" si="4"/>
        <v>31471.210947567288</v>
      </c>
    </row>
    <row r="18" spans="1:17" s="2" customFormat="1" ht="18.75" customHeight="1" x14ac:dyDescent="0.15">
      <c r="A18" s="7">
        <v>44572</v>
      </c>
      <c r="B18" s="13">
        <v>688</v>
      </c>
      <c r="C18" s="14" t="s">
        <v>44</v>
      </c>
      <c r="D18" s="15">
        <v>58640</v>
      </c>
      <c r="E18" s="8">
        <v>9.4E-2</v>
      </c>
      <c r="F18" s="16">
        <f t="shared" si="0"/>
        <v>53127.840000000004</v>
      </c>
      <c r="G18" s="9">
        <v>0</v>
      </c>
      <c r="H18" s="9">
        <v>0</v>
      </c>
      <c r="I18" s="9">
        <v>2.5000000000000001E-2</v>
      </c>
      <c r="J18" s="17">
        <f t="shared" si="1"/>
        <v>0</v>
      </c>
      <c r="K18" s="18">
        <v>0</v>
      </c>
      <c r="L18" s="19">
        <v>0</v>
      </c>
      <c r="M18" s="20">
        <f t="shared" si="2"/>
        <v>1328.1960000000001</v>
      </c>
      <c r="N18" s="19">
        <v>34.03</v>
      </c>
      <c r="O18" s="19">
        <v>0.38</v>
      </c>
      <c r="P18" s="20">
        <f t="shared" si="3"/>
        <v>0</v>
      </c>
      <c r="Q18" s="20">
        <f t="shared" si="4"/>
        <v>37864.961254950249</v>
      </c>
    </row>
    <row r="19" spans="1:17" s="2" customFormat="1" ht="18.75" customHeight="1" x14ac:dyDescent="0.15">
      <c r="A19" s="7">
        <v>44591</v>
      </c>
      <c r="B19" s="13">
        <v>2234</v>
      </c>
      <c r="C19" s="14" t="s">
        <v>56</v>
      </c>
      <c r="D19" s="15">
        <v>58820</v>
      </c>
      <c r="E19" s="8">
        <v>9.7000000000000003E-2</v>
      </c>
      <c r="F19" s="16">
        <f t="shared" si="0"/>
        <v>53114.46</v>
      </c>
      <c r="G19" s="9">
        <v>0</v>
      </c>
      <c r="H19" s="9">
        <v>0</v>
      </c>
      <c r="I19" s="9">
        <v>1.2E-2</v>
      </c>
      <c r="J19" s="17">
        <f t="shared" si="1"/>
        <v>0</v>
      </c>
      <c r="K19" s="18">
        <v>0</v>
      </c>
      <c r="L19" s="19">
        <v>0</v>
      </c>
      <c r="M19" s="20">
        <f t="shared" si="2"/>
        <v>637.37351999999998</v>
      </c>
      <c r="N19" s="19">
        <v>34.03</v>
      </c>
      <c r="O19" s="19">
        <v>0.38</v>
      </c>
      <c r="P19" s="20">
        <f t="shared" si="3"/>
        <v>0</v>
      </c>
      <c r="Q19" s="20">
        <f t="shared" ref="Q19:Q33" si="6">M19*2.2046*N19*O19</f>
        <v>18170.604067269629</v>
      </c>
    </row>
    <row r="20" spans="1:17" s="2" customFormat="1" ht="18.75" customHeight="1" x14ac:dyDescent="0.15">
      <c r="A20" s="7">
        <v>44591</v>
      </c>
      <c r="B20" s="13">
        <v>3566</v>
      </c>
      <c r="C20" s="14" t="s">
        <v>57</v>
      </c>
      <c r="D20" s="15">
        <v>63940</v>
      </c>
      <c r="E20" s="8">
        <v>0.10100000000000001</v>
      </c>
      <c r="F20" s="16">
        <f t="shared" si="0"/>
        <v>57482.060000000005</v>
      </c>
      <c r="G20" s="9">
        <v>0</v>
      </c>
      <c r="H20" s="9">
        <v>0</v>
      </c>
      <c r="I20" s="9">
        <v>1.0999999999999999E-2</v>
      </c>
      <c r="J20" s="17">
        <f t="shared" si="1"/>
        <v>0</v>
      </c>
      <c r="K20" s="18">
        <v>0</v>
      </c>
      <c r="L20" s="19">
        <v>0</v>
      </c>
      <c r="M20" s="20">
        <f t="shared" si="2"/>
        <v>632.30266000000006</v>
      </c>
      <c r="N20" s="19">
        <v>34.03</v>
      </c>
      <c r="O20" s="19">
        <v>0.38</v>
      </c>
      <c r="P20" s="20">
        <f t="shared" si="3"/>
        <v>0</v>
      </c>
      <c r="Q20" s="20">
        <f t="shared" si="6"/>
        <v>18026.041128193414</v>
      </c>
    </row>
    <row r="21" spans="1:17" s="2" customFormat="1" ht="18.75" customHeight="1" x14ac:dyDescent="0.15">
      <c r="A21" s="7">
        <v>44591</v>
      </c>
      <c r="B21" s="13">
        <v>3813</v>
      </c>
      <c r="C21" s="14" t="s">
        <v>58</v>
      </c>
      <c r="D21" s="15">
        <v>66160</v>
      </c>
      <c r="E21" s="8">
        <v>0.10100000000000001</v>
      </c>
      <c r="F21" s="16">
        <f t="shared" si="0"/>
        <v>59477.840000000004</v>
      </c>
      <c r="G21" s="9">
        <v>0</v>
      </c>
      <c r="H21" s="9">
        <v>0</v>
      </c>
      <c r="I21" s="9">
        <v>1.0999999999999999E-2</v>
      </c>
      <c r="J21" s="17">
        <f t="shared" si="1"/>
        <v>0</v>
      </c>
      <c r="K21" s="18">
        <v>0</v>
      </c>
      <c r="L21" s="19">
        <v>0</v>
      </c>
      <c r="M21" s="20">
        <f t="shared" si="2"/>
        <v>654.25624000000005</v>
      </c>
      <c r="N21" s="19">
        <v>34.03</v>
      </c>
      <c r="O21" s="19">
        <v>0.38</v>
      </c>
      <c r="P21" s="20">
        <f t="shared" si="3"/>
        <v>0</v>
      </c>
      <c r="Q21" s="20">
        <f t="shared" si="6"/>
        <v>18651.906178312107</v>
      </c>
    </row>
    <row r="22" spans="1:17" s="2" customFormat="1" ht="18.75" customHeight="1" x14ac:dyDescent="0.15">
      <c r="A22" s="7">
        <v>44591</v>
      </c>
      <c r="B22" s="13">
        <v>9816</v>
      </c>
      <c r="C22" s="14" t="s">
        <v>59</v>
      </c>
      <c r="D22" s="15">
        <v>67220</v>
      </c>
      <c r="E22" s="8">
        <v>9.5000000000000001E-2</v>
      </c>
      <c r="F22" s="16">
        <f t="shared" si="0"/>
        <v>60834.1</v>
      </c>
      <c r="G22" s="9">
        <v>0</v>
      </c>
      <c r="H22" s="9">
        <v>0</v>
      </c>
      <c r="I22" s="9">
        <v>1.0999999999999999E-2</v>
      </c>
      <c r="J22" s="17">
        <f t="shared" si="1"/>
        <v>0</v>
      </c>
      <c r="K22" s="18">
        <v>0</v>
      </c>
      <c r="L22" s="19">
        <v>0</v>
      </c>
      <c r="M22" s="20">
        <f t="shared" si="2"/>
        <v>669.17509999999993</v>
      </c>
      <c r="N22" s="19">
        <v>34.03</v>
      </c>
      <c r="O22" s="19">
        <v>0.38</v>
      </c>
      <c r="P22" s="20">
        <f t="shared" si="3"/>
        <v>0</v>
      </c>
      <c r="Q22" s="20">
        <f t="shared" si="6"/>
        <v>19077.221459993445</v>
      </c>
    </row>
    <row r="23" spans="1:17" s="2" customFormat="1" ht="18.75" customHeight="1" x14ac:dyDescent="0.15">
      <c r="A23" s="7">
        <v>44591</v>
      </c>
      <c r="B23" s="13">
        <v>1732</v>
      </c>
      <c r="C23" s="14" t="s">
        <v>60</v>
      </c>
      <c r="D23" s="15">
        <v>66580</v>
      </c>
      <c r="E23" s="8">
        <v>0.10199999999999999</v>
      </c>
      <c r="F23" s="16">
        <f t="shared" si="0"/>
        <v>59788.840000000004</v>
      </c>
      <c r="G23" s="9">
        <v>0</v>
      </c>
      <c r="H23" s="9">
        <v>0</v>
      </c>
      <c r="I23" s="9">
        <v>1.0999999999999999E-2</v>
      </c>
      <c r="J23" s="17">
        <f t="shared" si="1"/>
        <v>0</v>
      </c>
      <c r="K23" s="18">
        <v>0</v>
      </c>
      <c r="L23" s="19">
        <v>0</v>
      </c>
      <c r="M23" s="20">
        <f t="shared" si="2"/>
        <v>657.67723999999998</v>
      </c>
      <c r="N23" s="19">
        <v>34.03</v>
      </c>
      <c r="O23" s="19">
        <v>0.38</v>
      </c>
      <c r="P23" s="20">
        <f t="shared" si="3"/>
        <v>0</v>
      </c>
      <c r="Q23" s="20">
        <f t="shared" si="6"/>
        <v>18749.433977261346</v>
      </c>
    </row>
    <row r="24" spans="1:17" s="2" customFormat="1" ht="18.75" customHeight="1" x14ac:dyDescent="0.15">
      <c r="A24" s="7">
        <v>44591</v>
      </c>
      <c r="B24" s="13">
        <v>2318</v>
      </c>
      <c r="C24" s="14" t="s">
        <v>61</v>
      </c>
      <c r="D24" s="15">
        <v>65000</v>
      </c>
      <c r="E24" s="8">
        <v>9.8000000000000004E-2</v>
      </c>
      <c r="F24" s="16">
        <f t="shared" si="0"/>
        <v>58630</v>
      </c>
      <c r="G24" s="9">
        <v>0</v>
      </c>
      <c r="H24" s="9">
        <v>0</v>
      </c>
      <c r="I24" s="9">
        <v>1.2999999999999999E-2</v>
      </c>
      <c r="J24" s="17">
        <f t="shared" si="1"/>
        <v>0</v>
      </c>
      <c r="K24" s="18">
        <v>0</v>
      </c>
      <c r="L24" s="19">
        <v>0</v>
      </c>
      <c r="M24" s="20">
        <f t="shared" si="2"/>
        <v>762.18999999999994</v>
      </c>
      <c r="N24" s="19">
        <v>34.03</v>
      </c>
      <c r="O24" s="19">
        <v>0.38</v>
      </c>
      <c r="P24" s="20">
        <f t="shared" si="3"/>
        <v>0</v>
      </c>
      <c r="Q24" s="20">
        <f t="shared" si="6"/>
        <v>21728.942730523599</v>
      </c>
    </row>
    <row r="25" spans="1:17" s="2" customFormat="1" ht="18.75" customHeight="1" x14ac:dyDescent="0.15">
      <c r="A25" s="7">
        <v>44591</v>
      </c>
      <c r="B25" s="13">
        <v>743</v>
      </c>
      <c r="C25" s="14" t="s">
        <v>62</v>
      </c>
      <c r="D25" s="15">
        <v>61600</v>
      </c>
      <c r="E25" s="8">
        <v>9.6000000000000002E-2</v>
      </c>
      <c r="F25" s="16">
        <f t="shared" si="0"/>
        <v>55686.400000000001</v>
      </c>
      <c r="G25" s="9">
        <v>0</v>
      </c>
      <c r="H25" s="9">
        <v>0</v>
      </c>
      <c r="I25" s="9">
        <v>1.0999999999999999E-2</v>
      </c>
      <c r="J25" s="17">
        <f t="shared" si="1"/>
        <v>0</v>
      </c>
      <c r="K25" s="18">
        <v>0</v>
      </c>
      <c r="L25" s="19">
        <v>0</v>
      </c>
      <c r="M25" s="20">
        <f t="shared" si="2"/>
        <v>612.55039999999997</v>
      </c>
      <c r="N25" s="19">
        <v>34.03</v>
      </c>
      <c r="O25" s="19">
        <v>0.38</v>
      </c>
      <c r="P25" s="20">
        <f t="shared" si="3"/>
        <v>0</v>
      </c>
      <c r="Q25" s="20">
        <f t="shared" si="6"/>
        <v>17462.932551147776</v>
      </c>
    </row>
    <row r="26" spans="1:17" s="2" customFormat="1" ht="18.75" customHeight="1" x14ac:dyDescent="0.15">
      <c r="A26" s="7">
        <v>44591</v>
      </c>
      <c r="B26" s="13">
        <v>3289</v>
      </c>
      <c r="C26" s="14" t="s">
        <v>63</v>
      </c>
      <c r="D26" s="15">
        <v>71420</v>
      </c>
      <c r="E26" s="8">
        <v>8.8999999999999996E-2</v>
      </c>
      <c r="F26" s="16">
        <f t="shared" si="0"/>
        <v>65063.62</v>
      </c>
      <c r="G26" s="9">
        <v>0</v>
      </c>
      <c r="H26" s="9">
        <v>0</v>
      </c>
      <c r="I26" s="9">
        <v>1.7000000000000001E-2</v>
      </c>
      <c r="J26" s="17">
        <f t="shared" si="1"/>
        <v>0</v>
      </c>
      <c r="K26" s="18">
        <v>0</v>
      </c>
      <c r="L26" s="19">
        <v>0</v>
      </c>
      <c r="M26" s="20">
        <f t="shared" si="2"/>
        <v>1106.0815400000001</v>
      </c>
      <c r="N26" s="19">
        <v>34.03</v>
      </c>
      <c r="O26" s="19">
        <v>0.38</v>
      </c>
      <c r="P26" s="20">
        <f t="shared" si="3"/>
        <v>0</v>
      </c>
      <c r="Q26" s="20">
        <f t="shared" si="6"/>
        <v>31532.796858984442</v>
      </c>
    </row>
    <row r="27" spans="1:17" s="2" customFormat="1" ht="18.75" customHeight="1" x14ac:dyDescent="0.15">
      <c r="A27" s="7">
        <v>44591</v>
      </c>
      <c r="B27" s="13">
        <v>1818</v>
      </c>
      <c r="C27" s="14" t="s">
        <v>64</v>
      </c>
      <c r="D27" s="15">
        <v>66220</v>
      </c>
      <c r="E27" s="8">
        <v>0.10299999999999999</v>
      </c>
      <c r="F27" s="16">
        <f t="shared" si="0"/>
        <v>59399.340000000004</v>
      </c>
      <c r="G27" s="9">
        <v>0</v>
      </c>
      <c r="H27" s="9">
        <v>0</v>
      </c>
      <c r="I27" s="9">
        <v>1.0999999999999999E-2</v>
      </c>
      <c r="J27" s="17">
        <f t="shared" si="1"/>
        <v>0</v>
      </c>
      <c r="K27" s="18">
        <v>0</v>
      </c>
      <c r="L27" s="19">
        <v>0</v>
      </c>
      <c r="M27" s="20">
        <f t="shared" si="2"/>
        <v>653.39274</v>
      </c>
      <c r="N27" s="19">
        <v>34.03</v>
      </c>
      <c r="O27" s="19">
        <v>0.38</v>
      </c>
      <c r="P27" s="20">
        <f t="shared" si="3"/>
        <v>0</v>
      </c>
      <c r="Q27" s="20">
        <f t="shared" si="6"/>
        <v>18627.289032918165</v>
      </c>
    </row>
    <row r="28" spans="1:17" s="2" customFormat="1" ht="18.75" customHeight="1" x14ac:dyDescent="0.15">
      <c r="A28" s="7">
        <v>44591</v>
      </c>
      <c r="B28" s="13">
        <v>785</v>
      </c>
      <c r="C28" s="14" t="s">
        <v>65</v>
      </c>
      <c r="D28" s="15">
        <v>65200</v>
      </c>
      <c r="E28" s="8">
        <v>0.1</v>
      </c>
      <c r="F28" s="16">
        <f t="shared" si="0"/>
        <v>58680</v>
      </c>
      <c r="G28" s="9">
        <v>0</v>
      </c>
      <c r="H28" s="9">
        <v>0</v>
      </c>
      <c r="I28" s="9">
        <v>1.0999999999999999E-2</v>
      </c>
      <c r="J28" s="17">
        <f t="shared" si="1"/>
        <v>0</v>
      </c>
      <c r="K28" s="18">
        <v>0</v>
      </c>
      <c r="L28" s="19">
        <v>0</v>
      </c>
      <c r="M28" s="20">
        <f t="shared" si="2"/>
        <v>645.48</v>
      </c>
      <c r="N28" s="19">
        <v>34.03</v>
      </c>
      <c r="O28" s="19">
        <v>0.38</v>
      </c>
      <c r="P28" s="20">
        <f t="shared" si="3"/>
        <v>0</v>
      </c>
      <c r="Q28" s="20">
        <f t="shared" si="6"/>
        <v>18401.7081747312</v>
      </c>
    </row>
    <row r="29" spans="1:17" s="2" customFormat="1" ht="18.75" customHeight="1" x14ac:dyDescent="0.15">
      <c r="A29" s="7">
        <v>44591</v>
      </c>
      <c r="B29" s="13">
        <v>741</v>
      </c>
      <c r="C29" s="14" t="s">
        <v>66</v>
      </c>
      <c r="D29" s="15">
        <v>61060</v>
      </c>
      <c r="E29" s="8">
        <v>0.115</v>
      </c>
      <c r="F29" s="16">
        <f t="shared" si="0"/>
        <v>54038.1</v>
      </c>
      <c r="G29" s="9">
        <v>2.4E-2</v>
      </c>
      <c r="H29" s="9">
        <v>0</v>
      </c>
      <c r="I29" s="9">
        <v>2.3E-2</v>
      </c>
      <c r="J29" s="17">
        <f t="shared" si="1"/>
        <v>1296.9143999999999</v>
      </c>
      <c r="K29" s="18">
        <v>0</v>
      </c>
      <c r="L29" s="19">
        <v>0</v>
      </c>
      <c r="M29" s="20">
        <f t="shared" si="2"/>
        <v>1242.8762999999999</v>
      </c>
      <c r="N29" s="19">
        <v>34.03</v>
      </c>
      <c r="O29" s="19">
        <v>0.38</v>
      </c>
      <c r="P29" s="20">
        <f>F29*15/1000</f>
        <v>810.57150000000001</v>
      </c>
      <c r="Q29" s="20">
        <f t="shared" si="6"/>
        <v>35432.619089498767</v>
      </c>
    </row>
    <row r="30" spans="1:17" s="2" customFormat="1" ht="18.75" customHeight="1" x14ac:dyDescent="0.15">
      <c r="A30" s="7">
        <v>44592</v>
      </c>
      <c r="B30" s="13">
        <v>1209</v>
      </c>
      <c r="C30" s="14" t="s">
        <v>67</v>
      </c>
      <c r="D30" s="15">
        <v>60760</v>
      </c>
      <c r="E30" s="8">
        <v>0.10299999999999999</v>
      </c>
      <c r="F30" s="16">
        <f t="shared" si="0"/>
        <v>54501.72</v>
      </c>
      <c r="G30" s="9">
        <v>0</v>
      </c>
      <c r="H30" s="9">
        <v>0</v>
      </c>
      <c r="I30" s="9">
        <v>1.0999999999999999E-2</v>
      </c>
      <c r="J30" s="17">
        <f t="shared" si="1"/>
        <v>0</v>
      </c>
      <c r="K30" s="18">
        <v>0</v>
      </c>
      <c r="L30" s="19">
        <v>0</v>
      </c>
      <c r="M30" s="20">
        <f t="shared" si="2"/>
        <v>599.51891999999998</v>
      </c>
      <c r="N30" s="19">
        <v>34.03</v>
      </c>
      <c r="O30" s="19">
        <v>0.38</v>
      </c>
      <c r="P30" s="20">
        <f t="shared" ref="P30:P33" si="7">F30*G30*K30*L30/100</f>
        <v>0</v>
      </c>
      <c r="Q30" s="20">
        <f t="shared" si="6"/>
        <v>17091.423763819206</v>
      </c>
    </row>
    <row r="31" spans="1:17" s="2" customFormat="1" ht="18.75" customHeight="1" x14ac:dyDescent="0.15">
      <c r="A31" s="7">
        <v>44570</v>
      </c>
      <c r="B31" s="13">
        <v>3535</v>
      </c>
      <c r="C31" s="14" t="s">
        <v>68</v>
      </c>
      <c r="D31" s="15">
        <v>69140</v>
      </c>
      <c r="E31" s="8">
        <v>9.9000000000000005E-2</v>
      </c>
      <c r="F31" s="16">
        <f t="shared" si="0"/>
        <v>62295.14</v>
      </c>
      <c r="G31" s="9">
        <v>0</v>
      </c>
      <c r="H31" s="9">
        <v>0</v>
      </c>
      <c r="I31" s="9">
        <v>3.6999999999999998E-2</v>
      </c>
      <c r="J31" s="17">
        <f t="shared" si="1"/>
        <v>0</v>
      </c>
      <c r="K31" s="18">
        <v>0</v>
      </c>
      <c r="L31" s="19">
        <v>0</v>
      </c>
      <c r="M31" s="20">
        <f t="shared" si="2"/>
        <v>2304.9201800000001</v>
      </c>
      <c r="N31" s="19">
        <v>34.03</v>
      </c>
      <c r="O31" s="19">
        <v>0.38</v>
      </c>
      <c r="P31" s="20">
        <f t="shared" si="7"/>
        <v>0</v>
      </c>
      <c r="Q31" s="20">
        <f t="shared" si="6"/>
        <v>65709.965480586412</v>
      </c>
    </row>
    <row r="32" spans="1:17" s="2" customFormat="1" ht="18.75" customHeight="1" x14ac:dyDescent="0.15">
      <c r="A32" s="7">
        <v>44571</v>
      </c>
      <c r="B32" s="13">
        <v>7603</v>
      </c>
      <c r="C32" s="14" t="s">
        <v>69</v>
      </c>
      <c r="D32" s="15">
        <v>70440</v>
      </c>
      <c r="E32" s="8">
        <v>8.6999999999999994E-2</v>
      </c>
      <c r="F32" s="16">
        <f t="shared" si="0"/>
        <v>64311.72</v>
      </c>
      <c r="G32" s="9">
        <v>0</v>
      </c>
      <c r="H32" s="9">
        <v>0</v>
      </c>
      <c r="I32" s="9">
        <v>3.2000000000000001E-2</v>
      </c>
      <c r="J32" s="17">
        <f t="shared" si="1"/>
        <v>0</v>
      </c>
      <c r="K32" s="18">
        <v>0</v>
      </c>
      <c r="L32" s="19">
        <v>0</v>
      </c>
      <c r="M32" s="20">
        <f t="shared" si="2"/>
        <v>2057.9750400000003</v>
      </c>
      <c r="N32" s="19">
        <v>34.03</v>
      </c>
      <c r="O32" s="19">
        <v>0.38</v>
      </c>
      <c r="P32" s="20">
        <f t="shared" si="7"/>
        <v>0</v>
      </c>
      <c r="Q32" s="20">
        <f t="shared" si="6"/>
        <v>58669.914043751589</v>
      </c>
    </row>
    <row r="33" spans="1:17" s="2" customFormat="1" ht="18.75" customHeight="1" x14ac:dyDescent="0.15">
      <c r="A33" s="7">
        <v>44572</v>
      </c>
      <c r="B33" s="13">
        <v>786</v>
      </c>
      <c r="C33" s="14" t="s">
        <v>70</v>
      </c>
      <c r="D33" s="15">
        <v>67140</v>
      </c>
      <c r="E33" s="8">
        <v>8.7999999999999995E-2</v>
      </c>
      <c r="F33" s="16">
        <f t="shared" si="0"/>
        <v>61231.68</v>
      </c>
      <c r="G33" s="9">
        <v>0</v>
      </c>
      <c r="H33" s="9">
        <v>0</v>
      </c>
      <c r="I33" s="9">
        <v>0.03</v>
      </c>
      <c r="J33" s="17">
        <f t="shared" si="1"/>
        <v>0</v>
      </c>
      <c r="K33" s="18">
        <v>0</v>
      </c>
      <c r="L33" s="19">
        <v>0</v>
      </c>
      <c r="M33" s="20">
        <f t="shared" si="2"/>
        <v>1836.9503999999999</v>
      </c>
      <c r="N33" s="19">
        <v>34.03</v>
      </c>
      <c r="O33" s="19">
        <v>0.38</v>
      </c>
      <c r="P33" s="20">
        <f t="shared" si="7"/>
        <v>0</v>
      </c>
      <c r="Q33" s="20">
        <f t="shared" si="6"/>
        <v>52368.818851483782</v>
      </c>
    </row>
    <row r="34" spans="1:17" s="2" customFormat="1" ht="18.75" customHeight="1" x14ac:dyDescent="0.15">
      <c r="A34" s="7">
        <v>44565</v>
      </c>
      <c r="B34" s="13">
        <v>4181</v>
      </c>
      <c r="C34" s="14" t="s">
        <v>71</v>
      </c>
      <c r="D34" s="15">
        <v>61200</v>
      </c>
      <c r="E34" s="8">
        <v>9.6000000000000002E-2</v>
      </c>
      <c r="F34" s="16">
        <f t="shared" ref="F34:F36" si="8">D34*(1-E34)</f>
        <v>55324.800000000003</v>
      </c>
      <c r="G34" s="9">
        <v>0</v>
      </c>
      <c r="H34" s="9">
        <v>0</v>
      </c>
      <c r="I34" s="9">
        <v>2.9000000000000001E-2</v>
      </c>
      <c r="J34" s="17">
        <f t="shared" ref="J34:J36" si="9">F34*G34</f>
        <v>0</v>
      </c>
      <c r="K34" s="18">
        <v>0</v>
      </c>
      <c r="L34" s="19">
        <v>0</v>
      </c>
      <c r="M34" s="20">
        <f t="shared" ref="M34:M36" si="10">F34*I34</f>
        <v>1604.4192000000003</v>
      </c>
      <c r="N34" s="19">
        <v>34.03</v>
      </c>
      <c r="O34" s="19">
        <v>0.4</v>
      </c>
      <c r="P34" s="20">
        <f>F34*G34*K34*L34/100</f>
        <v>0</v>
      </c>
      <c r="Q34" s="20">
        <f>M34*2.2046*N34*O34</f>
        <v>48147.040159971861</v>
      </c>
    </row>
    <row r="35" spans="1:17" s="2" customFormat="1" ht="18.75" customHeight="1" x14ac:dyDescent="0.15">
      <c r="A35" s="7">
        <v>44571</v>
      </c>
      <c r="B35" s="13">
        <v>4396</v>
      </c>
      <c r="C35" s="14" t="s">
        <v>72</v>
      </c>
      <c r="D35" s="15">
        <v>64620</v>
      </c>
      <c r="E35" s="8">
        <v>9.0999999999999998E-2</v>
      </c>
      <c r="F35" s="16">
        <f t="shared" si="8"/>
        <v>58739.58</v>
      </c>
      <c r="G35" s="9">
        <v>0</v>
      </c>
      <c r="H35" s="9">
        <v>0</v>
      </c>
      <c r="I35" s="9">
        <v>3.1E-2</v>
      </c>
      <c r="J35" s="17">
        <f t="shared" si="9"/>
        <v>0</v>
      </c>
      <c r="K35" s="18">
        <v>0</v>
      </c>
      <c r="L35" s="19">
        <v>0</v>
      </c>
      <c r="M35" s="20">
        <f t="shared" si="10"/>
        <v>1820.92698</v>
      </c>
      <c r="N35" s="19">
        <v>34.03</v>
      </c>
      <c r="O35" s="19">
        <v>0.4</v>
      </c>
      <c r="P35" s="20">
        <f>F35*G35*K35*L35/100</f>
        <v>0</v>
      </c>
      <c r="Q35" s="20">
        <f>M35*2.2046*N35*O35</f>
        <v>54644.225420910101</v>
      </c>
    </row>
    <row r="36" spans="1:17" s="2" customFormat="1" ht="18.75" customHeight="1" x14ac:dyDescent="0.15">
      <c r="A36" s="7">
        <v>44576</v>
      </c>
      <c r="B36" s="13">
        <v>2234</v>
      </c>
      <c r="C36" s="14" t="s">
        <v>73</v>
      </c>
      <c r="D36" s="15">
        <v>63460</v>
      </c>
      <c r="E36" s="8">
        <v>8.8999999999999996E-2</v>
      </c>
      <c r="F36" s="16">
        <f t="shared" si="8"/>
        <v>57812.060000000005</v>
      </c>
      <c r="G36" s="9">
        <v>0.02</v>
      </c>
      <c r="H36" s="9">
        <v>0</v>
      </c>
      <c r="I36" s="9">
        <v>0.03</v>
      </c>
      <c r="J36" s="17">
        <f t="shared" si="9"/>
        <v>1156.2412000000002</v>
      </c>
      <c r="K36" s="18">
        <v>0</v>
      </c>
      <c r="L36" s="19">
        <v>0</v>
      </c>
      <c r="M36" s="20">
        <f t="shared" si="10"/>
        <v>1734.3618000000001</v>
      </c>
      <c r="N36" s="19">
        <v>34.03</v>
      </c>
      <c r="O36" s="19">
        <v>0.4</v>
      </c>
      <c r="P36" s="20">
        <f>F36*15/1000</f>
        <v>867.18090000000007</v>
      </c>
      <c r="Q36" s="20">
        <f>M36*2.2046*N36*O36</f>
        <v>52046.489618499378</v>
      </c>
    </row>
    <row r="37" spans="1:17" s="2" customFormat="1" ht="18.75" customHeight="1" x14ac:dyDescent="0.15">
      <c r="A37" s="7">
        <v>44576</v>
      </c>
      <c r="B37" s="13">
        <v>4184</v>
      </c>
      <c r="C37" s="14" t="s">
        <v>74</v>
      </c>
      <c r="D37" s="15">
        <v>63240</v>
      </c>
      <c r="E37" s="8">
        <v>9.9000000000000005E-2</v>
      </c>
      <c r="F37" s="16">
        <f t="shared" ref="F37:F44" si="11">D37*(1-E37)</f>
        <v>56979.24</v>
      </c>
      <c r="G37" s="9">
        <v>0</v>
      </c>
      <c r="H37" s="9">
        <v>0</v>
      </c>
      <c r="I37" s="9">
        <v>0.04</v>
      </c>
      <c r="J37" s="17">
        <f t="shared" ref="J37:J44" si="12">F37*G37</f>
        <v>0</v>
      </c>
      <c r="K37" s="18">
        <v>0</v>
      </c>
      <c r="L37" s="19">
        <v>0</v>
      </c>
      <c r="M37" s="20">
        <f t="shared" ref="M37:M44" si="13">F37*I37</f>
        <v>2279.1696000000002</v>
      </c>
      <c r="N37" s="19">
        <v>34.03</v>
      </c>
      <c r="O37" s="19">
        <v>0.42</v>
      </c>
      <c r="P37" s="20">
        <f t="shared" ref="P37:P41" si="14">F37*G37*K37*L37/100</f>
        <v>0</v>
      </c>
      <c r="Q37" s="20">
        <f>M37*2.2046*N37*O37</f>
        <v>71815.41692826683</v>
      </c>
    </row>
    <row r="38" spans="1:17" s="2" customFormat="1" ht="18.75" customHeight="1" x14ac:dyDescent="0.15">
      <c r="A38" s="7">
        <v>44569</v>
      </c>
      <c r="B38" s="13">
        <v>3841</v>
      </c>
      <c r="C38" s="14" t="s">
        <v>75</v>
      </c>
      <c r="D38" s="15">
        <v>69080</v>
      </c>
      <c r="E38" s="8">
        <v>6.7000000000000004E-2</v>
      </c>
      <c r="F38" s="16">
        <f t="shared" si="11"/>
        <v>64451.640000000007</v>
      </c>
      <c r="G38" s="9">
        <v>2.1000000000000001E-2</v>
      </c>
      <c r="H38" s="9">
        <v>0</v>
      </c>
      <c r="I38" s="9">
        <v>3.6999999999999998E-2</v>
      </c>
      <c r="J38" s="17">
        <f t="shared" si="12"/>
        <v>1353.4844400000002</v>
      </c>
      <c r="K38" s="18">
        <v>0</v>
      </c>
      <c r="L38" s="19">
        <v>0</v>
      </c>
      <c r="M38" s="20">
        <f t="shared" si="13"/>
        <v>2384.7106800000001</v>
      </c>
      <c r="N38" s="19">
        <v>34.03</v>
      </c>
      <c r="O38" s="19">
        <v>0.42</v>
      </c>
      <c r="P38" s="20">
        <f t="shared" ref="P38:P42" si="15">F38*15/1000</f>
        <v>966.77460000000008</v>
      </c>
      <c r="Q38" s="20">
        <f t="shared" ref="Q38:Q44" si="16">M38*2.2046*N38*O38</f>
        <v>75140.959995908459</v>
      </c>
    </row>
    <row r="39" spans="1:17" s="2" customFormat="1" ht="18.75" customHeight="1" x14ac:dyDescent="0.15">
      <c r="A39" s="7">
        <v>44569</v>
      </c>
      <c r="B39" s="13">
        <v>4181</v>
      </c>
      <c r="C39" s="14" t="s">
        <v>76</v>
      </c>
      <c r="D39" s="15">
        <v>59640</v>
      </c>
      <c r="E39" s="8">
        <v>8.4000000000000005E-2</v>
      </c>
      <c r="F39" s="16">
        <f t="shared" si="11"/>
        <v>54630.240000000005</v>
      </c>
      <c r="G39" s="9">
        <v>0.02</v>
      </c>
      <c r="H39" s="9">
        <v>0</v>
      </c>
      <c r="I39" s="9">
        <v>0.04</v>
      </c>
      <c r="J39" s="17">
        <f t="shared" si="12"/>
        <v>1092.6048000000001</v>
      </c>
      <c r="K39" s="18">
        <v>0</v>
      </c>
      <c r="L39" s="19">
        <v>0</v>
      </c>
      <c r="M39" s="20">
        <f t="shared" si="13"/>
        <v>2185.2096000000001</v>
      </c>
      <c r="N39" s="19">
        <v>34.03</v>
      </c>
      <c r="O39" s="19">
        <v>0.42</v>
      </c>
      <c r="P39" s="20">
        <f t="shared" si="15"/>
        <v>819.45360000000005</v>
      </c>
      <c r="Q39" s="20">
        <f t="shared" si="16"/>
        <v>68854.78750666522</v>
      </c>
    </row>
    <row r="40" spans="1:17" s="2" customFormat="1" ht="18.75" customHeight="1" x14ac:dyDescent="0.15">
      <c r="A40" s="7">
        <v>44572</v>
      </c>
      <c r="B40" s="13">
        <v>2731</v>
      </c>
      <c r="C40" s="14" t="s">
        <v>77</v>
      </c>
      <c r="D40" s="15">
        <v>63960</v>
      </c>
      <c r="E40" s="8">
        <v>7.9000000000000001E-2</v>
      </c>
      <c r="F40" s="16">
        <f t="shared" si="11"/>
        <v>58907.16</v>
      </c>
      <c r="G40" s="9">
        <v>0</v>
      </c>
      <c r="H40" s="9">
        <v>0</v>
      </c>
      <c r="I40" s="9">
        <v>5.8000000000000003E-2</v>
      </c>
      <c r="J40" s="17">
        <f t="shared" si="12"/>
        <v>0</v>
      </c>
      <c r="K40" s="18">
        <v>0</v>
      </c>
      <c r="L40" s="19">
        <v>0</v>
      </c>
      <c r="M40" s="20">
        <f t="shared" si="13"/>
        <v>3416.6152800000004</v>
      </c>
      <c r="N40" s="19">
        <v>34.03</v>
      </c>
      <c r="O40" s="19">
        <v>0.42</v>
      </c>
      <c r="P40" s="20">
        <f t="shared" si="14"/>
        <v>0</v>
      </c>
      <c r="Q40" s="20">
        <f t="shared" si="16"/>
        <v>107655.72286357589</v>
      </c>
    </row>
    <row r="41" spans="1:17" s="2" customFormat="1" ht="18.75" customHeight="1" x14ac:dyDescent="0.15">
      <c r="A41" s="7">
        <v>44576</v>
      </c>
      <c r="B41" s="13">
        <v>1722</v>
      </c>
      <c r="C41" s="14" t="s">
        <v>78</v>
      </c>
      <c r="D41" s="15">
        <v>72800</v>
      </c>
      <c r="E41" s="8">
        <v>0.10100000000000001</v>
      </c>
      <c r="F41" s="16">
        <f t="shared" si="11"/>
        <v>65447.200000000004</v>
      </c>
      <c r="G41" s="9">
        <v>0</v>
      </c>
      <c r="H41" s="9">
        <v>0</v>
      </c>
      <c r="I41" s="9">
        <v>4.1000000000000002E-2</v>
      </c>
      <c r="J41" s="17">
        <f t="shared" si="12"/>
        <v>0</v>
      </c>
      <c r="K41" s="18">
        <v>0</v>
      </c>
      <c r="L41" s="19">
        <v>0</v>
      </c>
      <c r="M41" s="20">
        <f t="shared" si="13"/>
        <v>2683.3352000000004</v>
      </c>
      <c r="N41" s="19">
        <v>34.03</v>
      </c>
      <c r="O41" s="19">
        <v>0.42</v>
      </c>
      <c r="P41" s="20">
        <f t="shared" si="14"/>
        <v>0</v>
      </c>
      <c r="Q41" s="20">
        <f t="shared" si="16"/>
        <v>84550.45914366981</v>
      </c>
    </row>
    <row r="42" spans="1:17" s="2" customFormat="1" ht="18.75" customHeight="1" x14ac:dyDescent="0.15">
      <c r="A42" s="7">
        <v>44569</v>
      </c>
      <c r="B42" s="13">
        <v>688</v>
      </c>
      <c r="C42" s="14" t="s">
        <v>79</v>
      </c>
      <c r="D42" s="15">
        <v>58300</v>
      </c>
      <c r="E42" s="8">
        <v>8.4000000000000005E-2</v>
      </c>
      <c r="F42" s="16">
        <f t="shared" si="11"/>
        <v>53402.8</v>
      </c>
      <c r="G42" s="9">
        <v>2.1000000000000001E-2</v>
      </c>
      <c r="H42" s="9">
        <v>0</v>
      </c>
      <c r="I42" s="9">
        <v>3.5999999999999997E-2</v>
      </c>
      <c r="J42" s="17">
        <f t="shared" si="12"/>
        <v>1121.4588000000001</v>
      </c>
      <c r="K42" s="18">
        <v>0</v>
      </c>
      <c r="L42" s="19">
        <v>0</v>
      </c>
      <c r="M42" s="20">
        <f t="shared" si="13"/>
        <v>1922.5008</v>
      </c>
      <c r="N42" s="19">
        <v>34.03</v>
      </c>
      <c r="O42" s="19">
        <v>0.42</v>
      </c>
      <c r="P42" s="20">
        <f t="shared" si="15"/>
        <v>801.04200000000003</v>
      </c>
      <c r="Q42" s="20">
        <f t="shared" si="16"/>
        <v>60576.973515672777</v>
      </c>
    </row>
    <row r="43" spans="1:17" s="2" customFormat="1" ht="18.75" customHeight="1" x14ac:dyDescent="0.15">
      <c r="A43" s="7">
        <v>44570</v>
      </c>
      <c r="B43" s="13">
        <v>787</v>
      </c>
      <c r="C43" s="14" t="s">
        <v>80</v>
      </c>
      <c r="D43" s="15">
        <v>69380</v>
      </c>
      <c r="E43" s="8">
        <v>8.8999999999999996E-2</v>
      </c>
      <c r="F43" s="16">
        <f t="shared" si="11"/>
        <v>63205.18</v>
      </c>
      <c r="G43" s="9">
        <v>0</v>
      </c>
      <c r="H43" s="9">
        <v>0</v>
      </c>
      <c r="I43" s="9">
        <v>3.5000000000000003E-2</v>
      </c>
      <c r="J43" s="17">
        <f t="shared" si="12"/>
        <v>0</v>
      </c>
      <c r="K43" s="18">
        <v>0</v>
      </c>
      <c r="L43" s="19">
        <v>0</v>
      </c>
      <c r="M43" s="20">
        <f t="shared" si="13"/>
        <v>2212.1813000000002</v>
      </c>
      <c r="N43" s="19">
        <v>34.03</v>
      </c>
      <c r="O43" s="19">
        <v>0.42</v>
      </c>
      <c r="P43" s="20">
        <f>F43*G43*K43*L43/100</f>
        <v>0</v>
      </c>
      <c r="Q43" s="20">
        <f t="shared" si="16"/>
        <v>69704.651369698564</v>
      </c>
    </row>
    <row r="44" spans="1:17" s="2" customFormat="1" ht="18.75" customHeight="1" x14ac:dyDescent="0.15">
      <c r="A44" s="7">
        <v>44570</v>
      </c>
      <c r="B44" s="13">
        <v>785</v>
      </c>
      <c r="C44" s="14" t="s">
        <v>81</v>
      </c>
      <c r="D44" s="15">
        <v>68580</v>
      </c>
      <c r="E44" s="8">
        <v>9.5000000000000001E-2</v>
      </c>
      <c r="F44" s="16">
        <f t="shared" si="11"/>
        <v>62064.9</v>
      </c>
      <c r="G44" s="9">
        <v>0</v>
      </c>
      <c r="H44" s="9">
        <v>0</v>
      </c>
      <c r="I44" s="9">
        <v>3.4000000000000002E-2</v>
      </c>
      <c r="J44" s="17">
        <f t="shared" si="12"/>
        <v>0</v>
      </c>
      <c r="K44" s="18">
        <v>0</v>
      </c>
      <c r="L44" s="19">
        <v>0</v>
      </c>
      <c r="M44" s="20">
        <f t="shared" si="13"/>
        <v>2110.2066</v>
      </c>
      <c r="N44" s="19">
        <v>34.03</v>
      </c>
      <c r="O44" s="19">
        <v>0.42</v>
      </c>
      <c r="P44" s="20">
        <f>F44*G44*K44*L44/100</f>
        <v>0</v>
      </c>
      <c r="Q44" s="20">
        <f t="shared" si="16"/>
        <v>66491.483031267344</v>
      </c>
    </row>
    <row r="45" spans="1:17" ht="18" x14ac:dyDescent="0.15">
      <c r="A45" s="7">
        <v>44565</v>
      </c>
      <c r="B45" s="13">
        <v>744</v>
      </c>
      <c r="C45" s="14" t="s">
        <v>17</v>
      </c>
      <c r="D45" s="15">
        <v>64000</v>
      </c>
      <c r="E45" s="8">
        <v>0.10199999999999999</v>
      </c>
      <c r="F45" s="16">
        <f>D45*(1-E45)</f>
        <v>57472</v>
      </c>
      <c r="G45" s="9">
        <v>2.1000000000000001E-2</v>
      </c>
      <c r="H45" s="9">
        <v>0</v>
      </c>
      <c r="I45" s="9">
        <v>2.7E-2</v>
      </c>
      <c r="J45" s="17">
        <f>F45*G45</f>
        <v>1206.912</v>
      </c>
      <c r="K45" s="18">
        <v>0</v>
      </c>
      <c r="L45" s="19">
        <v>0</v>
      </c>
      <c r="M45" s="20">
        <f>F45*I45</f>
        <v>1551.7439999999999</v>
      </c>
      <c r="N45" s="19">
        <v>34.03</v>
      </c>
      <c r="O45" s="19">
        <v>0.38</v>
      </c>
      <c r="P45" s="20">
        <f>F45*15/1000</f>
        <v>862.08</v>
      </c>
      <c r="Q45" s="20">
        <f>M45*2.2046*N45*O45</f>
        <v>44237.993818383358</v>
      </c>
    </row>
    <row r="46" spans="1:17" ht="18" x14ac:dyDescent="0.15">
      <c r="A46" s="7">
        <v>44565</v>
      </c>
      <c r="B46" s="13">
        <v>3566</v>
      </c>
      <c r="C46" s="14" t="s">
        <v>18</v>
      </c>
      <c r="D46" s="15">
        <v>65440</v>
      </c>
      <c r="E46" s="8">
        <v>0.09</v>
      </c>
      <c r="F46" s="16">
        <f>D46*(1-E46)</f>
        <v>59550.400000000001</v>
      </c>
      <c r="G46" s="9">
        <v>0.02</v>
      </c>
      <c r="H46" s="9">
        <v>0</v>
      </c>
      <c r="I46" s="9">
        <v>2.5000000000000001E-2</v>
      </c>
      <c r="J46" s="17">
        <f>F46*G46</f>
        <v>1191.008</v>
      </c>
      <c r="K46" s="18">
        <v>0</v>
      </c>
      <c r="L46" s="19">
        <v>0</v>
      </c>
      <c r="M46" s="20">
        <f>F46*I46</f>
        <v>1488.7600000000002</v>
      </c>
      <c r="N46" s="19">
        <v>34.03</v>
      </c>
      <c r="O46" s="19">
        <v>0.38</v>
      </c>
      <c r="P46" s="20">
        <f>F46*15/1000</f>
        <v>893.25599999999997</v>
      </c>
      <c r="Q46" s="20">
        <f>M46*2.2046*N46*O46</f>
        <v>42442.410395694409</v>
      </c>
    </row>
    <row r="47" spans="1:17" ht="18" x14ac:dyDescent="0.15">
      <c r="A47" s="7">
        <v>44566</v>
      </c>
      <c r="B47" s="13">
        <v>3535</v>
      </c>
      <c r="C47" s="14" t="s">
        <v>19</v>
      </c>
      <c r="D47" s="15">
        <v>71780</v>
      </c>
      <c r="E47" s="8">
        <v>8.2000000000000003E-2</v>
      </c>
      <c r="F47" s="16">
        <f>D47*(1-E47)</f>
        <v>65894.040000000008</v>
      </c>
      <c r="G47" s="9">
        <v>0</v>
      </c>
      <c r="H47" s="9">
        <v>0</v>
      </c>
      <c r="I47" s="9">
        <v>1.7000000000000001E-2</v>
      </c>
      <c r="J47" s="17">
        <f>F47*G47</f>
        <v>0</v>
      </c>
      <c r="K47" s="18">
        <v>0</v>
      </c>
      <c r="L47" s="19">
        <v>0</v>
      </c>
      <c r="M47" s="20">
        <f>F47*I47</f>
        <v>1120.1986800000002</v>
      </c>
      <c r="N47" s="19">
        <v>34.03</v>
      </c>
      <c r="O47" s="19">
        <v>0.38</v>
      </c>
      <c r="P47" s="20">
        <f t="shared" ref="P47:P52" si="17">F47*G47*K47*L47/100</f>
        <v>0</v>
      </c>
      <c r="Q47" s="20">
        <f>M47*2.2046*N47*O47</f>
        <v>31935.256254382952</v>
      </c>
    </row>
    <row r="48" spans="1:17" ht="18" x14ac:dyDescent="0.15">
      <c r="A48" s="7">
        <v>44566</v>
      </c>
      <c r="B48" s="13">
        <v>4396</v>
      </c>
      <c r="C48" s="14" t="s">
        <v>20</v>
      </c>
      <c r="D48" s="15">
        <v>68140</v>
      </c>
      <c r="E48" s="8">
        <v>9.2999999999999999E-2</v>
      </c>
      <c r="F48" s="16">
        <f>D48*(1-E48)</f>
        <v>61802.98</v>
      </c>
      <c r="G48" s="9">
        <v>0</v>
      </c>
      <c r="H48" s="9">
        <v>0</v>
      </c>
      <c r="I48" s="9">
        <v>2.1999999999999999E-2</v>
      </c>
      <c r="J48" s="17">
        <f>F48*G48</f>
        <v>0</v>
      </c>
      <c r="K48" s="18">
        <v>0</v>
      </c>
      <c r="L48" s="19">
        <v>0</v>
      </c>
      <c r="M48" s="20">
        <f>F48*I48</f>
        <v>1359.6655599999999</v>
      </c>
      <c r="N48" s="19">
        <v>34.03</v>
      </c>
      <c r="O48" s="19">
        <v>0.38</v>
      </c>
      <c r="P48" s="20">
        <f t="shared" si="17"/>
        <v>0</v>
      </c>
      <c r="Q48" s="20">
        <f>M48*2.2046*N48*O48</f>
        <v>38762.113234108685</v>
      </c>
    </row>
    <row r="49" spans="1:17" ht="18" x14ac:dyDescent="0.15">
      <c r="A49" s="7">
        <v>44566</v>
      </c>
      <c r="B49" s="13">
        <v>741</v>
      </c>
      <c r="C49" s="14" t="s">
        <v>21</v>
      </c>
      <c r="D49" s="15">
        <v>66660</v>
      </c>
      <c r="E49" s="8">
        <v>9.2999999999999999E-2</v>
      </c>
      <c r="F49" s="16">
        <f>D49*(1-E49)</f>
        <v>60460.62</v>
      </c>
      <c r="G49" s="9">
        <v>0</v>
      </c>
      <c r="H49" s="9">
        <v>0</v>
      </c>
      <c r="I49" s="9">
        <v>2.1000000000000001E-2</v>
      </c>
      <c r="J49" s="17">
        <f>F49*G49</f>
        <v>0</v>
      </c>
      <c r="K49" s="18">
        <v>0</v>
      </c>
      <c r="L49" s="19">
        <v>0</v>
      </c>
      <c r="M49" s="20">
        <f>F49*I49</f>
        <v>1269.6730200000002</v>
      </c>
      <c r="N49" s="19">
        <v>34.03</v>
      </c>
      <c r="O49" s="19">
        <v>0.38</v>
      </c>
      <c r="P49" s="20">
        <f t="shared" si="17"/>
        <v>0</v>
      </c>
      <c r="Q49" s="20">
        <f>M49*2.2046*N49*O49</f>
        <v>36196.555108399414</v>
      </c>
    </row>
    <row r="50" spans="1:17" ht="18" x14ac:dyDescent="0.15">
      <c r="A50" s="7">
        <v>44566</v>
      </c>
      <c r="B50" s="13">
        <v>487</v>
      </c>
      <c r="C50" s="14" t="s">
        <v>22</v>
      </c>
      <c r="D50" s="15">
        <v>75340</v>
      </c>
      <c r="E50" s="8">
        <v>8.5999999999999993E-2</v>
      </c>
      <c r="F50" s="16">
        <f>D50*(1-E50)</f>
        <v>68860.760000000009</v>
      </c>
      <c r="G50" s="9">
        <v>0</v>
      </c>
      <c r="H50" s="9">
        <v>0</v>
      </c>
      <c r="I50" s="9">
        <v>1.6E-2</v>
      </c>
      <c r="J50" s="17">
        <f>F50*G50</f>
        <v>0</v>
      </c>
      <c r="K50" s="18">
        <v>0</v>
      </c>
      <c r="L50" s="19">
        <v>0</v>
      </c>
      <c r="M50" s="20">
        <f>F50*I50</f>
        <v>1101.7721600000002</v>
      </c>
      <c r="N50" s="19">
        <v>34.03</v>
      </c>
      <c r="O50" s="19">
        <v>0.38</v>
      </c>
      <c r="P50" s="20">
        <f t="shared" si="17"/>
        <v>0</v>
      </c>
      <c r="Q50" s="20">
        <f>M50*2.2046*N50*O50</f>
        <v>31409.942621557999</v>
      </c>
    </row>
    <row r="51" spans="1:17" ht="18" x14ac:dyDescent="0.15">
      <c r="A51" s="7">
        <v>44566</v>
      </c>
      <c r="B51" s="13">
        <v>3566</v>
      </c>
      <c r="C51" s="14" t="s">
        <v>23</v>
      </c>
      <c r="D51" s="15">
        <v>64460</v>
      </c>
      <c r="E51" s="8">
        <v>0.09</v>
      </c>
      <c r="F51" s="16">
        <f>D51*(1-E51)</f>
        <v>58658.6</v>
      </c>
      <c r="G51" s="9">
        <v>0</v>
      </c>
      <c r="H51" s="9">
        <v>0</v>
      </c>
      <c r="I51" s="9">
        <v>2.3E-2</v>
      </c>
      <c r="J51" s="17">
        <f>F51*G51</f>
        <v>0</v>
      </c>
      <c r="K51" s="18">
        <v>0</v>
      </c>
      <c r="L51" s="19">
        <v>0</v>
      </c>
      <c r="M51" s="20">
        <f>F51*I51</f>
        <v>1349.1478</v>
      </c>
      <c r="N51" s="19">
        <v>34.03</v>
      </c>
      <c r="O51" s="19">
        <v>0.38</v>
      </c>
      <c r="P51" s="20">
        <f t="shared" si="17"/>
        <v>0</v>
      </c>
      <c r="Q51" s="20">
        <f>M51*2.2046*N51*O51</f>
        <v>38462.266995384227</v>
      </c>
    </row>
    <row r="52" spans="1:17" ht="18" x14ac:dyDescent="0.15">
      <c r="A52" s="7">
        <v>44566</v>
      </c>
      <c r="B52" s="13">
        <v>3813</v>
      </c>
      <c r="C52" s="14" t="s">
        <v>24</v>
      </c>
      <c r="D52" s="15">
        <v>77880</v>
      </c>
      <c r="E52" s="8">
        <v>9.0999999999999998E-2</v>
      </c>
      <c r="F52" s="16">
        <f>D52*(1-E52)</f>
        <v>70792.92</v>
      </c>
      <c r="G52" s="9">
        <v>0</v>
      </c>
      <c r="H52" s="9">
        <v>0</v>
      </c>
      <c r="I52" s="9">
        <v>2.7E-2</v>
      </c>
      <c r="J52" s="17">
        <f>F52*G52</f>
        <v>0</v>
      </c>
      <c r="K52" s="18">
        <v>0</v>
      </c>
      <c r="L52" s="19">
        <v>0</v>
      </c>
      <c r="M52" s="20">
        <f>F52*I52</f>
        <v>1911.4088399999998</v>
      </c>
      <c r="N52" s="19">
        <v>34.03</v>
      </c>
      <c r="O52" s="19">
        <v>0.38</v>
      </c>
      <c r="P52" s="20">
        <f t="shared" si="17"/>
        <v>0</v>
      </c>
      <c r="Q52" s="20">
        <f>M52*2.2046*N52*O52</f>
        <v>54491.522086325655</v>
      </c>
    </row>
    <row r="53" spans="1:17" ht="18" x14ac:dyDescent="0.15">
      <c r="A53" s="7">
        <v>44567</v>
      </c>
      <c r="B53" s="13">
        <v>688</v>
      </c>
      <c r="C53" s="14" t="s">
        <v>25</v>
      </c>
      <c r="D53" s="15">
        <v>67040</v>
      </c>
      <c r="E53" s="8">
        <v>9.4E-2</v>
      </c>
      <c r="F53" s="16">
        <f>D53*(1-E53)</f>
        <v>60738.240000000005</v>
      </c>
      <c r="G53" s="9">
        <v>0.02</v>
      </c>
      <c r="H53" s="9">
        <v>0</v>
      </c>
      <c r="I53" s="9">
        <v>2.1000000000000001E-2</v>
      </c>
      <c r="J53" s="17">
        <f>F53*G53</f>
        <v>1214.7648000000002</v>
      </c>
      <c r="K53" s="18">
        <v>0</v>
      </c>
      <c r="L53" s="19">
        <v>0</v>
      </c>
      <c r="M53" s="20">
        <f>F53*I53</f>
        <v>1275.5030400000003</v>
      </c>
      <c r="N53" s="19">
        <v>34.03</v>
      </c>
      <c r="O53" s="19">
        <v>0.38</v>
      </c>
      <c r="P53" s="20">
        <f>F53*15/1000</f>
        <v>911.07360000000006</v>
      </c>
      <c r="Q53" s="20">
        <f>M53*2.2046*N53*O53</f>
        <v>36362.760609255907</v>
      </c>
    </row>
    <row r="54" spans="1:17" ht="18" x14ac:dyDescent="0.15">
      <c r="A54" s="7">
        <v>44567</v>
      </c>
      <c r="B54" s="13">
        <v>4183</v>
      </c>
      <c r="C54" s="14" t="s">
        <v>26</v>
      </c>
      <c r="D54" s="15">
        <v>63680</v>
      </c>
      <c r="E54" s="8">
        <v>8.8999999999999996E-2</v>
      </c>
      <c r="F54" s="16">
        <f>D54*(1-E54)</f>
        <v>58012.480000000003</v>
      </c>
      <c r="G54" s="9">
        <v>0.02</v>
      </c>
      <c r="H54" s="9">
        <v>0</v>
      </c>
      <c r="I54" s="9">
        <v>2.4E-2</v>
      </c>
      <c r="J54" s="17">
        <f>F54*G54</f>
        <v>1160.2496000000001</v>
      </c>
      <c r="K54" s="18">
        <v>0</v>
      </c>
      <c r="L54" s="19">
        <v>0</v>
      </c>
      <c r="M54" s="20">
        <f>F54*I54</f>
        <v>1392.29952</v>
      </c>
      <c r="N54" s="19">
        <v>34.03</v>
      </c>
      <c r="O54" s="19">
        <v>0.38</v>
      </c>
      <c r="P54" s="20">
        <f>F54*15/1000</f>
        <v>870.18720000000008</v>
      </c>
      <c r="Q54" s="20">
        <f>M54*2.2046*N54*O54</f>
        <v>39692.460585701076</v>
      </c>
    </row>
    <row r="55" spans="1:17" ht="18" x14ac:dyDescent="0.15">
      <c r="A55" s="7">
        <v>44567</v>
      </c>
      <c r="B55" s="13">
        <v>786</v>
      </c>
      <c r="C55" s="14" t="s">
        <v>27</v>
      </c>
      <c r="D55" s="15">
        <v>72340</v>
      </c>
      <c r="E55" s="8">
        <v>0.10299999999999999</v>
      </c>
      <c r="F55" s="16">
        <f>D55*(1-E55)</f>
        <v>64888.98</v>
      </c>
      <c r="G55" s="9">
        <v>0</v>
      </c>
      <c r="H55" s="9">
        <v>0</v>
      </c>
      <c r="I55" s="9">
        <v>2.7E-2</v>
      </c>
      <c r="J55" s="17">
        <f>F55*G55</f>
        <v>0</v>
      </c>
      <c r="K55" s="18">
        <v>0</v>
      </c>
      <c r="L55" s="19">
        <v>0</v>
      </c>
      <c r="M55" s="20">
        <f>F55*I55</f>
        <v>1752.0024600000002</v>
      </c>
      <c r="N55" s="19">
        <v>34.03</v>
      </c>
      <c r="O55" s="19">
        <v>0.38</v>
      </c>
      <c r="P55" s="20">
        <f>F55*G55*K55*L55/100</f>
        <v>0</v>
      </c>
      <c r="Q55" s="20">
        <f>M55*2.2046*N55*O55</f>
        <v>49947.07502994853</v>
      </c>
    </row>
    <row r="56" spans="1:17" ht="18" x14ac:dyDescent="0.15">
      <c r="A56" s="7">
        <v>44572</v>
      </c>
      <c r="B56" s="13">
        <v>1719</v>
      </c>
      <c r="C56" s="14" t="s">
        <v>45</v>
      </c>
      <c r="D56" s="15">
        <v>71640</v>
      </c>
      <c r="E56" s="8">
        <v>8.2000000000000003E-2</v>
      </c>
      <c r="F56" s="16">
        <f>D56*(1-E56)</f>
        <v>65765.52</v>
      </c>
      <c r="G56" s="9">
        <v>0</v>
      </c>
      <c r="H56" s="9">
        <v>0</v>
      </c>
      <c r="I56" s="9">
        <v>2.5000000000000001E-2</v>
      </c>
      <c r="J56" s="17">
        <f>F56*G56</f>
        <v>0</v>
      </c>
      <c r="K56" s="18">
        <v>0</v>
      </c>
      <c r="L56" s="19">
        <v>0</v>
      </c>
      <c r="M56" s="20">
        <f>F56*I56</f>
        <v>1644.1380000000001</v>
      </c>
      <c r="N56" s="19">
        <v>34.03</v>
      </c>
      <c r="O56" s="19">
        <v>0.38</v>
      </c>
      <c r="P56" s="20">
        <f>F56*G56*K56*L56/100</f>
        <v>0</v>
      </c>
      <c r="Q56" s="20">
        <f>M56*2.2046*N56*O56</f>
        <v>46872.014121252723</v>
      </c>
    </row>
    <row r="57" spans="1:17" ht="18" x14ac:dyDescent="0.15">
      <c r="A57" s="7">
        <v>44572</v>
      </c>
      <c r="B57" s="13">
        <v>3862</v>
      </c>
      <c r="C57" s="14" t="s">
        <v>46</v>
      </c>
      <c r="D57" s="15">
        <v>67160</v>
      </c>
      <c r="E57" s="8">
        <v>0.09</v>
      </c>
      <c r="F57" s="16">
        <f>D57*(1-E57)</f>
        <v>61115.6</v>
      </c>
      <c r="G57" s="9">
        <v>0</v>
      </c>
      <c r="H57" s="9">
        <v>0</v>
      </c>
      <c r="I57" s="9">
        <v>2.4E-2</v>
      </c>
      <c r="J57" s="17">
        <f>F57*G57</f>
        <v>0</v>
      </c>
      <c r="K57" s="18">
        <v>0</v>
      </c>
      <c r="L57" s="19">
        <v>0</v>
      </c>
      <c r="M57" s="20">
        <f>F57*I57</f>
        <v>1466.7744</v>
      </c>
      <c r="N57" s="19">
        <v>34.03</v>
      </c>
      <c r="O57" s="19">
        <v>0.38</v>
      </c>
      <c r="P57" s="20">
        <f>F57*G57*K57*L57/100</f>
        <v>0</v>
      </c>
      <c r="Q57" s="20">
        <f>M57*2.2046*N57*O57</f>
        <v>41815.632501342341</v>
      </c>
    </row>
    <row r="58" spans="1:17" ht="18" x14ac:dyDescent="0.15">
      <c r="A58" s="7">
        <v>44572</v>
      </c>
      <c r="B58" s="13">
        <v>1722</v>
      </c>
      <c r="C58" s="14" t="s">
        <v>47</v>
      </c>
      <c r="D58" s="15">
        <v>71740</v>
      </c>
      <c r="E58" s="8">
        <v>8.8999999999999996E-2</v>
      </c>
      <c r="F58" s="16">
        <f>D58*(1-E58)</f>
        <v>65355.14</v>
      </c>
      <c r="G58" s="9">
        <v>0</v>
      </c>
      <c r="H58" s="9">
        <v>0</v>
      </c>
      <c r="I58" s="9">
        <v>2.4E-2</v>
      </c>
      <c r="J58" s="17">
        <f>F58*G58</f>
        <v>0</v>
      </c>
      <c r="K58" s="18">
        <v>0</v>
      </c>
      <c r="L58" s="19">
        <v>0</v>
      </c>
      <c r="M58" s="20">
        <f>F58*I58</f>
        <v>1568.5233599999999</v>
      </c>
      <c r="N58" s="19">
        <v>34.03</v>
      </c>
      <c r="O58" s="19">
        <v>0.38</v>
      </c>
      <c r="P58" s="20">
        <f>F58*G58*K58*L58/100</f>
        <v>0</v>
      </c>
      <c r="Q58" s="20">
        <f>M58*2.2046*N58*O58</f>
        <v>44716.349284205324</v>
      </c>
    </row>
    <row r="59" spans="1:17" ht="18" x14ac:dyDescent="0.15">
      <c r="A59" s="7">
        <v>44572</v>
      </c>
      <c r="B59" s="13">
        <v>1239</v>
      </c>
      <c r="C59" s="14" t="s">
        <v>48</v>
      </c>
      <c r="D59" s="15">
        <v>64160</v>
      </c>
      <c r="E59" s="8">
        <v>8.5999999999999993E-2</v>
      </c>
      <c r="F59" s="16">
        <f>D59*(1-E59)</f>
        <v>58642.240000000005</v>
      </c>
      <c r="G59" s="9">
        <v>0</v>
      </c>
      <c r="H59" s="9">
        <v>0</v>
      </c>
      <c r="I59" s="9">
        <v>2.5999999999999999E-2</v>
      </c>
      <c r="J59" s="17">
        <f>F59*G59</f>
        <v>0</v>
      </c>
      <c r="K59" s="18">
        <v>0</v>
      </c>
      <c r="L59" s="19">
        <v>0</v>
      </c>
      <c r="M59" s="20">
        <f>F59*I59</f>
        <v>1524.6982400000002</v>
      </c>
      <c r="N59" s="19">
        <v>34.03</v>
      </c>
      <c r="O59" s="19">
        <v>0.38</v>
      </c>
      <c r="P59" s="20">
        <f>F59*G59*K59*L59/100</f>
        <v>0</v>
      </c>
      <c r="Q59" s="20">
        <f>M59*2.2046*N59*O59</f>
        <v>43466.958026594592</v>
      </c>
    </row>
    <row r="60" spans="1:17" ht="18" x14ac:dyDescent="0.15">
      <c r="A60" s="7">
        <v>44575</v>
      </c>
      <c r="B60" s="13">
        <v>3862</v>
      </c>
      <c r="C60" s="14" t="s">
        <v>49</v>
      </c>
      <c r="D60" s="15">
        <v>65740</v>
      </c>
      <c r="E60" s="8">
        <v>7.4999999999999997E-2</v>
      </c>
      <c r="F60" s="16">
        <f>D60*(1-E60)</f>
        <v>60809.5</v>
      </c>
      <c r="G60" s="9">
        <v>0</v>
      </c>
      <c r="H60" s="9">
        <v>0</v>
      </c>
      <c r="I60" s="9">
        <v>2.5000000000000001E-2</v>
      </c>
      <c r="J60" s="17">
        <f>F60*G60</f>
        <v>0</v>
      </c>
      <c r="K60" s="18">
        <v>0</v>
      </c>
      <c r="L60" s="19">
        <v>0</v>
      </c>
      <c r="M60" s="20">
        <f>F60*I60</f>
        <v>1520.2375000000002</v>
      </c>
      <c r="N60" s="19">
        <v>34.03</v>
      </c>
      <c r="O60" s="19">
        <v>0.38</v>
      </c>
      <c r="P60" s="20">
        <f>F60*G60*K60*L60/100</f>
        <v>0</v>
      </c>
      <c r="Q60" s="20">
        <f>M60*2.2046*N60*O60</f>
        <v>43339.788732854511</v>
      </c>
    </row>
    <row r="61" spans="1:17" ht="18" x14ac:dyDescent="0.15">
      <c r="A61" s="7">
        <v>44575</v>
      </c>
      <c r="B61" s="13">
        <v>688</v>
      </c>
      <c r="C61" s="14" t="s">
        <v>50</v>
      </c>
      <c r="D61" s="15">
        <v>59740</v>
      </c>
      <c r="E61" s="8">
        <v>8.6999999999999994E-2</v>
      </c>
      <c r="F61" s="16">
        <f>D61*(1-E61)</f>
        <v>54542.62</v>
      </c>
      <c r="G61" s="9">
        <v>0</v>
      </c>
      <c r="H61" s="9">
        <v>0</v>
      </c>
      <c r="I61" s="9">
        <v>2.4E-2</v>
      </c>
      <c r="J61" s="17">
        <f>F61*G61</f>
        <v>0</v>
      </c>
      <c r="K61" s="18">
        <v>0</v>
      </c>
      <c r="L61" s="19">
        <v>0</v>
      </c>
      <c r="M61" s="20">
        <f>F61*I61</f>
        <v>1309.02288</v>
      </c>
      <c r="N61" s="19">
        <v>34.03</v>
      </c>
      <c r="O61" s="19">
        <v>0.38</v>
      </c>
      <c r="P61" s="20">
        <f>F61*G61*K61*L61/100</f>
        <v>0</v>
      </c>
      <c r="Q61" s="20">
        <f>M61*2.2046*N61*O61</f>
        <v>37318.363127914396</v>
      </c>
    </row>
    <row r="62" spans="1:17" ht="18" x14ac:dyDescent="0.15">
      <c r="A62" s="7">
        <v>44576</v>
      </c>
      <c r="B62" s="13">
        <v>741</v>
      </c>
      <c r="C62" s="14" t="s">
        <v>51</v>
      </c>
      <c r="D62" s="15">
        <v>62160</v>
      </c>
      <c r="E62" s="8">
        <v>0.1</v>
      </c>
      <c r="F62" s="16">
        <f>D62*(1-E62)</f>
        <v>55944</v>
      </c>
      <c r="G62" s="9">
        <v>0</v>
      </c>
      <c r="H62" s="9">
        <v>0</v>
      </c>
      <c r="I62" s="9">
        <v>2.4E-2</v>
      </c>
      <c r="J62" s="17">
        <f>F62*G62</f>
        <v>0</v>
      </c>
      <c r="K62" s="18">
        <v>0</v>
      </c>
      <c r="L62" s="19">
        <v>0</v>
      </c>
      <c r="M62" s="20">
        <f>F62*I62</f>
        <v>1342.6559999999999</v>
      </c>
      <c r="N62" s="19">
        <v>34.03</v>
      </c>
      <c r="O62" s="19">
        <v>0.38</v>
      </c>
      <c r="P62" s="20">
        <f>F62*G62*K62*L62/100</f>
        <v>0</v>
      </c>
      <c r="Q62" s="20">
        <f>M62*2.2046*N62*O62</f>
        <v>38277.195096752643</v>
      </c>
    </row>
    <row r="63" spans="1:17" ht="18" x14ac:dyDescent="0.15">
      <c r="A63" s="7">
        <v>44576</v>
      </c>
      <c r="B63" s="13">
        <v>743</v>
      </c>
      <c r="C63" s="14" t="s">
        <v>52</v>
      </c>
      <c r="D63" s="15">
        <v>57460</v>
      </c>
      <c r="E63" s="8">
        <v>9.8000000000000004E-2</v>
      </c>
      <c r="F63" s="16">
        <f>D63*(1-E63)</f>
        <v>51828.92</v>
      </c>
      <c r="G63" s="9">
        <v>0</v>
      </c>
      <c r="H63" s="9">
        <v>0</v>
      </c>
      <c r="I63" s="9">
        <v>1.7999999999999999E-2</v>
      </c>
      <c r="J63" s="17">
        <f>F63*G63</f>
        <v>0</v>
      </c>
      <c r="K63" s="18">
        <v>0</v>
      </c>
      <c r="L63" s="19">
        <v>0</v>
      </c>
      <c r="M63" s="20">
        <f>F63*I63</f>
        <v>932.92055999999991</v>
      </c>
      <c r="N63" s="19">
        <v>34.03</v>
      </c>
      <c r="O63" s="19">
        <v>0.38</v>
      </c>
      <c r="P63" s="20">
        <f>F63*G63*K63*L63/100</f>
        <v>0</v>
      </c>
      <c r="Q63" s="20">
        <f>M63*2.2046*N63*O63</f>
        <v>26596.225902160888</v>
      </c>
    </row>
    <row r="64" spans="1:17" ht="18" x14ac:dyDescent="0.15">
      <c r="A64" s="7">
        <v>44576</v>
      </c>
      <c r="B64" s="13">
        <v>4182</v>
      </c>
      <c r="C64" s="14" t="s">
        <v>53</v>
      </c>
      <c r="D64" s="15">
        <v>60740</v>
      </c>
      <c r="E64" s="8">
        <v>8.8999999999999996E-2</v>
      </c>
      <c r="F64" s="16">
        <f>D64*(1-E64)</f>
        <v>55334.14</v>
      </c>
      <c r="G64" s="9">
        <v>0</v>
      </c>
      <c r="H64" s="9">
        <v>0</v>
      </c>
      <c r="I64" s="9">
        <v>2.1999999999999999E-2</v>
      </c>
      <c r="J64" s="17">
        <f>F64*G64</f>
        <v>0</v>
      </c>
      <c r="K64" s="18">
        <v>0</v>
      </c>
      <c r="L64" s="19">
        <v>0</v>
      </c>
      <c r="M64" s="20">
        <f>F64*I64</f>
        <v>1217.3510799999999</v>
      </c>
      <c r="N64" s="19">
        <v>34.03</v>
      </c>
      <c r="O64" s="19">
        <v>0.38</v>
      </c>
      <c r="P64" s="20">
        <f>F64*G64*K64*L64/100</f>
        <v>0</v>
      </c>
      <c r="Q64" s="20">
        <f>M64*2.2046*N64*O64</f>
        <v>34704.931710283592</v>
      </c>
    </row>
    <row r="65" spans="1:17" ht="18" x14ac:dyDescent="0.15">
      <c r="A65" s="7">
        <v>44576</v>
      </c>
      <c r="B65" s="13">
        <v>4183</v>
      </c>
      <c r="C65" s="14" t="s">
        <v>54</v>
      </c>
      <c r="D65" s="15">
        <v>61180</v>
      </c>
      <c r="E65" s="8">
        <v>0.10100000000000001</v>
      </c>
      <c r="F65" s="16">
        <f>D65*(1-E65)</f>
        <v>55000.82</v>
      </c>
      <c r="G65" s="9">
        <v>0</v>
      </c>
      <c r="H65" s="9">
        <v>0</v>
      </c>
      <c r="I65" s="9">
        <v>2.3E-2</v>
      </c>
      <c r="J65" s="17">
        <f>F65*G65</f>
        <v>0</v>
      </c>
      <c r="K65" s="18">
        <v>0</v>
      </c>
      <c r="L65" s="19">
        <v>0</v>
      </c>
      <c r="M65" s="20">
        <f>F65*I65</f>
        <v>1265.0188599999999</v>
      </c>
      <c r="N65" s="19">
        <v>34.03</v>
      </c>
      <c r="O65" s="19">
        <v>0.38</v>
      </c>
      <c r="P65" s="20">
        <f>F65*G65*K65*L65/100</f>
        <v>0</v>
      </c>
      <c r="Q65" s="20">
        <f>M65*2.2046*N65*O65</f>
        <v>36063.871688125342</v>
      </c>
    </row>
    <row r="66" spans="1:17" ht="18" x14ac:dyDescent="0.15">
      <c r="A66" s="7">
        <v>44581</v>
      </c>
      <c r="B66" s="13">
        <v>1020</v>
      </c>
      <c r="C66" s="14" t="s">
        <v>55</v>
      </c>
      <c r="D66" s="15">
        <v>82520</v>
      </c>
      <c r="E66" s="8">
        <v>8.8999999999999996E-2</v>
      </c>
      <c r="F66" s="16">
        <f>D66*(1-E66)</f>
        <v>75175.72</v>
      </c>
      <c r="G66" s="9">
        <v>0</v>
      </c>
      <c r="H66" s="9">
        <v>0</v>
      </c>
      <c r="I66" s="9">
        <v>1.9E-2</v>
      </c>
      <c r="J66" s="17">
        <f>F66*G66</f>
        <v>0</v>
      </c>
      <c r="K66" s="18">
        <v>0</v>
      </c>
      <c r="L66" s="19">
        <v>0</v>
      </c>
      <c r="M66" s="20">
        <f>F66*I66</f>
        <v>1428.3386800000001</v>
      </c>
      <c r="N66" s="19">
        <v>34.03</v>
      </c>
      <c r="O66" s="19">
        <v>0.38</v>
      </c>
      <c r="P66" s="20">
        <f>F66*G66*K66*L66/100</f>
        <v>0</v>
      </c>
      <c r="Q66" s="20">
        <f>M66*2.2046*N66*O66</f>
        <v>40719.88530092455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18045</cp:lastModifiedBy>
  <dcterms:created xsi:type="dcterms:W3CDTF">2022-04-05T02:29:35Z</dcterms:created>
  <dcterms:modified xsi:type="dcterms:W3CDTF">2022-04-26T16:09:33Z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CCF3269C46124AD8A967F3F1443E9E3C</vt:lpwstr>
  </property>
  <property fmtid="{D5CDD505-2E9C-101B-9397-08002B2CF9AE}" pid="3" name="KSOProductBuildVer">
    <vt:lpwstr>2052-11.1.0.11365</vt:lpwstr>
  </property>
</Properties>
</file>