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דננברג את שרמן\Jonathan - crypto materials csvs 27082018\חשבוניות בקריפטו\"/>
    </mc:Choice>
  </mc:AlternateContent>
  <xr:revisionPtr revIDLastSave="0" documentId="13_ncr:1_{372B0DAE-4EA0-401A-83B9-DB151C54985F}" xr6:coauthVersionLast="38" xr6:coauthVersionMax="38" xr10:uidLastSave="{00000000-0000-0000-0000-000000000000}"/>
  <bookViews>
    <workbookView xWindow="0" yWindow="0" windowWidth="28800" windowHeight="11970" tabRatio="991" activeTab="6" xr2:uid="{00000000-000D-0000-FFFF-FFFF00000000}"/>
  </bookViews>
  <sheets>
    <sheet name="2014-2015" sheetId="1" r:id="rId1"/>
    <sheet name="2016" sheetId="2" r:id="rId2"/>
    <sheet name="2017" sheetId="3" r:id="rId3"/>
    <sheet name="2018" sheetId="4" r:id="rId4"/>
    <sheet name="שערי פיאט" sheetId="5" r:id="rId5"/>
    <sheet name="שער BTC" sheetId="6" r:id="rId6"/>
    <sheet name="סיכום" sheetId="7" r:id="rId7"/>
  </sheets>
  <definedNames>
    <definedName name="_xlnm._FilterDatabase" localSheetId="0" hidden="1">'2014-2015'!$A$1:$F$61</definedName>
    <definedName name="_xlnm._FilterDatabase" localSheetId="1" hidden="1">'2016'!$A$1:$F$326</definedName>
    <definedName name="_xlnm._FilterDatabase" localSheetId="2" hidden="1">'2017'!$A$1:$E$1214</definedName>
    <definedName name="_xlnm._FilterDatabase" localSheetId="3" hidden="1">'2018'!$A$1:$F$441</definedName>
  </definedNames>
  <calcPr calcId="181029" iterateDelta="1E-4"/>
</workbook>
</file>

<file path=xl/calcChain.xml><?xml version="1.0" encoding="utf-8"?>
<calcChain xmlns="http://schemas.openxmlformats.org/spreadsheetml/2006/main">
  <c r="C7" i="7" l="1"/>
  <c r="B7" i="7"/>
  <c r="C6" i="7"/>
  <c r="C5" i="7"/>
  <c r="C4" i="7"/>
  <c r="C3" i="7"/>
  <c r="C2" i="7"/>
  <c r="B6" i="7"/>
  <c r="B5" i="7"/>
  <c r="B4" i="7"/>
  <c r="B3" i="7"/>
  <c r="B2" i="7"/>
  <c r="K1218" i="3"/>
  <c r="E1217" i="3"/>
  <c r="E1216" i="3"/>
  <c r="K1216" i="3"/>
  <c r="K1217" i="3"/>
  <c r="K1170" i="3"/>
  <c r="K1169" i="3"/>
  <c r="M1168" i="3"/>
  <c r="K568" i="3"/>
  <c r="M56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2" i="3"/>
  <c r="P65" i="1"/>
  <c r="P6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2" i="1"/>
  <c r="M328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" i="2"/>
  <c r="E913" i="3"/>
  <c r="E787" i="3"/>
  <c r="E650" i="3"/>
  <c r="E211" i="3"/>
  <c r="E206" i="3"/>
  <c r="E185" i="3"/>
  <c r="E90" i="3"/>
  <c r="E48" i="3"/>
  <c r="D567" i="3"/>
  <c r="F254" i="2"/>
  <c r="F204" i="2"/>
  <c r="F136" i="2"/>
  <c r="F111" i="2"/>
  <c r="F77" i="2"/>
  <c r="F66" i="2"/>
  <c r="F37" i="1"/>
  <c r="F8" i="1"/>
  <c r="F10" i="1" l="1"/>
  <c r="F26" i="1"/>
  <c r="E3" i="1"/>
  <c r="F3" i="1" s="1"/>
  <c r="E4" i="1"/>
  <c r="F4" i="1" s="1"/>
  <c r="E5" i="1"/>
  <c r="F5" i="1" s="1"/>
  <c r="E6" i="1"/>
  <c r="F6" i="1" s="1"/>
  <c r="E7" i="1"/>
  <c r="F7" i="1" s="1"/>
  <c r="E8" i="1"/>
  <c r="E9" i="1"/>
  <c r="F9" i="1" s="1"/>
  <c r="E10" i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2" i="1"/>
  <c r="F2" i="1" s="1"/>
  <c r="F64" i="1" s="1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7" i="3"/>
  <c r="E207" i="3" s="1"/>
  <c r="D208" i="3"/>
  <c r="E208" i="3" s="1"/>
  <c r="D209" i="3"/>
  <c r="E209" i="3" s="1"/>
  <c r="D210" i="3"/>
  <c r="E210" i="3" s="1"/>
  <c r="D211" i="3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  <c r="D362" i="3"/>
  <c r="E362" i="3" s="1"/>
  <c r="D363" i="3"/>
  <c r="E363" i="3" s="1"/>
  <c r="D364" i="3"/>
  <c r="E364" i="3" s="1"/>
  <c r="D365" i="3"/>
  <c r="E365" i="3" s="1"/>
  <c r="D366" i="3"/>
  <c r="E366" i="3" s="1"/>
  <c r="D367" i="3"/>
  <c r="E367" i="3" s="1"/>
  <c r="D368" i="3"/>
  <c r="E368" i="3" s="1"/>
  <c r="D369" i="3"/>
  <c r="E369" i="3" s="1"/>
  <c r="D370" i="3"/>
  <c r="E370" i="3" s="1"/>
  <c r="D371" i="3"/>
  <c r="E371" i="3" s="1"/>
  <c r="D372" i="3"/>
  <c r="E372" i="3" s="1"/>
  <c r="D373" i="3"/>
  <c r="E373" i="3" s="1"/>
  <c r="D374" i="3"/>
  <c r="E374" i="3" s="1"/>
  <c r="D375" i="3"/>
  <c r="E375" i="3" s="1"/>
  <c r="D376" i="3"/>
  <c r="E376" i="3" s="1"/>
  <c r="D377" i="3"/>
  <c r="E377" i="3" s="1"/>
  <c r="D378" i="3"/>
  <c r="E378" i="3" s="1"/>
  <c r="D379" i="3"/>
  <c r="E379" i="3" s="1"/>
  <c r="D380" i="3"/>
  <c r="E380" i="3" s="1"/>
  <c r="D381" i="3"/>
  <c r="E381" i="3" s="1"/>
  <c r="D382" i="3"/>
  <c r="E382" i="3" s="1"/>
  <c r="D383" i="3"/>
  <c r="E383" i="3" s="1"/>
  <c r="D384" i="3"/>
  <c r="E384" i="3" s="1"/>
  <c r="D385" i="3"/>
  <c r="E385" i="3" s="1"/>
  <c r="D386" i="3"/>
  <c r="E386" i="3" s="1"/>
  <c r="D387" i="3"/>
  <c r="E387" i="3" s="1"/>
  <c r="D388" i="3"/>
  <c r="E388" i="3" s="1"/>
  <c r="D389" i="3"/>
  <c r="E389" i="3" s="1"/>
  <c r="D390" i="3"/>
  <c r="E390" i="3" s="1"/>
  <c r="D391" i="3"/>
  <c r="E391" i="3" s="1"/>
  <c r="D392" i="3"/>
  <c r="E392" i="3" s="1"/>
  <c r="D393" i="3"/>
  <c r="E393" i="3" s="1"/>
  <c r="D394" i="3"/>
  <c r="E394" i="3" s="1"/>
  <c r="D395" i="3"/>
  <c r="E395" i="3" s="1"/>
  <c r="D396" i="3"/>
  <c r="E396" i="3" s="1"/>
  <c r="D397" i="3"/>
  <c r="E397" i="3" s="1"/>
  <c r="D398" i="3"/>
  <c r="E398" i="3" s="1"/>
  <c r="D399" i="3"/>
  <c r="E399" i="3" s="1"/>
  <c r="D400" i="3"/>
  <c r="E400" i="3" s="1"/>
  <c r="D401" i="3"/>
  <c r="E401" i="3" s="1"/>
  <c r="D402" i="3"/>
  <c r="E402" i="3" s="1"/>
  <c r="D403" i="3"/>
  <c r="E403" i="3" s="1"/>
  <c r="D404" i="3"/>
  <c r="E404" i="3" s="1"/>
  <c r="D405" i="3"/>
  <c r="E405" i="3" s="1"/>
  <c r="D406" i="3"/>
  <c r="E406" i="3" s="1"/>
  <c r="D407" i="3"/>
  <c r="E407" i="3" s="1"/>
  <c r="D408" i="3"/>
  <c r="E408" i="3" s="1"/>
  <c r="D409" i="3"/>
  <c r="E409" i="3" s="1"/>
  <c r="D410" i="3"/>
  <c r="E410" i="3" s="1"/>
  <c r="D411" i="3"/>
  <c r="E411" i="3" s="1"/>
  <c r="D412" i="3"/>
  <c r="E412" i="3" s="1"/>
  <c r="D413" i="3"/>
  <c r="E413" i="3" s="1"/>
  <c r="D414" i="3"/>
  <c r="E414" i="3" s="1"/>
  <c r="D415" i="3"/>
  <c r="E415" i="3" s="1"/>
  <c r="D416" i="3"/>
  <c r="E416" i="3" s="1"/>
  <c r="D417" i="3"/>
  <c r="E417" i="3" s="1"/>
  <c r="D418" i="3"/>
  <c r="E418" i="3" s="1"/>
  <c r="D419" i="3"/>
  <c r="E419" i="3" s="1"/>
  <c r="D420" i="3"/>
  <c r="E420" i="3" s="1"/>
  <c r="D421" i="3"/>
  <c r="E421" i="3" s="1"/>
  <c r="D422" i="3"/>
  <c r="E422" i="3" s="1"/>
  <c r="D423" i="3"/>
  <c r="E423" i="3" s="1"/>
  <c r="D424" i="3"/>
  <c r="E424" i="3" s="1"/>
  <c r="D425" i="3"/>
  <c r="E425" i="3" s="1"/>
  <c r="D426" i="3"/>
  <c r="E426" i="3" s="1"/>
  <c r="D427" i="3"/>
  <c r="E427" i="3" s="1"/>
  <c r="D428" i="3"/>
  <c r="E428" i="3" s="1"/>
  <c r="D429" i="3"/>
  <c r="E429" i="3" s="1"/>
  <c r="D430" i="3"/>
  <c r="E430" i="3" s="1"/>
  <c r="D431" i="3"/>
  <c r="E431" i="3" s="1"/>
  <c r="D432" i="3"/>
  <c r="E432" i="3" s="1"/>
  <c r="D433" i="3"/>
  <c r="E433" i="3" s="1"/>
  <c r="D434" i="3"/>
  <c r="E434" i="3" s="1"/>
  <c r="D435" i="3"/>
  <c r="E435" i="3" s="1"/>
  <c r="D436" i="3"/>
  <c r="E436" i="3" s="1"/>
  <c r="D437" i="3"/>
  <c r="E437" i="3" s="1"/>
  <c r="D438" i="3"/>
  <c r="E438" i="3" s="1"/>
  <c r="D439" i="3"/>
  <c r="E439" i="3" s="1"/>
  <c r="D440" i="3"/>
  <c r="E440" i="3" s="1"/>
  <c r="D441" i="3"/>
  <c r="E441" i="3" s="1"/>
  <c r="D442" i="3"/>
  <c r="E442" i="3" s="1"/>
  <c r="D443" i="3"/>
  <c r="E443" i="3" s="1"/>
  <c r="D444" i="3"/>
  <c r="E444" i="3" s="1"/>
  <c r="D445" i="3"/>
  <c r="E445" i="3" s="1"/>
  <c r="D446" i="3"/>
  <c r="E446" i="3" s="1"/>
  <c r="D447" i="3"/>
  <c r="E447" i="3" s="1"/>
  <c r="D448" i="3"/>
  <c r="E448" i="3" s="1"/>
  <c r="D449" i="3"/>
  <c r="E449" i="3" s="1"/>
  <c r="D450" i="3"/>
  <c r="E450" i="3" s="1"/>
  <c r="D451" i="3"/>
  <c r="E451" i="3" s="1"/>
  <c r="D452" i="3"/>
  <c r="E452" i="3" s="1"/>
  <c r="D453" i="3"/>
  <c r="E453" i="3" s="1"/>
  <c r="D454" i="3"/>
  <c r="E454" i="3" s="1"/>
  <c r="D455" i="3"/>
  <c r="E455" i="3" s="1"/>
  <c r="D456" i="3"/>
  <c r="E456" i="3" s="1"/>
  <c r="D457" i="3"/>
  <c r="E457" i="3" s="1"/>
  <c r="D458" i="3"/>
  <c r="E458" i="3" s="1"/>
  <c r="D459" i="3"/>
  <c r="E459" i="3" s="1"/>
  <c r="D460" i="3"/>
  <c r="E460" i="3" s="1"/>
  <c r="D461" i="3"/>
  <c r="E461" i="3" s="1"/>
  <c r="D462" i="3"/>
  <c r="E462" i="3" s="1"/>
  <c r="D463" i="3"/>
  <c r="E463" i="3" s="1"/>
  <c r="D464" i="3"/>
  <c r="E464" i="3" s="1"/>
  <c r="D465" i="3"/>
  <c r="E465" i="3" s="1"/>
  <c r="D466" i="3"/>
  <c r="E466" i="3" s="1"/>
  <c r="D467" i="3"/>
  <c r="E467" i="3" s="1"/>
  <c r="D468" i="3"/>
  <c r="E468" i="3" s="1"/>
  <c r="D469" i="3"/>
  <c r="E469" i="3" s="1"/>
  <c r="D470" i="3"/>
  <c r="E470" i="3" s="1"/>
  <c r="D471" i="3"/>
  <c r="E471" i="3" s="1"/>
  <c r="D472" i="3"/>
  <c r="E472" i="3" s="1"/>
  <c r="D473" i="3"/>
  <c r="E473" i="3" s="1"/>
  <c r="D474" i="3"/>
  <c r="E474" i="3" s="1"/>
  <c r="D475" i="3"/>
  <c r="E475" i="3" s="1"/>
  <c r="D476" i="3"/>
  <c r="E476" i="3" s="1"/>
  <c r="D477" i="3"/>
  <c r="E477" i="3" s="1"/>
  <c r="D478" i="3"/>
  <c r="E478" i="3" s="1"/>
  <c r="D479" i="3"/>
  <c r="E479" i="3" s="1"/>
  <c r="D480" i="3"/>
  <c r="E480" i="3" s="1"/>
  <c r="D481" i="3"/>
  <c r="E481" i="3" s="1"/>
  <c r="D482" i="3"/>
  <c r="E482" i="3" s="1"/>
  <c r="D483" i="3"/>
  <c r="E483" i="3" s="1"/>
  <c r="D484" i="3"/>
  <c r="E484" i="3" s="1"/>
  <c r="D485" i="3"/>
  <c r="E485" i="3" s="1"/>
  <c r="D486" i="3"/>
  <c r="E486" i="3" s="1"/>
  <c r="D487" i="3"/>
  <c r="E487" i="3" s="1"/>
  <c r="D488" i="3"/>
  <c r="E488" i="3" s="1"/>
  <c r="D489" i="3"/>
  <c r="E489" i="3" s="1"/>
  <c r="D490" i="3"/>
  <c r="E490" i="3" s="1"/>
  <c r="D491" i="3"/>
  <c r="E491" i="3" s="1"/>
  <c r="D492" i="3"/>
  <c r="E492" i="3" s="1"/>
  <c r="D493" i="3"/>
  <c r="E493" i="3" s="1"/>
  <c r="D494" i="3"/>
  <c r="E494" i="3" s="1"/>
  <c r="D495" i="3"/>
  <c r="E495" i="3" s="1"/>
  <c r="D496" i="3"/>
  <c r="E496" i="3" s="1"/>
  <c r="D497" i="3"/>
  <c r="E497" i="3" s="1"/>
  <c r="D498" i="3"/>
  <c r="E498" i="3" s="1"/>
  <c r="D499" i="3"/>
  <c r="E499" i="3" s="1"/>
  <c r="D500" i="3"/>
  <c r="E500" i="3" s="1"/>
  <c r="D501" i="3"/>
  <c r="E501" i="3" s="1"/>
  <c r="D502" i="3"/>
  <c r="E502" i="3" s="1"/>
  <c r="D503" i="3"/>
  <c r="E503" i="3" s="1"/>
  <c r="D504" i="3"/>
  <c r="E504" i="3" s="1"/>
  <c r="D505" i="3"/>
  <c r="E505" i="3" s="1"/>
  <c r="D506" i="3"/>
  <c r="E506" i="3" s="1"/>
  <c r="D507" i="3"/>
  <c r="E507" i="3" s="1"/>
  <c r="D508" i="3"/>
  <c r="E508" i="3" s="1"/>
  <c r="D509" i="3"/>
  <c r="E509" i="3" s="1"/>
  <c r="D510" i="3"/>
  <c r="E510" i="3" s="1"/>
  <c r="D511" i="3"/>
  <c r="E511" i="3" s="1"/>
  <c r="D512" i="3"/>
  <c r="E512" i="3" s="1"/>
  <c r="D513" i="3"/>
  <c r="E513" i="3" s="1"/>
  <c r="D514" i="3"/>
  <c r="E514" i="3" s="1"/>
  <c r="D515" i="3"/>
  <c r="E515" i="3" s="1"/>
  <c r="D516" i="3"/>
  <c r="E516" i="3" s="1"/>
  <c r="D517" i="3"/>
  <c r="E517" i="3" s="1"/>
  <c r="D518" i="3"/>
  <c r="E518" i="3" s="1"/>
  <c r="D519" i="3"/>
  <c r="E519" i="3" s="1"/>
  <c r="D520" i="3"/>
  <c r="E520" i="3" s="1"/>
  <c r="D521" i="3"/>
  <c r="E521" i="3" s="1"/>
  <c r="D522" i="3"/>
  <c r="E522" i="3" s="1"/>
  <c r="D523" i="3"/>
  <c r="E523" i="3" s="1"/>
  <c r="D524" i="3"/>
  <c r="E524" i="3" s="1"/>
  <c r="D525" i="3"/>
  <c r="E525" i="3" s="1"/>
  <c r="D526" i="3"/>
  <c r="E526" i="3" s="1"/>
  <c r="D527" i="3"/>
  <c r="E527" i="3" s="1"/>
  <c r="D528" i="3"/>
  <c r="E528" i="3" s="1"/>
  <c r="D529" i="3"/>
  <c r="E529" i="3" s="1"/>
  <c r="D530" i="3"/>
  <c r="E530" i="3" s="1"/>
  <c r="D531" i="3"/>
  <c r="E531" i="3" s="1"/>
  <c r="D532" i="3"/>
  <c r="E532" i="3" s="1"/>
  <c r="D533" i="3"/>
  <c r="E533" i="3" s="1"/>
  <c r="D534" i="3"/>
  <c r="E534" i="3" s="1"/>
  <c r="D535" i="3"/>
  <c r="E535" i="3" s="1"/>
  <c r="D536" i="3"/>
  <c r="E536" i="3" s="1"/>
  <c r="D537" i="3"/>
  <c r="E537" i="3" s="1"/>
  <c r="D538" i="3"/>
  <c r="E538" i="3" s="1"/>
  <c r="D539" i="3"/>
  <c r="E539" i="3" s="1"/>
  <c r="D540" i="3"/>
  <c r="E540" i="3" s="1"/>
  <c r="D541" i="3"/>
  <c r="E541" i="3" s="1"/>
  <c r="D542" i="3"/>
  <c r="E542" i="3" s="1"/>
  <c r="D543" i="3"/>
  <c r="E543" i="3" s="1"/>
  <c r="D544" i="3"/>
  <c r="E544" i="3" s="1"/>
  <c r="D545" i="3"/>
  <c r="E545" i="3" s="1"/>
  <c r="D546" i="3"/>
  <c r="E546" i="3" s="1"/>
  <c r="D547" i="3"/>
  <c r="E547" i="3" s="1"/>
  <c r="D548" i="3"/>
  <c r="E548" i="3" s="1"/>
  <c r="D549" i="3"/>
  <c r="E549" i="3" s="1"/>
  <c r="D550" i="3"/>
  <c r="E550" i="3" s="1"/>
  <c r="D551" i="3"/>
  <c r="E551" i="3" s="1"/>
  <c r="D552" i="3"/>
  <c r="E552" i="3" s="1"/>
  <c r="D553" i="3"/>
  <c r="E553" i="3" s="1"/>
  <c r="D554" i="3"/>
  <c r="E554" i="3" s="1"/>
  <c r="D555" i="3"/>
  <c r="E555" i="3" s="1"/>
  <c r="D556" i="3"/>
  <c r="E556" i="3" s="1"/>
  <c r="D557" i="3"/>
  <c r="E557" i="3" s="1"/>
  <c r="D558" i="3"/>
  <c r="E558" i="3" s="1"/>
  <c r="D559" i="3"/>
  <c r="E559" i="3" s="1"/>
  <c r="D560" i="3"/>
  <c r="E560" i="3" s="1"/>
  <c r="D561" i="3"/>
  <c r="E561" i="3" s="1"/>
  <c r="D562" i="3"/>
  <c r="E562" i="3" s="1"/>
  <c r="D563" i="3"/>
  <c r="E563" i="3" s="1"/>
  <c r="D564" i="3"/>
  <c r="E564" i="3" s="1"/>
  <c r="D565" i="3"/>
  <c r="E565" i="3" s="1"/>
  <c r="D566" i="3"/>
  <c r="E566" i="3" s="1"/>
  <c r="D568" i="3"/>
  <c r="E567" i="3" s="1"/>
  <c r="D569" i="3"/>
  <c r="D570" i="3"/>
  <c r="E570" i="3" s="1"/>
  <c r="D571" i="3"/>
  <c r="E571" i="3" s="1"/>
  <c r="D572" i="3"/>
  <c r="E572" i="3" s="1"/>
  <c r="D573" i="3"/>
  <c r="E573" i="3" s="1"/>
  <c r="D574" i="3"/>
  <c r="E574" i="3" s="1"/>
  <c r="D575" i="3"/>
  <c r="E575" i="3" s="1"/>
  <c r="D576" i="3"/>
  <c r="E576" i="3" s="1"/>
  <c r="D577" i="3"/>
  <c r="E577" i="3" s="1"/>
  <c r="D578" i="3"/>
  <c r="E578" i="3" s="1"/>
  <c r="D579" i="3"/>
  <c r="E579" i="3" s="1"/>
  <c r="D580" i="3"/>
  <c r="E580" i="3" s="1"/>
  <c r="D581" i="3"/>
  <c r="E581" i="3" s="1"/>
  <c r="D582" i="3"/>
  <c r="E582" i="3" s="1"/>
  <c r="D583" i="3"/>
  <c r="E583" i="3" s="1"/>
  <c r="D584" i="3"/>
  <c r="E584" i="3" s="1"/>
  <c r="D585" i="3"/>
  <c r="E585" i="3" s="1"/>
  <c r="D586" i="3"/>
  <c r="E586" i="3" s="1"/>
  <c r="D587" i="3"/>
  <c r="E587" i="3" s="1"/>
  <c r="D588" i="3"/>
  <c r="E588" i="3" s="1"/>
  <c r="D589" i="3"/>
  <c r="E589" i="3" s="1"/>
  <c r="D590" i="3"/>
  <c r="E590" i="3" s="1"/>
  <c r="D591" i="3"/>
  <c r="E591" i="3" s="1"/>
  <c r="D592" i="3"/>
  <c r="E592" i="3" s="1"/>
  <c r="D593" i="3"/>
  <c r="E593" i="3" s="1"/>
  <c r="D594" i="3"/>
  <c r="E594" i="3" s="1"/>
  <c r="D595" i="3"/>
  <c r="E595" i="3" s="1"/>
  <c r="D596" i="3"/>
  <c r="E596" i="3" s="1"/>
  <c r="D597" i="3"/>
  <c r="E597" i="3" s="1"/>
  <c r="D598" i="3"/>
  <c r="E598" i="3" s="1"/>
  <c r="D599" i="3"/>
  <c r="E599" i="3" s="1"/>
  <c r="D600" i="3"/>
  <c r="E600" i="3" s="1"/>
  <c r="D601" i="3"/>
  <c r="E601" i="3" s="1"/>
  <c r="D602" i="3"/>
  <c r="E602" i="3" s="1"/>
  <c r="D603" i="3"/>
  <c r="E603" i="3" s="1"/>
  <c r="D604" i="3"/>
  <c r="E604" i="3" s="1"/>
  <c r="D605" i="3"/>
  <c r="E605" i="3" s="1"/>
  <c r="D606" i="3"/>
  <c r="E606" i="3" s="1"/>
  <c r="D607" i="3"/>
  <c r="E607" i="3" s="1"/>
  <c r="D608" i="3"/>
  <c r="E608" i="3" s="1"/>
  <c r="D609" i="3"/>
  <c r="E609" i="3" s="1"/>
  <c r="D610" i="3"/>
  <c r="E610" i="3" s="1"/>
  <c r="D611" i="3"/>
  <c r="E611" i="3" s="1"/>
  <c r="D612" i="3"/>
  <c r="E612" i="3" s="1"/>
  <c r="D613" i="3"/>
  <c r="E613" i="3" s="1"/>
  <c r="D614" i="3"/>
  <c r="E614" i="3" s="1"/>
  <c r="D615" i="3"/>
  <c r="E615" i="3" s="1"/>
  <c r="D616" i="3"/>
  <c r="E616" i="3" s="1"/>
  <c r="D617" i="3"/>
  <c r="E617" i="3" s="1"/>
  <c r="D618" i="3"/>
  <c r="E618" i="3" s="1"/>
  <c r="D619" i="3"/>
  <c r="E619" i="3" s="1"/>
  <c r="D620" i="3"/>
  <c r="E620" i="3" s="1"/>
  <c r="D621" i="3"/>
  <c r="E621" i="3" s="1"/>
  <c r="D622" i="3"/>
  <c r="E622" i="3" s="1"/>
  <c r="D623" i="3"/>
  <c r="E623" i="3" s="1"/>
  <c r="D624" i="3"/>
  <c r="E624" i="3" s="1"/>
  <c r="D625" i="3"/>
  <c r="E625" i="3" s="1"/>
  <c r="D626" i="3"/>
  <c r="E626" i="3" s="1"/>
  <c r="D627" i="3"/>
  <c r="E627" i="3" s="1"/>
  <c r="D628" i="3"/>
  <c r="E628" i="3" s="1"/>
  <c r="D629" i="3"/>
  <c r="E629" i="3" s="1"/>
  <c r="D630" i="3"/>
  <c r="E630" i="3" s="1"/>
  <c r="D631" i="3"/>
  <c r="E631" i="3" s="1"/>
  <c r="D632" i="3"/>
  <c r="E632" i="3" s="1"/>
  <c r="D633" i="3"/>
  <c r="E633" i="3" s="1"/>
  <c r="D634" i="3"/>
  <c r="E634" i="3" s="1"/>
  <c r="D635" i="3"/>
  <c r="E635" i="3" s="1"/>
  <c r="D636" i="3"/>
  <c r="E636" i="3" s="1"/>
  <c r="D637" i="3"/>
  <c r="E637" i="3" s="1"/>
  <c r="D638" i="3"/>
  <c r="E638" i="3" s="1"/>
  <c r="D639" i="3"/>
  <c r="E639" i="3" s="1"/>
  <c r="D640" i="3"/>
  <c r="E640" i="3" s="1"/>
  <c r="D641" i="3"/>
  <c r="E641" i="3" s="1"/>
  <c r="D642" i="3"/>
  <c r="E642" i="3" s="1"/>
  <c r="D643" i="3"/>
  <c r="E643" i="3" s="1"/>
  <c r="D644" i="3"/>
  <c r="E644" i="3" s="1"/>
  <c r="D645" i="3"/>
  <c r="E645" i="3" s="1"/>
  <c r="D646" i="3"/>
  <c r="E646" i="3" s="1"/>
  <c r="D647" i="3"/>
  <c r="E647" i="3" s="1"/>
  <c r="D648" i="3"/>
  <c r="E648" i="3" s="1"/>
  <c r="D649" i="3"/>
  <c r="E649" i="3" s="1"/>
  <c r="D650" i="3"/>
  <c r="D651" i="3"/>
  <c r="E651" i="3" s="1"/>
  <c r="D652" i="3"/>
  <c r="E652" i="3" s="1"/>
  <c r="D653" i="3"/>
  <c r="E653" i="3" s="1"/>
  <c r="D654" i="3"/>
  <c r="E654" i="3" s="1"/>
  <c r="D655" i="3"/>
  <c r="E655" i="3" s="1"/>
  <c r="D656" i="3"/>
  <c r="E656" i="3" s="1"/>
  <c r="D657" i="3"/>
  <c r="E657" i="3" s="1"/>
  <c r="D658" i="3"/>
  <c r="E658" i="3" s="1"/>
  <c r="D659" i="3"/>
  <c r="E659" i="3" s="1"/>
  <c r="D660" i="3"/>
  <c r="E660" i="3" s="1"/>
  <c r="D661" i="3"/>
  <c r="E661" i="3" s="1"/>
  <c r="D662" i="3"/>
  <c r="E662" i="3" s="1"/>
  <c r="D663" i="3"/>
  <c r="E663" i="3" s="1"/>
  <c r="D664" i="3"/>
  <c r="E664" i="3" s="1"/>
  <c r="D665" i="3"/>
  <c r="E665" i="3" s="1"/>
  <c r="D666" i="3"/>
  <c r="E666" i="3" s="1"/>
  <c r="D667" i="3"/>
  <c r="E667" i="3" s="1"/>
  <c r="D668" i="3"/>
  <c r="E668" i="3" s="1"/>
  <c r="D669" i="3"/>
  <c r="E669" i="3" s="1"/>
  <c r="D670" i="3"/>
  <c r="E670" i="3" s="1"/>
  <c r="D671" i="3"/>
  <c r="E671" i="3" s="1"/>
  <c r="D672" i="3"/>
  <c r="E672" i="3" s="1"/>
  <c r="D673" i="3"/>
  <c r="E673" i="3" s="1"/>
  <c r="D674" i="3"/>
  <c r="E674" i="3" s="1"/>
  <c r="D675" i="3"/>
  <c r="E675" i="3" s="1"/>
  <c r="D676" i="3"/>
  <c r="E676" i="3" s="1"/>
  <c r="D677" i="3"/>
  <c r="E677" i="3" s="1"/>
  <c r="D678" i="3"/>
  <c r="E678" i="3" s="1"/>
  <c r="D679" i="3"/>
  <c r="E679" i="3" s="1"/>
  <c r="D680" i="3"/>
  <c r="E680" i="3" s="1"/>
  <c r="D681" i="3"/>
  <c r="E681" i="3" s="1"/>
  <c r="D682" i="3"/>
  <c r="E682" i="3" s="1"/>
  <c r="D683" i="3"/>
  <c r="E683" i="3" s="1"/>
  <c r="D684" i="3"/>
  <c r="E684" i="3" s="1"/>
  <c r="D685" i="3"/>
  <c r="E685" i="3" s="1"/>
  <c r="D686" i="3"/>
  <c r="E686" i="3" s="1"/>
  <c r="D687" i="3"/>
  <c r="E687" i="3" s="1"/>
  <c r="D688" i="3"/>
  <c r="E688" i="3" s="1"/>
  <c r="D689" i="3"/>
  <c r="E689" i="3" s="1"/>
  <c r="D690" i="3"/>
  <c r="E690" i="3" s="1"/>
  <c r="D691" i="3"/>
  <c r="E691" i="3" s="1"/>
  <c r="D692" i="3"/>
  <c r="E692" i="3" s="1"/>
  <c r="D693" i="3"/>
  <c r="E693" i="3" s="1"/>
  <c r="D694" i="3"/>
  <c r="E694" i="3" s="1"/>
  <c r="D695" i="3"/>
  <c r="E695" i="3" s="1"/>
  <c r="D696" i="3"/>
  <c r="E696" i="3" s="1"/>
  <c r="D697" i="3"/>
  <c r="E697" i="3" s="1"/>
  <c r="D698" i="3"/>
  <c r="E698" i="3" s="1"/>
  <c r="D699" i="3"/>
  <c r="E699" i="3" s="1"/>
  <c r="D700" i="3"/>
  <c r="E700" i="3" s="1"/>
  <c r="D701" i="3"/>
  <c r="E701" i="3" s="1"/>
  <c r="D702" i="3"/>
  <c r="E702" i="3" s="1"/>
  <c r="D703" i="3"/>
  <c r="E703" i="3" s="1"/>
  <c r="D704" i="3"/>
  <c r="E704" i="3" s="1"/>
  <c r="D705" i="3"/>
  <c r="E705" i="3" s="1"/>
  <c r="D706" i="3"/>
  <c r="E706" i="3" s="1"/>
  <c r="D707" i="3"/>
  <c r="E707" i="3" s="1"/>
  <c r="D708" i="3"/>
  <c r="E708" i="3" s="1"/>
  <c r="D709" i="3"/>
  <c r="E709" i="3" s="1"/>
  <c r="D710" i="3"/>
  <c r="E710" i="3" s="1"/>
  <c r="D711" i="3"/>
  <c r="E711" i="3" s="1"/>
  <c r="D712" i="3"/>
  <c r="E712" i="3" s="1"/>
  <c r="D713" i="3"/>
  <c r="E713" i="3" s="1"/>
  <c r="D714" i="3"/>
  <c r="E714" i="3" s="1"/>
  <c r="D715" i="3"/>
  <c r="E715" i="3" s="1"/>
  <c r="D716" i="3"/>
  <c r="E716" i="3" s="1"/>
  <c r="D717" i="3"/>
  <c r="E717" i="3" s="1"/>
  <c r="D718" i="3"/>
  <c r="E718" i="3" s="1"/>
  <c r="D719" i="3"/>
  <c r="E719" i="3" s="1"/>
  <c r="D720" i="3"/>
  <c r="E720" i="3" s="1"/>
  <c r="D721" i="3"/>
  <c r="E721" i="3" s="1"/>
  <c r="D722" i="3"/>
  <c r="E722" i="3" s="1"/>
  <c r="D723" i="3"/>
  <c r="E723" i="3" s="1"/>
  <c r="D724" i="3"/>
  <c r="E724" i="3" s="1"/>
  <c r="D725" i="3"/>
  <c r="E725" i="3" s="1"/>
  <c r="D726" i="3"/>
  <c r="E726" i="3" s="1"/>
  <c r="D727" i="3"/>
  <c r="E727" i="3" s="1"/>
  <c r="D728" i="3"/>
  <c r="E728" i="3" s="1"/>
  <c r="D729" i="3"/>
  <c r="E729" i="3" s="1"/>
  <c r="D730" i="3"/>
  <c r="E730" i="3" s="1"/>
  <c r="D731" i="3"/>
  <c r="E731" i="3" s="1"/>
  <c r="D732" i="3"/>
  <c r="E732" i="3" s="1"/>
  <c r="D733" i="3"/>
  <c r="E733" i="3" s="1"/>
  <c r="D734" i="3"/>
  <c r="E734" i="3" s="1"/>
  <c r="D735" i="3"/>
  <c r="E735" i="3" s="1"/>
  <c r="D736" i="3"/>
  <c r="E736" i="3" s="1"/>
  <c r="D737" i="3"/>
  <c r="E737" i="3" s="1"/>
  <c r="D738" i="3"/>
  <c r="E738" i="3" s="1"/>
  <c r="D739" i="3"/>
  <c r="E739" i="3" s="1"/>
  <c r="D740" i="3"/>
  <c r="E740" i="3" s="1"/>
  <c r="D741" i="3"/>
  <c r="E741" i="3" s="1"/>
  <c r="D742" i="3"/>
  <c r="E742" i="3" s="1"/>
  <c r="D743" i="3"/>
  <c r="E743" i="3" s="1"/>
  <c r="D744" i="3"/>
  <c r="E744" i="3" s="1"/>
  <c r="D745" i="3"/>
  <c r="E745" i="3" s="1"/>
  <c r="D746" i="3"/>
  <c r="E746" i="3" s="1"/>
  <c r="D747" i="3"/>
  <c r="E747" i="3" s="1"/>
  <c r="D748" i="3"/>
  <c r="E748" i="3" s="1"/>
  <c r="D749" i="3"/>
  <c r="E749" i="3" s="1"/>
  <c r="D750" i="3"/>
  <c r="E750" i="3" s="1"/>
  <c r="D751" i="3"/>
  <c r="E751" i="3" s="1"/>
  <c r="D752" i="3"/>
  <c r="E752" i="3" s="1"/>
  <c r="D753" i="3"/>
  <c r="E753" i="3" s="1"/>
  <c r="D754" i="3"/>
  <c r="E754" i="3" s="1"/>
  <c r="D755" i="3"/>
  <c r="E755" i="3" s="1"/>
  <c r="D756" i="3"/>
  <c r="E756" i="3" s="1"/>
  <c r="D757" i="3"/>
  <c r="E757" i="3" s="1"/>
  <c r="D758" i="3"/>
  <c r="E758" i="3" s="1"/>
  <c r="D759" i="3"/>
  <c r="E759" i="3" s="1"/>
  <c r="D760" i="3"/>
  <c r="E760" i="3" s="1"/>
  <c r="D761" i="3"/>
  <c r="E761" i="3" s="1"/>
  <c r="D762" i="3"/>
  <c r="E762" i="3" s="1"/>
  <c r="D763" i="3"/>
  <c r="E763" i="3" s="1"/>
  <c r="D764" i="3"/>
  <c r="E764" i="3" s="1"/>
  <c r="D765" i="3"/>
  <c r="E765" i="3" s="1"/>
  <c r="D766" i="3"/>
  <c r="E766" i="3" s="1"/>
  <c r="D767" i="3"/>
  <c r="E767" i="3" s="1"/>
  <c r="D768" i="3"/>
  <c r="E768" i="3" s="1"/>
  <c r="D769" i="3"/>
  <c r="E769" i="3" s="1"/>
  <c r="D770" i="3"/>
  <c r="E770" i="3" s="1"/>
  <c r="D771" i="3"/>
  <c r="E771" i="3" s="1"/>
  <c r="D772" i="3"/>
  <c r="E772" i="3" s="1"/>
  <c r="D773" i="3"/>
  <c r="E773" i="3" s="1"/>
  <c r="D774" i="3"/>
  <c r="E774" i="3" s="1"/>
  <c r="D775" i="3"/>
  <c r="E775" i="3" s="1"/>
  <c r="D776" i="3"/>
  <c r="E776" i="3" s="1"/>
  <c r="D777" i="3"/>
  <c r="E777" i="3" s="1"/>
  <c r="D778" i="3"/>
  <c r="E778" i="3" s="1"/>
  <c r="D779" i="3"/>
  <c r="E779" i="3" s="1"/>
  <c r="D780" i="3"/>
  <c r="E780" i="3" s="1"/>
  <c r="D781" i="3"/>
  <c r="E781" i="3" s="1"/>
  <c r="D782" i="3"/>
  <c r="E782" i="3" s="1"/>
  <c r="D783" i="3"/>
  <c r="E783" i="3" s="1"/>
  <c r="D784" i="3"/>
  <c r="E784" i="3" s="1"/>
  <c r="D785" i="3"/>
  <c r="E785" i="3" s="1"/>
  <c r="D786" i="3"/>
  <c r="E786" i="3" s="1"/>
  <c r="D787" i="3"/>
  <c r="D788" i="3"/>
  <c r="E788" i="3" s="1"/>
  <c r="D789" i="3"/>
  <c r="E789" i="3" s="1"/>
  <c r="D790" i="3"/>
  <c r="E790" i="3" s="1"/>
  <c r="D791" i="3"/>
  <c r="E791" i="3" s="1"/>
  <c r="D792" i="3"/>
  <c r="E792" i="3" s="1"/>
  <c r="D793" i="3"/>
  <c r="E793" i="3" s="1"/>
  <c r="D794" i="3"/>
  <c r="E794" i="3" s="1"/>
  <c r="D795" i="3"/>
  <c r="E795" i="3" s="1"/>
  <c r="D796" i="3"/>
  <c r="E796" i="3" s="1"/>
  <c r="D797" i="3"/>
  <c r="E797" i="3" s="1"/>
  <c r="D798" i="3"/>
  <c r="E798" i="3" s="1"/>
  <c r="D799" i="3"/>
  <c r="E799" i="3" s="1"/>
  <c r="D800" i="3"/>
  <c r="E800" i="3" s="1"/>
  <c r="D801" i="3"/>
  <c r="E801" i="3" s="1"/>
  <c r="D802" i="3"/>
  <c r="E802" i="3" s="1"/>
  <c r="D803" i="3"/>
  <c r="E803" i="3" s="1"/>
  <c r="D804" i="3"/>
  <c r="E804" i="3" s="1"/>
  <c r="D805" i="3"/>
  <c r="E805" i="3" s="1"/>
  <c r="D806" i="3"/>
  <c r="E806" i="3" s="1"/>
  <c r="D807" i="3"/>
  <c r="E807" i="3" s="1"/>
  <c r="D808" i="3"/>
  <c r="E808" i="3" s="1"/>
  <c r="D809" i="3"/>
  <c r="E809" i="3" s="1"/>
  <c r="D810" i="3"/>
  <c r="E810" i="3" s="1"/>
  <c r="D811" i="3"/>
  <c r="E811" i="3" s="1"/>
  <c r="D812" i="3"/>
  <c r="E812" i="3" s="1"/>
  <c r="D813" i="3"/>
  <c r="E813" i="3" s="1"/>
  <c r="D814" i="3"/>
  <c r="E814" i="3" s="1"/>
  <c r="D815" i="3"/>
  <c r="E815" i="3" s="1"/>
  <c r="D816" i="3"/>
  <c r="E816" i="3" s="1"/>
  <c r="D817" i="3"/>
  <c r="E817" i="3" s="1"/>
  <c r="D818" i="3"/>
  <c r="E818" i="3" s="1"/>
  <c r="D819" i="3"/>
  <c r="E819" i="3" s="1"/>
  <c r="D820" i="3"/>
  <c r="E820" i="3" s="1"/>
  <c r="D821" i="3"/>
  <c r="E821" i="3" s="1"/>
  <c r="D822" i="3"/>
  <c r="E822" i="3" s="1"/>
  <c r="D823" i="3"/>
  <c r="E823" i="3" s="1"/>
  <c r="D824" i="3"/>
  <c r="E824" i="3" s="1"/>
  <c r="D825" i="3"/>
  <c r="E825" i="3" s="1"/>
  <c r="D826" i="3"/>
  <c r="E826" i="3" s="1"/>
  <c r="D827" i="3"/>
  <c r="E827" i="3" s="1"/>
  <c r="D828" i="3"/>
  <c r="E828" i="3" s="1"/>
  <c r="D829" i="3"/>
  <c r="E829" i="3" s="1"/>
  <c r="D830" i="3"/>
  <c r="E830" i="3" s="1"/>
  <c r="D831" i="3"/>
  <c r="E831" i="3" s="1"/>
  <c r="D832" i="3"/>
  <c r="E832" i="3" s="1"/>
  <c r="D833" i="3"/>
  <c r="E833" i="3" s="1"/>
  <c r="D834" i="3"/>
  <c r="E834" i="3" s="1"/>
  <c r="D835" i="3"/>
  <c r="E835" i="3" s="1"/>
  <c r="D836" i="3"/>
  <c r="E836" i="3" s="1"/>
  <c r="D837" i="3"/>
  <c r="E837" i="3" s="1"/>
  <c r="D838" i="3"/>
  <c r="E838" i="3" s="1"/>
  <c r="D839" i="3"/>
  <c r="E839" i="3" s="1"/>
  <c r="D840" i="3"/>
  <c r="E840" i="3" s="1"/>
  <c r="D841" i="3"/>
  <c r="E841" i="3" s="1"/>
  <c r="D842" i="3"/>
  <c r="E842" i="3" s="1"/>
  <c r="D843" i="3"/>
  <c r="E843" i="3" s="1"/>
  <c r="D844" i="3"/>
  <c r="E844" i="3" s="1"/>
  <c r="D845" i="3"/>
  <c r="E845" i="3" s="1"/>
  <c r="D846" i="3"/>
  <c r="E846" i="3" s="1"/>
  <c r="D847" i="3"/>
  <c r="E847" i="3" s="1"/>
  <c r="D848" i="3"/>
  <c r="E848" i="3" s="1"/>
  <c r="D849" i="3"/>
  <c r="E849" i="3" s="1"/>
  <c r="D850" i="3"/>
  <c r="E850" i="3" s="1"/>
  <c r="D851" i="3"/>
  <c r="E851" i="3" s="1"/>
  <c r="D852" i="3"/>
  <c r="E852" i="3" s="1"/>
  <c r="D853" i="3"/>
  <c r="E853" i="3" s="1"/>
  <c r="D854" i="3"/>
  <c r="E854" i="3" s="1"/>
  <c r="D855" i="3"/>
  <c r="E855" i="3" s="1"/>
  <c r="D856" i="3"/>
  <c r="E856" i="3" s="1"/>
  <c r="D857" i="3"/>
  <c r="E857" i="3" s="1"/>
  <c r="D858" i="3"/>
  <c r="E858" i="3" s="1"/>
  <c r="D859" i="3"/>
  <c r="E859" i="3" s="1"/>
  <c r="D860" i="3"/>
  <c r="E860" i="3" s="1"/>
  <c r="D861" i="3"/>
  <c r="E861" i="3" s="1"/>
  <c r="D862" i="3"/>
  <c r="E862" i="3" s="1"/>
  <c r="D863" i="3"/>
  <c r="E863" i="3" s="1"/>
  <c r="D864" i="3"/>
  <c r="E864" i="3" s="1"/>
  <c r="D865" i="3"/>
  <c r="E865" i="3" s="1"/>
  <c r="D866" i="3"/>
  <c r="E866" i="3" s="1"/>
  <c r="D867" i="3"/>
  <c r="E867" i="3" s="1"/>
  <c r="D868" i="3"/>
  <c r="E868" i="3" s="1"/>
  <c r="D869" i="3"/>
  <c r="E869" i="3" s="1"/>
  <c r="D870" i="3"/>
  <c r="E870" i="3" s="1"/>
  <c r="D871" i="3"/>
  <c r="E871" i="3" s="1"/>
  <c r="D872" i="3"/>
  <c r="E872" i="3" s="1"/>
  <c r="D873" i="3"/>
  <c r="E873" i="3" s="1"/>
  <c r="D874" i="3"/>
  <c r="E874" i="3" s="1"/>
  <c r="D875" i="3"/>
  <c r="E875" i="3" s="1"/>
  <c r="D876" i="3"/>
  <c r="E876" i="3" s="1"/>
  <c r="D877" i="3"/>
  <c r="E877" i="3" s="1"/>
  <c r="D878" i="3"/>
  <c r="E878" i="3" s="1"/>
  <c r="D879" i="3"/>
  <c r="E879" i="3" s="1"/>
  <c r="D880" i="3"/>
  <c r="E880" i="3" s="1"/>
  <c r="D881" i="3"/>
  <c r="E881" i="3" s="1"/>
  <c r="D882" i="3"/>
  <c r="E882" i="3" s="1"/>
  <c r="D883" i="3"/>
  <c r="E883" i="3" s="1"/>
  <c r="D884" i="3"/>
  <c r="E884" i="3" s="1"/>
  <c r="D885" i="3"/>
  <c r="E885" i="3" s="1"/>
  <c r="D886" i="3"/>
  <c r="E886" i="3" s="1"/>
  <c r="D887" i="3"/>
  <c r="E887" i="3" s="1"/>
  <c r="D888" i="3"/>
  <c r="E888" i="3" s="1"/>
  <c r="D889" i="3"/>
  <c r="E889" i="3" s="1"/>
  <c r="D890" i="3"/>
  <c r="E890" i="3" s="1"/>
  <c r="D891" i="3"/>
  <c r="E891" i="3" s="1"/>
  <c r="D892" i="3"/>
  <c r="E892" i="3" s="1"/>
  <c r="D893" i="3"/>
  <c r="E893" i="3" s="1"/>
  <c r="D894" i="3"/>
  <c r="E894" i="3" s="1"/>
  <c r="D895" i="3"/>
  <c r="E895" i="3" s="1"/>
  <c r="D896" i="3"/>
  <c r="E896" i="3" s="1"/>
  <c r="D897" i="3"/>
  <c r="E897" i="3" s="1"/>
  <c r="D898" i="3"/>
  <c r="E898" i="3" s="1"/>
  <c r="D899" i="3"/>
  <c r="E899" i="3" s="1"/>
  <c r="D900" i="3"/>
  <c r="E900" i="3" s="1"/>
  <c r="D901" i="3"/>
  <c r="E901" i="3" s="1"/>
  <c r="D902" i="3"/>
  <c r="E902" i="3" s="1"/>
  <c r="D903" i="3"/>
  <c r="E903" i="3" s="1"/>
  <c r="D904" i="3"/>
  <c r="E904" i="3" s="1"/>
  <c r="D905" i="3"/>
  <c r="E905" i="3" s="1"/>
  <c r="D906" i="3"/>
  <c r="E906" i="3" s="1"/>
  <c r="D907" i="3"/>
  <c r="E907" i="3" s="1"/>
  <c r="D908" i="3"/>
  <c r="E908" i="3" s="1"/>
  <c r="D909" i="3"/>
  <c r="E909" i="3" s="1"/>
  <c r="D910" i="3"/>
  <c r="E910" i="3" s="1"/>
  <c r="D911" i="3"/>
  <c r="E911" i="3" s="1"/>
  <c r="D912" i="3"/>
  <c r="E912" i="3" s="1"/>
  <c r="D913" i="3"/>
  <c r="D914" i="3"/>
  <c r="E914" i="3" s="1"/>
  <c r="D915" i="3"/>
  <c r="E915" i="3" s="1"/>
  <c r="D916" i="3"/>
  <c r="E916" i="3" s="1"/>
  <c r="D917" i="3"/>
  <c r="E917" i="3" s="1"/>
  <c r="D918" i="3"/>
  <c r="E918" i="3" s="1"/>
  <c r="D919" i="3"/>
  <c r="E919" i="3" s="1"/>
  <c r="D920" i="3"/>
  <c r="E920" i="3" s="1"/>
  <c r="D921" i="3"/>
  <c r="E921" i="3" s="1"/>
  <c r="D922" i="3"/>
  <c r="E922" i="3" s="1"/>
  <c r="D923" i="3"/>
  <c r="E923" i="3" s="1"/>
  <c r="D924" i="3"/>
  <c r="E924" i="3" s="1"/>
  <c r="D925" i="3"/>
  <c r="E925" i="3" s="1"/>
  <c r="D926" i="3"/>
  <c r="E926" i="3" s="1"/>
  <c r="D927" i="3"/>
  <c r="E927" i="3" s="1"/>
  <c r="D928" i="3"/>
  <c r="E928" i="3" s="1"/>
  <c r="D929" i="3"/>
  <c r="E929" i="3" s="1"/>
  <c r="D930" i="3"/>
  <c r="E930" i="3" s="1"/>
  <c r="D931" i="3"/>
  <c r="E931" i="3" s="1"/>
  <c r="D932" i="3"/>
  <c r="E932" i="3" s="1"/>
  <c r="D933" i="3"/>
  <c r="E933" i="3" s="1"/>
  <c r="D934" i="3"/>
  <c r="E934" i="3" s="1"/>
  <c r="D935" i="3"/>
  <c r="E935" i="3" s="1"/>
  <c r="D936" i="3"/>
  <c r="E936" i="3" s="1"/>
  <c r="D937" i="3"/>
  <c r="E937" i="3" s="1"/>
  <c r="D938" i="3"/>
  <c r="E938" i="3" s="1"/>
  <c r="D939" i="3"/>
  <c r="E939" i="3" s="1"/>
  <c r="D940" i="3"/>
  <c r="E940" i="3" s="1"/>
  <c r="D941" i="3"/>
  <c r="E941" i="3" s="1"/>
  <c r="D942" i="3"/>
  <c r="E942" i="3" s="1"/>
  <c r="D943" i="3"/>
  <c r="E943" i="3" s="1"/>
  <c r="D944" i="3"/>
  <c r="E944" i="3" s="1"/>
  <c r="D945" i="3"/>
  <c r="E945" i="3" s="1"/>
  <c r="D946" i="3"/>
  <c r="E946" i="3" s="1"/>
  <c r="D947" i="3"/>
  <c r="E947" i="3" s="1"/>
  <c r="D948" i="3"/>
  <c r="E948" i="3" s="1"/>
  <c r="D949" i="3"/>
  <c r="E949" i="3" s="1"/>
  <c r="D950" i="3"/>
  <c r="E950" i="3" s="1"/>
  <c r="D951" i="3"/>
  <c r="E951" i="3" s="1"/>
  <c r="D952" i="3"/>
  <c r="E952" i="3" s="1"/>
  <c r="D953" i="3"/>
  <c r="E953" i="3" s="1"/>
  <c r="D954" i="3"/>
  <c r="E954" i="3" s="1"/>
  <c r="D955" i="3"/>
  <c r="E955" i="3" s="1"/>
  <c r="D956" i="3"/>
  <c r="E956" i="3" s="1"/>
  <c r="D957" i="3"/>
  <c r="E957" i="3" s="1"/>
  <c r="D958" i="3"/>
  <c r="E958" i="3" s="1"/>
  <c r="D959" i="3"/>
  <c r="E959" i="3" s="1"/>
  <c r="D960" i="3"/>
  <c r="E960" i="3" s="1"/>
  <c r="D961" i="3"/>
  <c r="E961" i="3" s="1"/>
  <c r="D962" i="3"/>
  <c r="E962" i="3" s="1"/>
  <c r="D963" i="3"/>
  <c r="E963" i="3" s="1"/>
  <c r="D964" i="3"/>
  <c r="E964" i="3" s="1"/>
  <c r="D965" i="3"/>
  <c r="E965" i="3" s="1"/>
  <c r="D966" i="3"/>
  <c r="E966" i="3" s="1"/>
  <c r="D967" i="3"/>
  <c r="E967" i="3" s="1"/>
  <c r="D968" i="3"/>
  <c r="E968" i="3" s="1"/>
  <c r="D969" i="3"/>
  <c r="E969" i="3" s="1"/>
  <c r="D970" i="3"/>
  <c r="E970" i="3" s="1"/>
  <c r="D971" i="3"/>
  <c r="E971" i="3" s="1"/>
  <c r="D972" i="3"/>
  <c r="E972" i="3" s="1"/>
  <c r="D973" i="3"/>
  <c r="E973" i="3" s="1"/>
  <c r="D974" i="3"/>
  <c r="E974" i="3" s="1"/>
  <c r="D975" i="3"/>
  <c r="E975" i="3" s="1"/>
  <c r="D976" i="3"/>
  <c r="E976" i="3" s="1"/>
  <c r="D977" i="3"/>
  <c r="E977" i="3" s="1"/>
  <c r="D978" i="3"/>
  <c r="E978" i="3" s="1"/>
  <c r="D979" i="3"/>
  <c r="E979" i="3" s="1"/>
  <c r="D980" i="3"/>
  <c r="E980" i="3" s="1"/>
  <c r="D981" i="3"/>
  <c r="E981" i="3" s="1"/>
  <c r="D982" i="3"/>
  <c r="E982" i="3" s="1"/>
  <c r="D983" i="3"/>
  <c r="E983" i="3" s="1"/>
  <c r="D984" i="3"/>
  <c r="E984" i="3" s="1"/>
  <c r="D985" i="3"/>
  <c r="E985" i="3" s="1"/>
  <c r="D986" i="3"/>
  <c r="E986" i="3" s="1"/>
  <c r="D987" i="3"/>
  <c r="E987" i="3" s="1"/>
  <c r="D988" i="3"/>
  <c r="E988" i="3" s="1"/>
  <c r="D989" i="3"/>
  <c r="E989" i="3" s="1"/>
  <c r="D990" i="3"/>
  <c r="E990" i="3" s="1"/>
  <c r="D991" i="3"/>
  <c r="E991" i="3" s="1"/>
  <c r="D992" i="3"/>
  <c r="E992" i="3" s="1"/>
  <c r="D993" i="3"/>
  <c r="E993" i="3" s="1"/>
  <c r="D994" i="3"/>
  <c r="E994" i="3" s="1"/>
  <c r="D995" i="3"/>
  <c r="E995" i="3" s="1"/>
  <c r="D996" i="3"/>
  <c r="E996" i="3" s="1"/>
  <c r="D997" i="3"/>
  <c r="E997" i="3" s="1"/>
  <c r="D998" i="3"/>
  <c r="E998" i="3" s="1"/>
  <c r="D999" i="3"/>
  <c r="E999" i="3" s="1"/>
  <c r="D1000" i="3"/>
  <c r="E1000" i="3" s="1"/>
  <c r="D1001" i="3"/>
  <c r="E1001" i="3" s="1"/>
  <c r="D1002" i="3"/>
  <c r="E1002" i="3" s="1"/>
  <c r="D1003" i="3"/>
  <c r="E1003" i="3" s="1"/>
  <c r="D1004" i="3"/>
  <c r="E1004" i="3" s="1"/>
  <c r="D1005" i="3"/>
  <c r="E1005" i="3" s="1"/>
  <c r="D1006" i="3"/>
  <c r="E1006" i="3" s="1"/>
  <c r="D1007" i="3"/>
  <c r="E1007" i="3" s="1"/>
  <c r="D1008" i="3"/>
  <c r="E1008" i="3" s="1"/>
  <c r="D1009" i="3"/>
  <c r="E1009" i="3" s="1"/>
  <c r="D1010" i="3"/>
  <c r="E1010" i="3" s="1"/>
  <c r="D1011" i="3"/>
  <c r="E1011" i="3" s="1"/>
  <c r="D1012" i="3"/>
  <c r="E1012" i="3" s="1"/>
  <c r="D1013" i="3"/>
  <c r="E1013" i="3" s="1"/>
  <c r="D1014" i="3"/>
  <c r="E1014" i="3" s="1"/>
  <c r="D1015" i="3"/>
  <c r="E1015" i="3" s="1"/>
  <c r="D1016" i="3"/>
  <c r="E1016" i="3" s="1"/>
  <c r="D1017" i="3"/>
  <c r="E1017" i="3" s="1"/>
  <c r="D1018" i="3"/>
  <c r="E1018" i="3" s="1"/>
  <c r="D1019" i="3"/>
  <c r="E1019" i="3" s="1"/>
  <c r="D1020" i="3"/>
  <c r="E1020" i="3" s="1"/>
  <c r="D1021" i="3"/>
  <c r="E1021" i="3" s="1"/>
  <c r="D1022" i="3"/>
  <c r="E1022" i="3" s="1"/>
  <c r="D1023" i="3"/>
  <c r="E1023" i="3" s="1"/>
  <c r="D1024" i="3"/>
  <c r="E1024" i="3" s="1"/>
  <c r="D1025" i="3"/>
  <c r="E1025" i="3" s="1"/>
  <c r="D1026" i="3"/>
  <c r="E1026" i="3" s="1"/>
  <c r="D1027" i="3"/>
  <c r="E1027" i="3" s="1"/>
  <c r="D1028" i="3"/>
  <c r="E1028" i="3" s="1"/>
  <c r="D1029" i="3"/>
  <c r="E1029" i="3" s="1"/>
  <c r="D1030" i="3"/>
  <c r="E1030" i="3" s="1"/>
  <c r="D1031" i="3"/>
  <c r="E1031" i="3" s="1"/>
  <c r="D1032" i="3"/>
  <c r="E1032" i="3" s="1"/>
  <c r="D1033" i="3"/>
  <c r="E1033" i="3" s="1"/>
  <c r="D1034" i="3"/>
  <c r="E1034" i="3" s="1"/>
  <c r="D1035" i="3"/>
  <c r="E1035" i="3" s="1"/>
  <c r="D1036" i="3"/>
  <c r="E1036" i="3" s="1"/>
  <c r="D1037" i="3"/>
  <c r="E1037" i="3" s="1"/>
  <c r="D1038" i="3"/>
  <c r="E1038" i="3" s="1"/>
  <c r="D1039" i="3"/>
  <c r="E1039" i="3" s="1"/>
  <c r="D1040" i="3"/>
  <c r="E1040" i="3" s="1"/>
  <c r="D1041" i="3"/>
  <c r="E1041" i="3" s="1"/>
  <c r="D1042" i="3"/>
  <c r="E1042" i="3" s="1"/>
  <c r="D1043" i="3"/>
  <c r="E1043" i="3" s="1"/>
  <c r="D1044" i="3"/>
  <c r="E1044" i="3" s="1"/>
  <c r="D1045" i="3"/>
  <c r="E1045" i="3" s="1"/>
  <c r="D1046" i="3"/>
  <c r="E1046" i="3" s="1"/>
  <c r="D1047" i="3"/>
  <c r="E1047" i="3" s="1"/>
  <c r="D1048" i="3"/>
  <c r="E1048" i="3" s="1"/>
  <c r="D1049" i="3"/>
  <c r="E1049" i="3" s="1"/>
  <c r="D1050" i="3"/>
  <c r="E1050" i="3" s="1"/>
  <c r="D1051" i="3"/>
  <c r="E1051" i="3" s="1"/>
  <c r="D1052" i="3"/>
  <c r="E1052" i="3" s="1"/>
  <c r="D1053" i="3"/>
  <c r="E1053" i="3" s="1"/>
  <c r="D1054" i="3"/>
  <c r="E1054" i="3" s="1"/>
  <c r="D1055" i="3"/>
  <c r="E1055" i="3" s="1"/>
  <c r="D1056" i="3"/>
  <c r="E1056" i="3" s="1"/>
  <c r="D1057" i="3"/>
  <c r="E1057" i="3" s="1"/>
  <c r="D1058" i="3"/>
  <c r="E1058" i="3" s="1"/>
  <c r="D1059" i="3"/>
  <c r="E1059" i="3" s="1"/>
  <c r="D1060" i="3"/>
  <c r="E1060" i="3" s="1"/>
  <c r="D1061" i="3"/>
  <c r="E1061" i="3" s="1"/>
  <c r="D1062" i="3"/>
  <c r="E1062" i="3" s="1"/>
  <c r="D1063" i="3"/>
  <c r="E1063" i="3" s="1"/>
  <c r="D1064" i="3"/>
  <c r="E1064" i="3" s="1"/>
  <c r="D1065" i="3"/>
  <c r="E1065" i="3" s="1"/>
  <c r="D1066" i="3"/>
  <c r="E1066" i="3" s="1"/>
  <c r="D1067" i="3"/>
  <c r="E1067" i="3" s="1"/>
  <c r="D1068" i="3"/>
  <c r="E1068" i="3" s="1"/>
  <c r="D1069" i="3"/>
  <c r="E1069" i="3" s="1"/>
  <c r="D1070" i="3"/>
  <c r="E1070" i="3" s="1"/>
  <c r="D1071" i="3"/>
  <c r="E1071" i="3" s="1"/>
  <c r="D1072" i="3"/>
  <c r="E1072" i="3" s="1"/>
  <c r="D1073" i="3"/>
  <c r="E1073" i="3" s="1"/>
  <c r="D1074" i="3"/>
  <c r="E1074" i="3" s="1"/>
  <c r="D1075" i="3"/>
  <c r="E1075" i="3" s="1"/>
  <c r="D1076" i="3"/>
  <c r="E1076" i="3" s="1"/>
  <c r="D1077" i="3"/>
  <c r="E1077" i="3" s="1"/>
  <c r="D1078" i="3"/>
  <c r="E1078" i="3" s="1"/>
  <c r="D1079" i="3"/>
  <c r="E1079" i="3" s="1"/>
  <c r="D1080" i="3"/>
  <c r="E1080" i="3" s="1"/>
  <c r="D1081" i="3"/>
  <c r="E1081" i="3" s="1"/>
  <c r="D1082" i="3"/>
  <c r="E1082" i="3" s="1"/>
  <c r="D1083" i="3"/>
  <c r="E1083" i="3" s="1"/>
  <c r="D1084" i="3"/>
  <c r="E1084" i="3" s="1"/>
  <c r="D1085" i="3"/>
  <c r="E1085" i="3" s="1"/>
  <c r="D1086" i="3"/>
  <c r="E1086" i="3" s="1"/>
  <c r="D1087" i="3"/>
  <c r="E1087" i="3" s="1"/>
  <c r="D1088" i="3"/>
  <c r="E1088" i="3" s="1"/>
  <c r="D1089" i="3"/>
  <c r="E1089" i="3" s="1"/>
  <c r="D1090" i="3"/>
  <c r="E1090" i="3" s="1"/>
  <c r="D1091" i="3"/>
  <c r="E1091" i="3" s="1"/>
  <c r="D1092" i="3"/>
  <c r="E1092" i="3" s="1"/>
  <c r="D1093" i="3"/>
  <c r="E1093" i="3" s="1"/>
  <c r="D1094" i="3"/>
  <c r="E1094" i="3" s="1"/>
  <c r="D1095" i="3"/>
  <c r="E1095" i="3" s="1"/>
  <c r="D1096" i="3"/>
  <c r="E1096" i="3" s="1"/>
  <c r="D1097" i="3"/>
  <c r="E1097" i="3" s="1"/>
  <c r="D1098" i="3"/>
  <c r="E1098" i="3" s="1"/>
  <c r="D1099" i="3"/>
  <c r="E1099" i="3" s="1"/>
  <c r="D1100" i="3"/>
  <c r="E1100" i="3" s="1"/>
  <c r="D1101" i="3"/>
  <c r="E1101" i="3" s="1"/>
  <c r="D1102" i="3"/>
  <c r="E1102" i="3" s="1"/>
  <c r="D1103" i="3"/>
  <c r="E1103" i="3" s="1"/>
  <c r="D1104" i="3"/>
  <c r="E1104" i="3" s="1"/>
  <c r="D1105" i="3"/>
  <c r="E1105" i="3" s="1"/>
  <c r="D1106" i="3"/>
  <c r="E1106" i="3" s="1"/>
  <c r="D1107" i="3"/>
  <c r="E1107" i="3" s="1"/>
  <c r="D1108" i="3"/>
  <c r="E1108" i="3" s="1"/>
  <c r="D1109" i="3"/>
  <c r="E1109" i="3" s="1"/>
  <c r="D1110" i="3"/>
  <c r="E1110" i="3" s="1"/>
  <c r="D1111" i="3"/>
  <c r="E1111" i="3" s="1"/>
  <c r="D1112" i="3"/>
  <c r="E1112" i="3" s="1"/>
  <c r="D1113" i="3"/>
  <c r="E1113" i="3" s="1"/>
  <c r="D1114" i="3"/>
  <c r="E1114" i="3" s="1"/>
  <c r="D1115" i="3"/>
  <c r="E1115" i="3" s="1"/>
  <c r="D1116" i="3"/>
  <c r="E1116" i="3" s="1"/>
  <c r="D1117" i="3"/>
  <c r="E1117" i="3" s="1"/>
  <c r="D1118" i="3"/>
  <c r="E1118" i="3" s="1"/>
  <c r="D1119" i="3"/>
  <c r="E1119" i="3" s="1"/>
  <c r="D1120" i="3"/>
  <c r="E1120" i="3" s="1"/>
  <c r="D1121" i="3"/>
  <c r="E1121" i="3" s="1"/>
  <c r="D1122" i="3"/>
  <c r="E1122" i="3" s="1"/>
  <c r="D1123" i="3"/>
  <c r="E1123" i="3" s="1"/>
  <c r="D1124" i="3"/>
  <c r="E1124" i="3" s="1"/>
  <c r="D1125" i="3"/>
  <c r="E1125" i="3" s="1"/>
  <c r="D1126" i="3"/>
  <c r="E1126" i="3" s="1"/>
  <c r="D1127" i="3"/>
  <c r="E1127" i="3" s="1"/>
  <c r="D1128" i="3"/>
  <c r="E1128" i="3" s="1"/>
  <c r="D1129" i="3"/>
  <c r="E1129" i="3" s="1"/>
  <c r="D1130" i="3"/>
  <c r="E1130" i="3" s="1"/>
  <c r="D1131" i="3"/>
  <c r="E1131" i="3" s="1"/>
  <c r="D1132" i="3"/>
  <c r="E1132" i="3" s="1"/>
  <c r="D1133" i="3"/>
  <c r="E1133" i="3" s="1"/>
  <c r="D1134" i="3"/>
  <c r="E1134" i="3" s="1"/>
  <c r="D1135" i="3"/>
  <c r="E1135" i="3" s="1"/>
  <c r="D1136" i="3"/>
  <c r="E1136" i="3" s="1"/>
  <c r="D1137" i="3"/>
  <c r="E1137" i="3" s="1"/>
  <c r="D1138" i="3"/>
  <c r="E1138" i="3" s="1"/>
  <c r="D1139" i="3"/>
  <c r="E1139" i="3" s="1"/>
  <c r="D1140" i="3"/>
  <c r="E1140" i="3" s="1"/>
  <c r="D1141" i="3"/>
  <c r="E1141" i="3" s="1"/>
  <c r="D1142" i="3"/>
  <c r="E1142" i="3" s="1"/>
  <c r="D1143" i="3"/>
  <c r="E1143" i="3" s="1"/>
  <c r="D1144" i="3"/>
  <c r="E1144" i="3" s="1"/>
  <c r="D1145" i="3"/>
  <c r="E1145" i="3" s="1"/>
  <c r="D1146" i="3"/>
  <c r="E1146" i="3" s="1"/>
  <c r="D1147" i="3"/>
  <c r="E1147" i="3" s="1"/>
  <c r="D1148" i="3"/>
  <c r="E1148" i="3" s="1"/>
  <c r="D1149" i="3"/>
  <c r="E1149" i="3" s="1"/>
  <c r="D1150" i="3"/>
  <c r="E1150" i="3" s="1"/>
  <c r="D1151" i="3"/>
  <c r="E1151" i="3" s="1"/>
  <c r="D1152" i="3"/>
  <c r="E1152" i="3" s="1"/>
  <c r="D1153" i="3"/>
  <c r="E1153" i="3" s="1"/>
  <c r="D1154" i="3"/>
  <c r="E1154" i="3" s="1"/>
  <c r="D1155" i="3"/>
  <c r="E1155" i="3" s="1"/>
  <c r="D1156" i="3"/>
  <c r="E1156" i="3" s="1"/>
  <c r="D1157" i="3"/>
  <c r="E1157" i="3" s="1"/>
  <c r="D1158" i="3"/>
  <c r="E1158" i="3" s="1"/>
  <c r="D1159" i="3"/>
  <c r="E1159" i="3" s="1"/>
  <c r="D1160" i="3"/>
  <c r="E1160" i="3" s="1"/>
  <c r="D1161" i="3"/>
  <c r="E1161" i="3" s="1"/>
  <c r="D1162" i="3"/>
  <c r="E1162" i="3" s="1"/>
  <c r="D1163" i="3"/>
  <c r="E1163" i="3" s="1"/>
  <c r="D1164" i="3"/>
  <c r="E1164" i="3" s="1"/>
  <c r="D1165" i="3"/>
  <c r="E1165" i="3" s="1"/>
  <c r="D1166" i="3"/>
  <c r="E1166" i="3" s="1"/>
  <c r="D1167" i="3"/>
  <c r="E1167" i="3" s="1"/>
  <c r="D1168" i="3"/>
  <c r="E1168" i="3" s="1"/>
  <c r="E1169" i="3"/>
  <c r="E1170" i="3"/>
  <c r="D1171" i="3"/>
  <c r="E1171" i="3" s="1"/>
  <c r="D1172" i="3"/>
  <c r="E1172" i="3" s="1"/>
  <c r="D1173" i="3"/>
  <c r="E1173" i="3" s="1"/>
  <c r="D1174" i="3"/>
  <c r="E1174" i="3" s="1"/>
  <c r="D1175" i="3"/>
  <c r="E1175" i="3" s="1"/>
  <c r="D1176" i="3"/>
  <c r="E1176" i="3" s="1"/>
  <c r="D1177" i="3"/>
  <c r="E1177" i="3" s="1"/>
  <c r="D1178" i="3"/>
  <c r="E1178" i="3" s="1"/>
  <c r="D1179" i="3"/>
  <c r="E1179" i="3" s="1"/>
  <c r="D1180" i="3"/>
  <c r="E1180" i="3" s="1"/>
  <c r="D1181" i="3"/>
  <c r="E1181" i="3" s="1"/>
  <c r="D1182" i="3"/>
  <c r="E1182" i="3" s="1"/>
  <c r="D1183" i="3"/>
  <c r="E1183" i="3" s="1"/>
  <c r="D1184" i="3"/>
  <c r="E1184" i="3" s="1"/>
  <c r="D1185" i="3"/>
  <c r="E1185" i="3" s="1"/>
  <c r="D1186" i="3"/>
  <c r="E1186" i="3" s="1"/>
  <c r="D1187" i="3"/>
  <c r="E1187" i="3" s="1"/>
  <c r="D1188" i="3"/>
  <c r="E1188" i="3" s="1"/>
  <c r="D1189" i="3"/>
  <c r="E1189" i="3" s="1"/>
  <c r="D1190" i="3"/>
  <c r="E1190" i="3" s="1"/>
  <c r="D1191" i="3"/>
  <c r="E1191" i="3" s="1"/>
  <c r="D1192" i="3"/>
  <c r="E1192" i="3" s="1"/>
  <c r="D1193" i="3"/>
  <c r="E1193" i="3" s="1"/>
  <c r="D1194" i="3"/>
  <c r="E1194" i="3" s="1"/>
  <c r="D1195" i="3"/>
  <c r="E1195" i="3" s="1"/>
  <c r="D1196" i="3"/>
  <c r="E1196" i="3" s="1"/>
  <c r="D1197" i="3"/>
  <c r="E1197" i="3" s="1"/>
  <c r="D1198" i="3"/>
  <c r="E1198" i="3" s="1"/>
  <c r="D1199" i="3"/>
  <c r="E1199" i="3" s="1"/>
  <c r="D1200" i="3"/>
  <c r="E1200" i="3" s="1"/>
  <c r="D1201" i="3"/>
  <c r="E1201" i="3" s="1"/>
  <c r="D1202" i="3"/>
  <c r="E1202" i="3" s="1"/>
  <c r="D1203" i="3"/>
  <c r="E1203" i="3" s="1"/>
  <c r="D1204" i="3"/>
  <c r="E1204" i="3" s="1"/>
  <c r="D1205" i="3"/>
  <c r="E1205" i="3" s="1"/>
  <c r="D1206" i="3"/>
  <c r="E1206" i="3" s="1"/>
  <c r="D1207" i="3"/>
  <c r="E1207" i="3" s="1"/>
  <c r="D1208" i="3"/>
  <c r="E1208" i="3" s="1"/>
  <c r="D1209" i="3"/>
  <c r="E1209" i="3" s="1"/>
  <c r="D1210" i="3"/>
  <c r="E1210" i="3" s="1"/>
  <c r="D1211" i="3"/>
  <c r="E1211" i="3" s="1"/>
  <c r="D1212" i="3"/>
  <c r="E1212" i="3" s="1"/>
  <c r="D1213" i="3"/>
  <c r="E1213" i="3" s="1"/>
  <c r="D1214" i="3"/>
  <c r="E1214" i="3" s="1"/>
  <c r="D2" i="3"/>
  <c r="E2" i="3" s="1"/>
  <c r="E3" i="2"/>
  <c r="E4" i="2"/>
  <c r="E5" i="2"/>
  <c r="F5" i="2" s="1"/>
  <c r="E6" i="2"/>
  <c r="F6" i="2" s="1"/>
  <c r="E7" i="2"/>
  <c r="E8" i="2"/>
  <c r="E9" i="2"/>
  <c r="E10" i="2"/>
  <c r="F10" i="2" s="1"/>
  <c r="E11" i="2"/>
  <c r="E12" i="2"/>
  <c r="E13" i="2"/>
  <c r="E14" i="2"/>
  <c r="F14" i="2" s="1"/>
  <c r="E15" i="2"/>
  <c r="E16" i="2"/>
  <c r="E17" i="2"/>
  <c r="F17" i="2" s="1"/>
  <c r="E18" i="2"/>
  <c r="F18" i="2" s="1"/>
  <c r="E19" i="2"/>
  <c r="E20" i="2"/>
  <c r="E21" i="2"/>
  <c r="F21" i="2" s="1"/>
  <c r="E22" i="2"/>
  <c r="F22" i="2" s="1"/>
  <c r="E23" i="2"/>
  <c r="E24" i="2"/>
  <c r="E25" i="2"/>
  <c r="E26" i="2"/>
  <c r="F26" i="2" s="1"/>
  <c r="E27" i="2"/>
  <c r="E28" i="2"/>
  <c r="E29" i="2"/>
  <c r="E30" i="2"/>
  <c r="F30" i="2" s="1"/>
  <c r="E31" i="2"/>
  <c r="E32" i="2"/>
  <c r="E33" i="2"/>
  <c r="F33" i="2" s="1"/>
  <c r="E34" i="2"/>
  <c r="F34" i="2" s="1"/>
  <c r="E35" i="2"/>
  <c r="E36" i="2"/>
  <c r="E37" i="2"/>
  <c r="F37" i="2" s="1"/>
  <c r="E38" i="2"/>
  <c r="F38" i="2" s="1"/>
  <c r="E39" i="2"/>
  <c r="E40" i="2"/>
  <c r="E41" i="2"/>
  <c r="E42" i="2"/>
  <c r="F42" i="2" s="1"/>
  <c r="E43" i="2"/>
  <c r="E44" i="2"/>
  <c r="E45" i="2"/>
  <c r="E46" i="2"/>
  <c r="F46" i="2" s="1"/>
  <c r="E47" i="2"/>
  <c r="E48" i="2"/>
  <c r="E49" i="2"/>
  <c r="F49" i="2" s="1"/>
  <c r="E50" i="2"/>
  <c r="F50" i="2" s="1"/>
  <c r="E51" i="2"/>
  <c r="E52" i="2"/>
  <c r="E53" i="2"/>
  <c r="F53" i="2" s="1"/>
  <c r="E54" i="2"/>
  <c r="F54" i="2" s="1"/>
  <c r="E55" i="2"/>
  <c r="E56" i="2"/>
  <c r="E57" i="2"/>
  <c r="E58" i="2"/>
  <c r="F58" i="2" s="1"/>
  <c r="E59" i="2"/>
  <c r="E60" i="2"/>
  <c r="E61" i="2"/>
  <c r="E62" i="2"/>
  <c r="F62" i="2" s="1"/>
  <c r="E63" i="2"/>
  <c r="E64" i="2"/>
  <c r="E65" i="2"/>
  <c r="F65" i="2" s="1"/>
  <c r="E66" i="2"/>
  <c r="E67" i="2"/>
  <c r="E68" i="2"/>
  <c r="E69" i="2"/>
  <c r="F69" i="2" s="1"/>
  <c r="E70" i="2"/>
  <c r="F70" i="2" s="1"/>
  <c r="E71" i="2"/>
  <c r="E72" i="2"/>
  <c r="E73" i="2"/>
  <c r="E74" i="2"/>
  <c r="F74" i="2" s="1"/>
  <c r="E75" i="2"/>
  <c r="E76" i="2"/>
  <c r="E77" i="2"/>
  <c r="E78" i="2"/>
  <c r="F78" i="2" s="1"/>
  <c r="E79" i="2"/>
  <c r="E80" i="2"/>
  <c r="E81" i="2"/>
  <c r="F81" i="2" s="1"/>
  <c r="E82" i="2"/>
  <c r="F82" i="2" s="1"/>
  <c r="E83" i="2"/>
  <c r="E84" i="2"/>
  <c r="E85" i="2"/>
  <c r="E86" i="2"/>
  <c r="F86" i="2" s="1"/>
  <c r="E87" i="2"/>
  <c r="E88" i="2"/>
  <c r="E89" i="2"/>
  <c r="E90" i="2"/>
  <c r="F90" i="2" s="1"/>
  <c r="E91" i="2"/>
  <c r="E92" i="2"/>
  <c r="E93" i="2"/>
  <c r="F93" i="2" s="1"/>
  <c r="E94" i="2"/>
  <c r="F94" i="2" s="1"/>
  <c r="E95" i="2"/>
  <c r="E96" i="2"/>
  <c r="E97" i="2"/>
  <c r="F97" i="2" s="1"/>
  <c r="E98" i="2"/>
  <c r="F98" i="2" s="1"/>
  <c r="E99" i="2"/>
  <c r="E100" i="2"/>
  <c r="E101" i="2"/>
  <c r="E102" i="2"/>
  <c r="F102" i="2" s="1"/>
  <c r="E103" i="2"/>
  <c r="E104" i="2"/>
  <c r="E105" i="2"/>
  <c r="E106" i="2"/>
  <c r="F106" i="2" s="1"/>
  <c r="E107" i="2"/>
  <c r="E108" i="2"/>
  <c r="E109" i="2"/>
  <c r="F109" i="2" s="1"/>
  <c r="E110" i="2"/>
  <c r="F110" i="2" s="1"/>
  <c r="E111" i="2"/>
  <c r="E112" i="2"/>
  <c r="E113" i="2"/>
  <c r="E114" i="2"/>
  <c r="F114" i="2" s="1"/>
  <c r="E115" i="2"/>
  <c r="E116" i="2"/>
  <c r="E117" i="2"/>
  <c r="E118" i="2"/>
  <c r="F118" i="2" s="1"/>
  <c r="E119" i="2"/>
  <c r="E120" i="2"/>
  <c r="E121" i="2"/>
  <c r="F121" i="2" s="1"/>
  <c r="E122" i="2"/>
  <c r="F122" i="2" s="1"/>
  <c r="E123" i="2"/>
  <c r="E124" i="2"/>
  <c r="E125" i="2"/>
  <c r="F125" i="2" s="1"/>
  <c r="E126" i="2"/>
  <c r="F126" i="2" s="1"/>
  <c r="E127" i="2"/>
  <c r="E128" i="2"/>
  <c r="E129" i="2"/>
  <c r="E130" i="2"/>
  <c r="F130" i="2" s="1"/>
  <c r="E131" i="2"/>
  <c r="E132" i="2"/>
  <c r="E133" i="2"/>
  <c r="E134" i="2"/>
  <c r="F134" i="2" s="1"/>
  <c r="E135" i="2"/>
  <c r="E136" i="2"/>
  <c r="E137" i="2"/>
  <c r="F137" i="2" s="1"/>
  <c r="E138" i="2"/>
  <c r="F138" i="2" s="1"/>
  <c r="E139" i="2"/>
  <c r="E140" i="2"/>
  <c r="E141" i="2"/>
  <c r="E142" i="2"/>
  <c r="F142" i="2" s="1"/>
  <c r="E143" i="2"/>
  <c r="E144" i="2"/>
  <c r="E145" i="2"/>
  <c r="E146" i="2"/>
  <c r="F146" i="2" s="1"/>
  <c r="E147" i="2"/>
  <c r="E148" i="2"/>
  <c r="E149" i="2"/>
  <c r="F149" i="2" s="1"/>
  <c r="E150" i="2"/>
  <c r="F150" i="2" s="1"/>
  <c r="E151" i="2"/>
  <c r="E152" i="2"/>
  <c r="E153" i="2"/>
  <c r="F153" i="2" s="1"/>
  <c r="E154" i="2"/>
  <c r="F154" i="2" s="1"/>
  <c r="E155" i="2"/>
  <c r="E156" i="2"/>
  <c r="E157" i="2"/>
  <c r="E158" i="2"/>
  <c r="F158" i="2" s="1"/>
  <c r="E159" i="2"/>
  <c r="E160" i="2"/>
  <c r="E161" i="2"/>
  <c r="E162" i="2"/>
  <c r="F162" i="2" s="1"/>
  <c r="E163" i="2"/>
  <c r="E164" i="2"/>
  <c r="E165" i="2"/>
  <c r="F165" i="2" s="1"/>
  <c r="E166" i="2"/>
  <c r="F166" i="2" s="1"/>
  <c r="E167" i="2"/>
  <c r="E168" i="2"/>
  <c r="E169" i="2"/>
  <c r="F169" i="2" s="1"/>
  <c r="E170" i="2"/>
  <c r="F170" i="2" s="1"/>
  <c r="E171" i="2"/>
  <c r="E172" i="2"/>
  <c r="E173" i="2"/>
  <c r="E174" i="2"/>
  <c r="F174" i="2" s="1"/>
  <c r="E175" i="2"/>
  <c r="E176" i="2"/>
  <c r="E177" i="2"/>
  <c r="E178" i="2"/>
  <c r="F178" i="2" s="1"/>
  <c r="E179" i="2"/>
  <c r="E180" i="2"/>
  <c r="E181" i="2"/>
  <c r="F181" i="2" s="1"/>
  <c r="E182" i="2"/>
  <c r="F182" i="2" s="1"/>
  <c r="E183" i="2"/>
  <c r="E184" i="2"/>
  <c r="E185" i="2"/>
  <c r="F185" i="2" s="1"/>
  <c r="E186" i="2"/>
  <c r="F186" i="2" s="1"/>
  <c r="E187" i="2"/>
  <c r="E188" i="2"/>
  <c r="E189" i="2"/>
  <c r="E190" i="2"/>
  <c r="F190" i="2" s="1"/>
  <c r="E191" i="2"/>
  <c r="E192" i="2"/>
  <c r="E193" i="2"/>
  <c r="E194" i="2"/>
  <c r="F194" i="2" s="1"/>
  <c r="E195" i="2"/>
  <c r="E196" i="2"/>
  <c r="E197" i="2"/>
  <c r="F197" i="2" s="1"/>
  <c r="E198" i="2"/>
  <c r="F198" i="2" s="1"/>
  <c r="E199" i="2"/>
  <c r="E200" i="2"/>
  <c r="E201" i="2"/>
  <c r="F201" i="2" s="1"/>
  <c r="E202" i="2"/>
  <c r="F202" i="2" s="1"/>
  <c r="E203" i="2"/>
  <c r="E204" i="2"/>
  <c r="E205" i="2"/>
  <c r="E206" i="2"/>
  <c r="F206" i="2" s="1"/>
  <c r="E207" i="2"/>
  <c r="E208" i="2"/>
  <c r="E209" i="2"/>
  <c r="F209" i="2" s="1"/>
  <c r="E210" i="2"/>
  <c r="F210" i="2" s="1"/>
  <c r="E211" i="2"/>
  <c r="E212" i="2"/>
  <c r="E213" i="2"/>
  <c r="F213" i="2" s="1"/>
  <c r="E214" i="2"/>
  <c r="F214" i="2" s="1"/>
  <c r="E215" i="2"/>
  <c r="E216" i="2"/>
  <c r="E217" i="2"/>
  <c r="E218" i="2"/>
  <c r="F218" i="2" s="1"/>
  <c r="E219" i="2"/>
  <c r="E220" i="2"/>
  <c r="E221" i="2"/>
  <c r="E222" i="2"/>
  <c r="F222" i="2" s="1"/>
  <c r="E223" i="2"/>
  <c r="E224" i="2"/>
  <c r="E225" i="2"/>
  <c r="F225" i="2" s="1"/>
  <c r="E226" i="2"/>
  <c r="F226" i="2" s="1"/>
  <c r="E227" i="2"/>
  <c r="E228" i="2"/>
  <c r="E229" i="2"/>
  <c r="F229" i="2" s="1"/>
  <c r="E230" i="2"/>
  <c r="F230" i="2" s="1"/>
  <c r="E231" i="2"/>
  <c r="E232" i="2"/>
  <c r="E233" i="2"/>
  <c r="E234" i="2"/>
  <c r="F234" i="2" s="1"/>
  <c r="E235" i="2"/>
  <c r="E236" i="2"/>
  <c r="E237" i="2"/>
  <c r="E238" i="2"/>
  <c r="F238" i="2" s="1"/>
  <c r="E239" i="2"/>
  <c r="E240" i="2"/>
  <c r="E241" i="2"/>
  <c r="F241" i="2" s="1"/>
  <c r="E242" i="2"/>
  <c r="F242" i="2" s="1"/>
  <c r="E243" i="2"/>
  <c r="E244" i="2"/>
  <c r="E245" i="2"/>
  <c r="F245" i="2" s="1"/>
  <c r="E246" i="2"/>
  <c r="F246" i="2" s="1"/>
  <c r="E247" i="2"/>
  <c r="E248" i="2"/>
  <c r="E249" i="2"/>
  <c r="E250" i="2"/>
  <c r="F250" i="2" s="1"/>
  <c r="E251" i="2"/>
  <c r="E252" i="2"/>
  <c r="E253" i="2"/>
  <c r="E254" i="2"/>
  <c r="E255" i="2"/>
  <c r="E256" i="2"/>
  <c r="E257" i="2"/>
  <c r="F257" i="2" s="1"/>
  <c r="E258" i="2"/>
  <c r="F258" i="2" s="1"/>
  <c r="E259" i="2"/>
  <c r="E260" i="2"/>
  <c r="E261" i="2"/>
  <c r="F261" i="2" s="1"/>
  <c r="E262" i="2"/>
  <c r="F262" i="2" s="1"/>
  <c r="E263" i="2"/>
  <c r="E264" i="2"/>
  <c r="E265" i="2"/>
  <c r="E266" i="2"/>
  <c r="F266" i="2" s="1"/>
  <c r="E267" i="2"/>
  <c r="E268" i="2"/>
  <c r="E269" i="2"/>
  <c r="E270" i="2"/>
  <c r="F270" i="2" s="1"/>
  <c r="E271" i="2"/>
  <c r="E272" i="2"/>
  <c r="E273" i="2"/>
  <c r="F273" i="2" s="1"/>
  <c r="E274" i="2"/>
  <c r="F274" i="2" s="1"/>
  <c r="E275" i="2"/>
  <c r="E276" i="2"/>
  <c r="E277" i="2"/>
  <c r="F277" i="2" s="1"/>
  <c r="E278" i="2"/>
  <c r="F278" i="2" s="1"/>
  <c r="E279" i="2"/>
  <c r="E280" i="2"/>
  <c r="E281" i="2"/>
  <c r="E282" i="2"/>
  <c r="F282" i="2" s="1"/>
  <c r="E283" i="2"/>
  <c r="E284" i="2"/>
  <c r="E285" i="2"/>
  <c r="E286" i="2"/>
  <c r="F286" i="2" s="1"/>
  <c r="E287" i="2"/>
  <c r="E288" i="2"/>
  <c r="E289" i="2"/>
  <c r="F289" i="2" s="1"/>
  <c r="E290" i="2"/>
  <c r="F290" i="2" s="1"/>
  <c r="E291" i="2"/>
  <c r="E292" i="2"/>
  <c r="E293" i="2"/>
  <c r="F293" i="2" s="1"/>
  <c r="E294" i="2"/>
  <c r="F294" i="2" s="1"/>
  <c r="E295" i="2"/>
  <c r="E296" i="2"/>
  <c r="E297" i="2"/>
  <c r="E298" i="2"/>
  <c r="F298" i="2" s="1"/>
  <c r="E299" i="2"/>
  <c r="E300" i="2"/>
  <c r="E301" i="2"/>
  <c r="E302" i="2"/>
  <c r="F302" i="2" s="1"/>
  <c r="E303" i="2"/>
  <c r="E304" i="2"/>
  <c r="E305" i="2"/>
  <c r="F305" i="2" s="1"/>
  <c r="E306" i="2"/>
  <c r="F306" i="2" s="1"/>
  <c r="E307" i="2"/>
  <c r="E308" i="2"/>
  <c r="E309" i="2"/>
  <c r="F309" i="2" s="1"/>
  <c r="E310" i="2"/>
  <c r="F310" i="2" s="1"/>
  <c r="E311" i="2"/>
  <c r="E312" i="2"/>
  <c r="E313" i="2"/>
  <c r="E314" i="2"/>
  <c r="F314" i="2" s="1"/>
  <c r="E315" i="2"/>
  <c r="E316" i="2"/>
  <c r="E317" i="2"/>
  <c r="E318" i="2"/>
  <c r="F318" i="2" s="1"/>
  <c r="E319" i="2"/>
  <c r="E320" i="2"/>
  <c r="E321" i="2"/>
  <c r="F321" i="2" s="1"/>
  <c r="E322" i="2"/>
  <c r="F322" i="2" s="1"/>
  <c r="E323" i="2"/>
  <c r="E324" i="2"/>
  <c r="E325" i="2"/>
  <c r="F325" i="2" s="1"/>
  <c r="E326" i="2"/>
  <c r="F326" i="2" s="1"/>
  <c r="E2" i="2"/>
  <c r="F2" i="2" s="1"/>
  <c r="E441" i="4"/>
  <c r="F441" i="4" s="1"/>
  <c r="F440" i="4"/>
  <c r="F439" i="4"/>
  <c r="F438" i="4"/>
  <c r="F437" i="4"/>
  <c r="F436" i="4"/>
  <c r="F435" i="4"/>
  <c r="E434" i="4"/>
  <c r="F434" i="4" s="1"/>
  <c r="E433" i="4"/>
  <c r="F433" i="4" s="1"/>
  <c r="E432" i="4"/>
  <c r="F432" i="4" s="1"/>
  <c r="E431" i="4"/>
  <c r="F431" i="4" s="1"/>
  <c r="E430" i="4"/>
  <c r="F430" i="4" s="1"/>
  <c r="E429" i="4"/>
  <c r="F429" i="4" s="1"/>
  <c r="E428" i="4"/>
  <c r="F428" i="4" s="1"/>
  <c r="E427" i="4"/>
  <c r="F427" i="4" s="1"/>
  <c r="F426" i="4"/>
  <c r="E425" i="4"/>
  <c r="F425" i="4" s="1"/>
  <c r="F424" i="4"/>
  <c r="E424" i="4"/>
  <c r="E423" i="4"/>
  <c r="F423" i="4" s="1"/>
  <c r="F422" i="4"/>
  <c r="E422" i="4"/>
  <c r="E421" i="4"/>
  <c r="F421" i="4" s="1"/>
  <c r="F420" i="4"/>
  <c r="E420" i="4"/>
  <c r="E419" i="4"/>
  <c r="F419" i="4" s="1"/>
  <c r="E418" i="4"/>
  <c r="F418" i="4" s="1"/>
  <c r="E417" i="4"/>
  <c r="F417" i="4" s="1"/>
  <c r="E416" i="4"/>
  <c r="F416" i="4" s="1"/>
  <c r="E415" i="4"/>
  <c r="F415" i="4" s="1"/>
  <c r="E414" i="4"/>
  <c r="F414" i="4" s="1"/>
  <c r="E413" i="4"/>
  <c r="F413" i="4" s="1"/>
  <c r="F412" i="4"/>
  <c r="E412" i="4"/>
  <c r="E411" i="4"/>
  <c r="F411" i="4" s="1"/>
  <c r="E410" i="4"/>
  <c r="F410" i="4" s="1"/>
  <c r="E409" i="4"/>
  <c r="F409" i="4" s="1"/>
  <c r="E408" i="4"/>
  <c r="F408" i="4" s="1"/>
  <c r="E407" i="4"/>
  <c r="F407" i="4" s="1"/>
  <c r="E406" i="4"/>
  <c r="F406" i="4" s="1"/>
  <c r="E405" i="4"/>
  <c r="F405" i="4" s="1"/>
  <c r="F404" i="4"/>
  <c r="E404" i="4"/>
  <c r="E403" i="4"/>
  <c r="F403" i="4" s="1"/>
  <c r="E402" i="4"/>
  <c r="F402" i="4" s="1"/>
  <c r="E401" i="4"/>
  <c r="F401" i="4" s="1"/>
  <c r="E400" i="4"/>
  <c r="F400" i="4" s="1"/>
  <c r="F399" i="4"/>
  <c r="E398" i="4"/>
  <c r="F398" i="4" s="1"/>
  <c r="F397" i="4"/>
  <c r="E397" i="4"/>
  <c r="E396" i="4"/>
  <c r="F396" i="4" s="1"/>
  <c r="F395" i="4"/>
  <c r="E395" i="4"/>
  <c r="E394" i="4"/>
  <c r="F394" i="4" s="1"/>
  <c r="F393" i="4"/>
  <c r="E393" i="4"/>
  <c r="F392" i="4"/>
  <c r="F391" i="4"/>
  <c r="F390" i="4"/>
  <c r="F389" i="4"/>
  <c r="E388" i="4"/>
  <c r="F388" i="4" s="1"/>
  <c r="F387" i="4"/>
  <c r="E387" i="4"/>
  <c r="E386" i="4"/>
  <c r="F386" i="4" s="1"/>
  <c r="F385" i="4"/>
  <c r="E385" i="4"/>
  <c r="E384" i="4"/>
  <c r="F384" i="4" s="1"/>
  <c r="F383" i="4"/>
  <c r="E383" i="4"/>
  <c r="E382" i="4"/>
  <c r="F382" i="4" s="1"/>
  <c r="F381" i="4"/>
  <c r="E381" i="4"/>
  <c r="E380" i="4"/>
  <c r="F380" i="4" s="1"/>
  <c r="F379" i="4"/>
  <c r="E378" i="4"/>
  <c r="F378" i="4" s="1"/>
  <c r="E377" i="4"/>
  <c r="F377" i="4" s="1"/>
  <c r="E376" i="4"/>
  <c r="F376" i="4" s="1"/>
  <c r="F375" i="4"/>
  <c r="E375" i="4"/>
  <c r="E374" i="4"/>
  <c r="F374" i="4" s="1"/>
  <c r="E373" i="4"/>
  <c r="F373" i="4" s="1"/>
  <c r="E372" i="4"/>
  <c r="F372" i="4" s="1"/>
  <c r="E371" i="4"/>
  <c r="F371" i="4" s="1"/>
  <c r="E370" i="4"/>
  <c r="F370" i="4" s="1"/>
  <c r="E369" i="4"/>
  <c r="F369" i="4" s="1"/>
  <c r="E368" i="4"/>
  <c r="F368" i="4" s="1"/>
  <c r="F367" i="4"/>
  <c r="E367" i="4"/>
  <c r="F366" i="4"/>
  <c r="E365" i="4"/>
  <c r="F365" i="4" s="1"/>
  <c r="F364" i="4"/>
  <c r="E364" i="4"/>
  <c r="E363" i="4"/>
  <c r="F363" i="4" s="1"/>
  <c r="F362" i="4"/>
  <c r="E362" i="4"/>
  <c r="E361" i="4"/>
  <c r="F361" i="4" s="1"/>
  <c r="F360" i="4"/>
  <c r="E360" i="4"/>
  <c r="E359" i="4"/>
  <c r="F359" i="4" s="1"/>
  <c r="F358" i="4"/>
  <c r="E358" i="4"/>
  <c r="E357" i="4"/>
  <c r="F357" i="4" s="1"/>
  <c r="F356" i="4"/>
  <c r="E356" i="4"/>
  <c r="E355" i="4"/>
  <c r="F355" i="4" s="1"/>
  <c r="F354" i="4"/>
  <c r="E354" i="4"/>
  <c r="E353" i="4"/>
  <c r="F353" i="4" s="1"/>
  <c r="F352" i="4"/>
  <c r="E352" i="4"/>
  <c r="E351" i="4"/>
  <c r="F351" i="4" s="1"/>
  <c r="F350" i="4"/>
  <c r="E350" i="4"/>
  <c r="E349" i="4"/>
  <c r="F349" i="4" s="1"/>
  <c r="F348" i="4"/>
  <c r="E348" i="4"/>
  <c r="E347" i="4"/>
  <c r="F347" i="4" s="1"/>
  <c r="F346" i="4"/>
  <c r="E346" i="4"/>
  <c r="E345" i="4"/>
  <c r="F345" i="4" s="1"/>
  <c r="F344" i="4"/>
  <c r="E344" i="4"/>
  <c r="E343" i="4"/>
  <c r="F343" i="4" s="1"/>
  <c r="F342" i="4"/>
  <c r="E342" i="4"/>
  <c r="E341" i="4"/>
  <c r="F341" i="4" s="1"/>
  <c r="F340" i="4"/>
  <c r="E340" i="4"/>
  <c r="E339" i="4"/>
  <c r="F339" i="4" s="1"/>
  <c r="F338" i="4"/>
  <c r="E338" i="4"/>
  <c r="E337" i="4"/>
  <c r="F337" i="4" s="1"/>
  <c r="F336" i="4"/>
  <c r="F335" i="4"/>
  <c r="F334" i="4"/>
  <c r="F333" i="4"/>
  <c r="F332" i="4"/>
  <c r="E332" i="4"/>
  <c r="E331" i="4"/>
  <c r="F331" i="4" s="1"/>
  <c r="F330" i="4"/>
  <c r="E330" i="4"/>
  <c r="E329" i="4"/>
  <c r="F329" i="4" s="1"/>
  <c r="F328" i="4"/>
  <c r="F327" i="4"/>
  <c r="F326" i="4"/>
  <c r="F325" i="4"/>
  <c r="F324" i="4"/>
  <c r="E323" i="4"/>
  <c r="F323" i="4" s="1"/>
  <c r="E322" i="4"/>
  <c r="F322" i="4" s="1"/>
  <c r="E321" i="4"/>
  <c r="F321" i="4" s="1"/>
  <c r="E320" i="4"/>
  <c r="F320" i="4" s="1"/>
  <c r="E319" i="4"/>
  <c r="F319" i="4" s="1"/>
  <c r="F318" i="4"/>
  <c r="E318" i="4"/>
  <c r="E317" i="4"/>
  <c r="F317" i="4" s="1"/>
  <c r="E316" i="4"/>
  <c r="F316" i="4" s="1"/>
  <c r="E315" i="4"/>
  <c r="F315" i="4" s="1"/>
  <c r="E314" i="4"/>
  <c r="F314" i="4" s="1"/>
  <c r="E313" i="4"/>
  <c r="F313" i="4" s="1"/>
  <c r="E312" i="4"/>
  <c r="F312" i="4" s="1"/>
  <c r="E311" i="4"/>
  <c r="F311" i="4" s="1"/>
  <c r="F310" i="4"/>
  <c r="E310" i="4"/>
  <c r="E309" i="4"/>
  <c r="F309" i="4" s="1"/>
  <c r="E308" i="4"/>
  <c r="F308" i="4" s="1"/>
  <c r="E307" i="4"/>
  <c r="F307" i="4" s="1"/>
  <c r="E306" i="4"/>
  <c r="F306" i="4" s="1"/>
  <c r="E305" i="4"/>
  <c r="F305" i="4" s="1"/>
  <c r="E304" i="4"/>
  <c r="F304" i="4" s="1"/>
  <c r="E303" i="4"/>
  <c r="F303" i="4" s="1"/>
  <c r="F302" i="4"/>
  <c r="E302" i="4"/>
  <c r="E301" i="4"/>
  <c r="F301" i="4" s="1"/>
  <c r="E300" i="4"/>
  <c r="F300" i="4" s="1"/>
  <c r="E299" i="4"/>
  <c r="F299" i="4" s="1"/>
  <c r="E298" i="4"/>
  <c r="F298" i="4" s="1"/>
  <c r="E297" i="4"/>
  <c r="F297" i="4" s="1"/>
  <c r="E296" i="4"/>
  <c r="F296" i="4" s="1"/>
  <c r="E295" i="4"/>
  <c r="F295" i="4" s="1"/>
  <c r="F294" i="4"/>
  <c r="E294" i="4"/>
  <c r="E293" i="4"/>
  <c r="F293" i="4" s="1"/>
  <c r="E292" i="4"/>
  <c r="F292" i="4" s="1"/>
  <c r="E291" i="4"/>
  <c r="F291" i="4" s="1"/>
  <c r="E290" i="4"/>
  <c r="F290" i="4" s="1"/>
  <c r="E289" i="4"/>
  <c r="F289" i="4" s="1"/>
  <c r="F288" i="4"/>
  <c r="F287" i="4"/>
  <c r="F286" i="4"/>
  <c r="F285" i="4"/>
  <c r="F284" i="4"/>
  <c r="F283" i="4"/>
  <c r="F282" i="4"/>
  <c r="F281" i="4"/>
  <c r="F280" i="4"/>
  <c r="F279" i="4"/>
  <c r="F278" i="4"/>
  <c r="F277" i="4"/>
  <c r="E276" i="4"/>
  <c r="F276" i="4" s="1"/>
  <c r="E275" i="4"/>
  <c r="F275" i="4" s="1"/>
  <c r="F274" i="4"/>
  <c r="E274" i="4"/>
  <c r="E273" i="4"/>
  <c r="F273" i="4" s="1"/>
  <c r="E272" i="4"/>
  <c r="F272" i="4" s="1"/>
  <c r="E271" i="4"/>
  <c r="F271" i="4" s="1"/>
  <c r="E270" i="4"/>
  <c r="F270" i="4" s="1"/>
  <c r="E269" i="4"/>
  <c r="F269" i="4" s="1"/>
  <c r="F268" i="4"/>
  <c r="F267" i="4"/>
  <c r="F266" i="4"/>
  <c r="E265" i="4"/>
  <c r="F265" i="4" s="1"/>
  <c r="F264" i="4"/>
  <c r="E264" i="4"/>
  <c r="E263" i="4"/>
  <c r="F263" i="4" s="1"/>
  <c r="F262" i="4"/>
  <c r="E262" i="4"/>
  <c r="E261" i="4"/>
  <c r="F261" i="4" s="1"/>
  <c r="F260" i="4"/>
  <c r="E260" i="4"/>
  <c r="E259" i="4"/>
  <c r="F259" i="4" s="1"/>
  <c r="F258" i="4"/>
  <c r="E258" i="4"/>
  <c r="F257" i="4"/>
  <c r="F256" i="4"/>
  <c r="F255" i="4"/>
  <c r="E254" i="4"/>
  <c r="F254" i="4" s="1"/>
  <c r="F253" i="4"/>
  <c r="E253" i="4"/>
  <c r="E252" i="4"/>
  <c r="F252" i="4" s="1"/>
  <c r="F251" i="4"/>
  <c r="E251" i="4"/>
  <c r="E250" i="4"/>
  <c r="F250" i="4" s="1"/>
  <c r="E249" i="4"/>
  <c r="F249" i="4" s="1"/>
  <c r="E248" i="4"/>
  <c r="F248" i="4" s="1"/>
  <c r="E247" i="4"/>
  <c r="F247" i="4" s="1"/>
  <c r="E246" i="4"/>
  <c r="F246" i="4" s="1"/>
  <c r="F245" i="4"/>
  <c r="E245" i="4"/>
  <c r="E244" i="4"/>
  <c r="F244" i="4" s="1"/>
  <c r="F243" i="4"/>
  <c r="E243" i="4"/>
  <c r="E242" i="4"/>
  <c r="F242" i="4" s="1"/>
  <c r="E241" i="4"/>
  <c r="F241" i="4" s="1"/>
  <c r="E240" i="4"/>
  <c r="F240" i="4" s="1"/>
  <c r="E239" i="4"/>
  <c r="F239" i="4" s="1"/>
  <c r="E238" i="4"/>
  <c r="F238" i="4" s="1"/>
  <c r="F237" i="4"/>
  <c r="E237" i="4"/>
  <c r="E236" i="4"/>
  <c r="F236" i="4" s="1"/>
  <c r="F235" i="4"/>
  <c r="E235" i="4"/>
  <c r="E234" i="4"/>
  <c r="F234" i="4" s="1"/>
  <c r="E233" i="4"/>
  <c r="F233" i="4" s="1"/>
  <c r="E232" i="4"/>
  <c r="F232" i="4" s="1"/>
  <c r="E231" i="4"/>
  <c r="F231" i="4" s="1"/>
  <c r="E230" i="4"/>
  <c r="F230" i="4" s="1"/>
  <c r="F229" i="4"/>
  <c r="E229" i="4"/>
  <c r="E228" i="4"/>
  <c r="F228" i="4" s="1"/>
  <c r="F227" i="4"/>
  <c r="E227" i="4"/>
  <c r="E226" i="4"/>
  <c r="F226" i="4" s="1"/>
  <c r="E225" i="4"/>
  <c r="F225" i="4" s="1"/>
  <c r="E224" i="4"/>
  <c r="F224" i="4" s="1"/>
  <c r="F223" i="4"/>
  <c r="F222" i="4"/>
  <c r="F221" i="4"/>
  <c r="F220" i="4"/>
  <c r="F219" i="4"/>
  <c r="F218" i="4"/>
  <c r="E218" i="4"/>
  <c r="E217" i="4"/>
  <c r="F217" i="4" s="1"/>
  <c r="F216" i="4"/>
  <c r="E216" i="4"/>
  <c r="E215" i="4"/>
  <c r="F215" i="4" s="1"/>
  <c r="F214" i="4"/>
  <c r="E214" i="4"/>
  <c r="E213" i="4"/>
  <c r="F213" i="4" s="1"/>
  <c r="F212" i="4"/>
  <c r="E212" i="4"/>
  <c r="E211" i="4"/>
  <c r="F211" i="4" s="1"/>
  <c r="F210" i="4"/>
  <c r="E210" i="4"/>
  <c r="E209" i="4"/>
  <c r="F209" i="4" s="1"/>
  <c r="F208" i="4"/>
  <c r="E208" i="4"/>
  <c r="E207" i="4"/>
  <c r="F207" i="4" s="1"/>
  <c r="F206" i="4"/>
  <c r="E206" i="4"/>
  <c r="E205" i="4"/>
  <c r="F205" i="4" s="1"/>
  <c r="F204" i="4"/>
  <c r="E204" i="4"/>
  <c r="E203" i="4"/>
  <c r="F203" i="4" s="1"/>
  <c r="F202" i="4"/>
  <c r="E202" i="4"/>
  <c r="E201" i="4"/>
  <c r="F201" i="4" s="1"/>
  <c r="F200" i="4"/>
  <c r="E200" i="4"/>
  <c r="E199" i="4"/>
  <c r="F199" i="4" s="1"/>
  <c r="F198" i="4"/>
  <c r="E198" i="4"/>
  <c r="E197" i="4"/>
  <c r="F197" i="4" s="1"/>
  <c r="F196" i="4"/>
  <c r="E196" i="4"/>
  <c r="E195" i="4"/>
  <c r="F195" i="4" s="1"/>
  <c r="F194" i="4"/>
  <c r="E194" i="4"/>
  <c r="F193" i="4"/>
  <c r="F192" i="4"/>
  <c r="F191" i="4"/>
  <c r="E190" i="4"/>
  <c r="F190" i="4" s="1"/>
  <c r="F189" i="4"/>
  <c r="E189" i="4"/>
  <c r="E188" i="4"/>
  <c r="F188" i="4" s="1"/>
  <c r="E187" i="4"/>
  <c r="F187" i="4" s="1"/>
  <c r="E186" i="4"/>
  <c r="F186" i="4" s="1"/>
  <c r="E185" i="4"/>
  <c r="F185" i="4" s="1"/>
  <c r="E184" i="4"/>
  <c r="F184" i="4" s="1"/>
  <c r="E183" i="4"/>
  <c r="F183" i="4" s="1"/>
  <c r="E182" i="4"/>
  <c r="F182" i="4" s="1"/>
  <c r="F181" i="4"/>
  <c r="E181" i="4"/>
  <c r="E180" i="4"/>
  <c r="F180" i="4" s="1"/>
  <c r="E179" i="4"/>
  <c r="F179" i="4" s="1"/>
  <c r="E178" i="4"/>
  <c r="F178" i="4" s="1"/>
  <c r="E177" i="4"/>
  <c r="F177" i="4" s="1"/>
  <c r="E176" i="4"/>
  <c r="F176" i="4" s="1"/>
  <c r="F175" i="4"/>
  <c r="E175" i="4"/>
  <c r="E174" i="4"/>
  <c r="F174" i="4" s="1"/>
  <c r="F173" i="4"/>
  <c r="E173" i="4"/>
  <c r="E172" i="4"/>
  <c r="F172" i="4" s="1"/>
  <c r="F171" i="4"/>
  <c r="E171" i="4"/>
  <c r="E170" i="4"/>
  <c r="F170" i="4" s="1"/>
  <c r="E169" i="4"/>
  <c r="F169" i="4" s="1"/>
  <c r="E168" i="4"/>
  <c r="F168" i="4" s="1"/>
  <c r="E167" i="4"/>
  <c r="F167" i="4" s="1"/>
  <c r="E166" i="4"/>
  <c r="F166" i="4" s="1"/>
  <c r="F165" i="4"/>
  <c r="E165" i="4"/>
  <c r="E164" i="4"/>
  <c r="F164" i="4" s="1"/>
  <c r="F163" i="4"/>
  <c r="E163" i="4"/>
  <c r="E162" i="4"/>
  <c r="F162" i="4" s="1"/>
  <c r="E161" i="4"/>
  <c r="F161" i="4" s="1"/>
  <c r="E160" i="4"/>
  <c r="F160" i="4" s="1"/>
  <c r="E159" i="4"/>
  <c r="F159" i="4" s="1"/>
  <c r="E158" i="4"/>
  <c r="F158" i="4" s="1"/>
  <c r="F157" i="4"/>
  <c r="E157" i="4"/>
  <c r="E156" i="4"/>
  <c r="F156" i="4" s="1"/>
  <c r="F155" i="4"/>
  <c r="E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E143" i="4"/>
  <c r="E142" i="4"/>
  <c r="F142" i="4" s="1"/>
  <c r="F141" i="4"/>
  <c r="E141" i="4"/>
  <c r="E140" i="4"/>
  <c r="F140" i="4" s="1"/>
  <c r="F139" i="4"/>
  <c r="E139" i="4"/>
  <c r="E138" i="4"/>
  <c r="F138" i="4" s="1"/>
  <c r="F137" i="4"/>
  <c r="E137" i="4"/>
  <c r="E136" i="4"/>
  <c r="F136" i="4" s="1"/>
  <c r="F135" i="4"/>
  <c r="E135" i="4"/>
  <c r="E134" i="4"/>
  <c r="F134" i="4" s="1"/>
  <c r="F133" i="4"/>
  <c r="E133" i="4"/>
  <c r="E132" i="4"/>
  <c r="F132" i="4" s="1"/>
  <c r="F131" i="4"/>
  <c r="E131" i="4"/>
  <c r="E130" i="4"/>
  <c r="F130" i="4" s="1"/>
  <c r="F129" i="4"/>
  <c r="E129" i="4"/>
  <c r="E128" i="4"/>
  <c r="F128" i="4" s="1"/>
  <c r="F127" i="4"/>
  <c r="E127" i="4"/>
  <c r="E126" i="4"/>
  <c r="F126" i="4" s="1"/>
  <c r="F125" i="4"/>
  <c r="E125" i="4"/>
  <c r="E124" i="4"/>
  <c r="F124" i="4" s="1"/>
  <c r="F123" i="4"/>
  <c r="E123" i="4"/>
  <c r="E122" i="4"/>
  <c r="F122" i="4" s="1"/>
  <c r="F121" i="4"/>
  <c r="F120" i="4"/>
  <c r="F119" i="4"/>
  <c r="F118" i="4"/>
  <c r="F117" i="4"/>
  <c r="F116" i="4"/>
  <c r="F115" i="4"/>
  <c r="F114" i="4"/>
  <c r="F113" i="4"/>
  <c r="E113" i="4"/>
  <c r="E112" i="4"/>
  <c r="F112" i="4" s="1"/>
  <c r="F111" i="4"/>
  <c r="E111" i="4"/>
  <c r="E110" i="4"/>
  <c r="F110" i="4" s="1"/>
  <c r="F109" i="4"/>
  <c r="E109" i="4"/>
  <c r="E108" i="4"/>
  <c r="F108" i="4" s="1"/>
  <c r="F107" i="4"/>
  <c r="E107" i="4"/>
  <c r="E106" i="4"/>
  <c r="F106" i="4" s="1"/>
  <c r="F105" i="4"/>
  <c r="E105" i="4"/>
  <c r="E104" i="4"/>
  <c r="F104" i="4" s="1"/>
  <c r="F103" i="4"/>
  <c r="E103" i="4"/>
  <c r="E102" i="4"/>
  <c r="F102" i="4" s="1"/>
  <c r="F101" i="4"/>
  <c r="E101" i="4"/>
  <c r="E100" i="4"/>
  <c r="F100" i="4" s="1"/>
  <c r="F99" i="4"/>
  <c r="E99" i="4"/>
  <c r="E98" i="4"/>
  <c r="F98" i="4" s="1"/>
  <c r="F97" i="4"/>
  <c r="E97" i="4"/>
  <c r="E96" i="4"/>
  <c r="F96" i="4" s="1"/>
  <c r="F95" i="4"/>
  <c r="E95" i="4"/>
  <c r="E94" i="4"/>
  <c r="F94" i="4" s="1"/>
  <c r="F93" i="4"/>
  <c r="E93" i="4"/>
  <c r="E92" i="4"/>
  <c r="F92" i="4" s="1"/>
  <c r="F91" i="4"/>
  <c r="E91" i="4"/>
  <c r="E90" i="4"/>
  <c r="F90" i="4" s="1"/>
  <c r="F89" i="4"/>
  <c r="E89" i="4"/>
  <c r="E88" i="4"/>
  <c r="F88" i="4" s="1"/>
  <c r="F87" i="4"/>
  <c r="E87" i="4"/>
  <c r="E86" i="4"/>
  <c r="F86" i="4" s="1"/>
  <c r="F85" i="4"/>
  <c r="E85" i="4"/>
  <c r="E84" i="4"/>
  <c r="F84" i="4" s="1"/>
  <c r="F83" i="4"/>
  <c r="E83" i="4"/>
  <c r="E82" i="4"/>
  <c r="F82" i="4" s="1"/>
  <c r="F81" i="4"/>
  <c r="E81" i="4"/>
  <c r="E80" i="4"/>
  <c r="F80" i="4" s="1"/>
  <c r="F79" i="4"/>
  <c r="F78" i="4"/>
  <c r="F77" i="4"/>
  <c r="F76" i="4"/>
  <c r="F75" i="4"/>
  <c r="F74" i="4"/>
  <c r="F73" i="4"/>
  <c r="F72" i="4"/>
  <c r="F71" i="4"/>
  <c r="E71" i="4"/>
  <c r="E70" i="4"/>
  <c r="F70" i="4" s="1"/>
  <c r="F69" i="4"/>
  <c r="E69" i="4"/>
  <c r="E68" i="4"/>
  <c r="F68" i="4" s="1"/>
  <c r="F67" i="4"/>
  <c r="E67" i="4"/>
  <c r="E66" i="4"/>
  <c r="F66" i="4" s="1"/>
  <c r="F65" i="4"/>
  <c r="E65" i="4"/>
  <c r="E64" i="4"/>
  <c r="F64" i="4" s="1"/>
  <c r="F63" i="4"/>
  <c r="E63" i="4"/>
  <c r="E62" i="4"/>
  <c r="F62" i="4" s="1"/>
  <c r="F61" i="4"/>
  <c r="E61" i="4"/>
  <c r="E60" i="4"/>
  <c r="F60" i="4" s="1"/>
  <c r="F59" i="4"/>
  <c r="E59" i="4"/>
  <c r="E58" i="4"/>
  <c r="F58" i="4" s="1"/>
  <c r="F57" i="4"/>
  <c r="E57" i="4"/>
  <c r="E56" i="4"/>
  <c r="F56" i="4" s="1"/>
  <c r="F55" i="4"/>
  <c r="E55" i="4"/>
  <c r="E54" i="4"/>
  <c r="F54" i="4" s="1"/>
  <c r="F53" i="4"/>
  <c r="E53" i="4"/>
  <c r="E52" i="4"/>
  <c r="F52" i="4" s="1"/>
  <c r="F51" i="4"/>
  <c r="E51" i="4"/>
  <c r="E50" i="4"/>
  <c r="F50" i="4" s="1"/>
  <c r="F49" i="4"/>
  <c r="E49" i="4"/>
  <c r="E48" i="4"/>
  <c r="F48" i="4" s="1"/>
  <c r="F47" i="4"/>
  <c r="E47" i="4"/>
  <c r="E46" i="4"/>
  <c r="F46" i="4" s="1"/>
  <c r="F45" i="4"/>
  <c r="E45" i="4"/>
  <c r="E44" i="4"/>
  <c r="F44" i="4" s="1"/>
  <c r="F43" i="4"/>
  <c r="E43" i="4"/>
  <c r="E42" i="4"/>
  <c r="F42" i="4" s="1"/>
  <c r="F41" i="4"/>
  <c r="F40" i="4"/>
  <c r="F39" i="4"/>
  <c r="F38" i="4"/>
  <c r="F37" i="4"/>
  <c r="F36" i="4"/>
  <c r="F35" i="4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F28" i="4"/>
  <c r="E28" i="4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F20" i="4"/>
  <c r="E20" i="4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F11" i="4"/>
  <c r="E11" i="4"/>
  <c r="E10" i="4"/>
  <c r="F10" i="4" s="1"/>
  <c r="E9" i="4"/>
  <c r="F9" i="4" s="1"/>
  <c r="E8" i="4"/>
  <c r="F8" i="4" s="1"/>
  <c r="F7" i="4"/>
  <c r="E7" i="4"/>
  <c r="E6" i="4"/>
  <c r="F6" i="4" s="1"/>
  <c r="F5" i="4"/>
  <c r="F4" i="4"/>
  <c r="F3" i="4"/>
  <c r="F2" i="4"/>
  <c r="F324" i="2"/>
  <c r="F323" i="2"/>
  <c r="F320" i="2"/>
  <c r="F319" i="2"/>
  <c r="F317" i="2"/>
  <c r="F316" i="2"/>
  <c r="F315" i="2"/>
  <c r="F313" i="2"/>
  <c r="F312" i="2"/>
  <c r="F311" i="2"/>
  <c r="F308" i="2"/>
  <c r="F307" i="2"/>
  <c r="F304" i="2"/>
  <c r="F303" i="2"/>
  <c r="F301" i="2"/>
  <c r="F300" i="2"/>
  <c r="F299" i="2"/>
  <c r="F297" i="2"/>
  <c r="F296" i="2"/>
  <c r="F295" i="2"/>
  <c r="F292" i="2"/>
  <c r="F291" i="2"/>
  <c r="F288" i="2"/>
  <c r="F287" i="2"/>
  <c r="F285" i="2"/>
  <c r="F284" i="2"/>
  <c r="F283" i="2"/>
  <c r="F281" i="2"/>
  <c r="F280" i="2"/>
  <c r="F279" i="2"/>
  <c r="F276" i="2"/>
  <c r="F275" i="2"/>
  <c r="F272" i="2"/>
  <c r="F271" i="2"/>
  <c r="F269" i="2"/>
  <c r="F268" i="2"/>
  <c r="F267" i="2"/>
  <c r="F265" i="2"/>
  <c r="F264" i="2"/>
  <c r="F263" i="2"/>
  <c r="F260" i="2"/>
  <c r="F259" i="2"/>
  <c r="F256" i="2"/>
  <c r="F255" i="2"/>
  <c r="F253" i="2"/>
  <c r="F252" i="2"/>
  <c r="F251" i="2"/>
  <c r="F249" i="2"/>
  <c r="F248" i="2"/>
  <c r="F247" i="2"/>
  <c r="F244" i="2"/>
  <c r="F243" i="2"/>
  <c r="F240" i="2"/>
  <c r="F239" i="2"/>
  <c r="F237" i="2"/>
  <c r="F236" i="2"/>
  <c r="F235" i="2"/>
  <c r="F233" i="2"/>
  <c r="F232" i="2"/>
  <c r="F231" i="2"/>
  <c r="F228" i="2"/>
  <c r="F227" i="2"/>
  <c r="F224" i="2"/>
  <c r="F223" i="2"/>
  <c r="F221" i="2"/>
  <c r="F220" i="2"/>
  <c r="F219" i="2"/>
  <c r="F217" i="2"/>
  <c r="F216" i="2"/>
  <c r="F215" i="2"/>
  <c r="F212" i="2"/>
  <c r="F211" i="2"/>
  <c r="F208" i="2"/>
  <c r="F207" i="2"/>
  <c r="F205" i="2"/>
  <c r="F203" i="2"/>
  <c r="F200" i="2"/>
  <c r="F199" i="2"/>
  <c r="F196" i="2"/>
  <c r="F195" i="2"/>
  <c r="F193" i="2"/>
  <c r="F192" i="2"/>
  <c r="F191" i="2"/>
  <c r="F189" i="2"/>
  <c r="F188" i="2"/>
  <c r="F187" i="2"/>
  <c r="F184" i="2"/>
  <c r="F183" i="2"/>
  <c r="F180" i="2"/>
  <c r="F179" i="2"/>
  <c r="F177" i="2"/>
  <c r="F176" i="2"/>
  <c r="F175" i="2"/>
  <c r="F173" i="2"/>
  <c r="F172" i="2"/>
  <c r="F171" i="2"/>
  <c r="F168" i="2"/>
  <c r="F167" i="2"/>
  <c r="F164" i="2"/>
  <c r="F163" i="2"/>
  <c r="F161" i="2"/>
  <c r="F160" i="2"/>
  <c r="F159" i="2"/>
  <c r="F157" i="2"/>
  <c r="F156" i="2"/>
  <c r="F155" i="2"/>
  <c r="F152" i="2"/>
  <c r="F151" i="2"/>
  <c r="F148" i="2"/>
  <c r="F147" i="2"/>
  <c r="F145" i="2"/>
  <c r="F144" i="2"/>
  <c r="F143" i="2"/>
  <c r="F141" i="2"/>
  <c r="F140" i="2"/>
  <c r="F139" i="2"/>
  <c r="F135" i="2"/>
  <c r="F133" i="2"/>
  <c r="F132" i="2"/>
  <c r="F131" i="2"/>
  <c r="F129" i="2"/>
  <c r="F128" i="2"/>
  <c r="F127" i="2"/>
  <c r="F124" i="2"/>
  <c r="F123" i="2"/>
  <c r="F120" i="2"/>
  <c r="F119" i="2"/>
  <c r="F117" i="2"/>
  <c r="F116" i="2"/>
  <c r="F115" i="2"/>
  <c r="F113" i="2"/>
  <c r="F112" i="2"/>
  <c r="F108" i="2"/>
  <c r="F107" i="2"/>
  <c r="F105" i="2"/>
  <c r="F104" i="2"/>
  <c r="F103" i="2"/>
  <c r="F101" i="2"/>
  <c r="F100" i="2"/>
  <c r="F99" i="2"/>
  <c r="F96" i="2"/>
  <c r="F95" i="2"/>
  <c r="F92" i="2"/>
  <c r="F91" i="2"/>
  <c r="F89" i="2"/>
  <c r="F88" i="2"/>
  <c r="F87" i="2"/>
  <c r="F85" i="2"/>
  <c r="F84" i="2"/>
  <c r="F83" i="2"/>
  <c r="F80" i="2"/>
  <c r="F79" i="2"/>
  <c r="F76" i="2"/>
  <c r="F75" i="2"/>
  <c r="F73" i="2"/>
  <c r="F72" i="2"/>
  <c r="F71" i="2"/>
  <c r="F68" i="2"/>
  <c r="F67" i="2"/>
  <c r="F64" i="2"/>
  <c r="F63" i="2"/>
  <c r="F61" i="2"/>
  <c r="F60" i="2"/>
  <c r="F59" i="2"/>
  <c r="F57" i="2"/>
  <c r="F56" i="2"/>
  <c r="F55" i="2"/>
  <c r="F52" i="2"/>
  <c r="F51" i="2"/>
  <c r="F48" i="2"/>
  <c r="F47" i="2"/>
  <c r="F45" i="2"/>
  <c r="F44" i="2"/>
  <c r="F43" i="2"/>
  <c r="F41" i="2"/>
  <c r="F40" i="2"/>
  <c r="F39" i="2"/>
  <c r="F36" i="2"/>
  <c r="F35" i="2"/>
  <c r="F32" i="2"/>
  <c r="F31" i="2"/>
  <c r="F29" i="2"/>
  <c r="F28" i="2"/>
  <c r="F27" i="2"/>
  <c r="F25" i="2"/>
  <c r="F24" i="2"/>
  <c r="F23" i="2"/>
  <c r="F20" i="2"/>
  <c r="F19" i="2"/>
  <c r="F16" i="2"/>
  <c r="F15" i="2"/>
  <c r="F13" i="2"/>
  <c r="F12" i="2"/>
  <c r="F11" i="2"/>
  <c r="F9" i="2"/>
  <c r="F8" i="2"/>
  <c r="F7" i="2"/>
  <c r="F4" i="2"/>
  <c r="F3" i="2"/>
  <c r="F328" i="2" l="1"/>
  <c r="E569" i="3"/>
  <c r="E568" i="3"/>
  <c r="F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Yuval</author>
  </authors>
  <commentList>
    <comment ref="C185" authorId="0" shapeId="0" xr:uid="{F4D31073-1B68-43EF-B55C-821925A976BF}">
      <text>
        <r>
          <rPr>
            <b/>
            <sz val="9"/>
            <color indexed="81"/>
            <rFont val="Tahoma"/>
            <charset val="177"/>
          </rPr>
          <t>Yuval:</t>
        </r>
        <r>
          <rPr>
            <sz val="9"/>
            <color indexed="81"/>
            <rFont val="Tahoma"/>
            <charset val="177"/>
          </rPr>
          <t xml:space="preserve">
stakes coin</t>
        </r>
      </text>
    </comment>
    <comment ref="C206" authorId="0" shapeId="0" xr:uid="{46B17858-D819-41E6-B507-89712E2BE164}">
      <text>
        <r>
          <rPr>
            <b/>
            <sz val="9"/>
            <color indexed="81"/>
            <rFont val="Tahoma"/>
            <family val="2"/>
          </rPr>
          <t>Yuval:</t>
        </r>
        <r>
          <rPr>
            <sz val="9"/>
            <color indexed="81"/>
            <rFont val="Tahoma"/>
            <family val="2"/>
          </rPr>
          <t xml:space="preserve">
stakes</t>
        </r>
      </text>
    </comment>
  </commentList>
</comments>
</file>

<file path=xl/sharedStrings.xml><?xml version="1.0" encoding="utf-8"?>
<sst xmlns="http://schemas.openxmlformats.org/spreadsheetml/2006/main" count="81" uniqueCount="39">
  <si>
    <t>תאריך</t>
  </si>
  <si>
    <t>סכום בדולר</t>
  </si>
  <si>
    <t>אחר</t>
  </si>
  <si>
    <t>סכום באירו</t>
  </si>
  <si>
    <t>שער דולר</t>
  </si>
  <si>
    <r>
      <t>סכום בש</t>
    </r>
    <r>
      <rPr>
        <sz val="11"/>
        <color rgb="FF000000"/>
        <rFont val="Calibri"/>
        <family val="2"/>
        <charset val="128"/>
      </rPr>
      <t>"</t>
    </r>
    <r>
      <rPr>
        <sz val="11"/>
        <color rgb="FF000000"/>
        <rFont val="Lucida Sans"/>
        <family val="2"/>
        <charset val="128"/>
      </rPr>
      <t>ח</t>
    </r>
  </si>
  <si>
    <t>36000</t>
  </si>
  <si>
    <t>19/12/17</t>
  </si>
  <si>
    <t>29/08/17</t>
  </si>
  <si>
    <t>5.3 ETH</t>
  </si>
  <si>
    <t>11.34 ETH</t>
  </si>
  <si>
    <t>4 BTC or 44 ETH</t>
  </si>
  <si>
    <t>1.5 btc</t>
  </si>
  <si>
    <t>4btc</t>
  </si>
  <si>
    <t>6000 Tokens</t>
  </si>
  <si>
    <t>.5 ETH and  2.5 million BTK</t>
  </si>
  <si>
    <t>50 ETH</t>
  </si>
  <si>
    <t>5 ETH</t>
  </si>
  <si>
    <t>5000 VRT&amp;</t>
  </si>
  <si>
    <t>10 btc</t>
  </si>
  <si>
    <t>2 Ether</t>
  </si>
  <si>
    <t>2.95 Ether</t>
  </si>
  <si>
    <t>1.4509 Ether</t>
  </si>
  <si>
    <t>דולר ארצות הברית</t>
  </si>
  <si>
    <r>
      <t>סכום בש</t>
    </r>
    <r>
      <rPr>
        <sz val="10"/>
        <rFont val="Arial"/>
        <family val="2"/>
      </rPr>
      <t>"ח</t>
    </r>
  </si>
  <si>
    <t>ביטקוין/₪</t>
  </si>
  <si>
    <t>BTC (unless mentioned otherwise)</t>
  </si>
  <si>
    <t>תקבול צפוי ב-BTC</t>
  </si>
  <si>
    <t>BTC</t>
  </si>
  <si>
    <t>01-07/2017</t>
  </si>
  <si>
    <t>08-12/2017</t>
  </si>
  <si>
    <t>פטור ממס</t>
  </si>
  <si>
    <t>חייב במס</t>
  </si>
  <si>
    <t>תקבול ביטקוין  לפי שנים</t>
  </si>
  <si>
    <t>1-7/2017</t>
  </si>
  <si>
    <t>8-12/2017</t>
  </si>
  <si>
    <t>פטור מהכנסה פירותית והונית(לברר)</t>
  </si>
  <si>
    <t>שקלים</t>
  </si>
  <si>
    <t>סה"כ להוסיף לדוחות: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</si>
</sst>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dd/mm/yy"/>
    <numFmt numFmtId="165" formatCode="* #,##0.00\ ;* \-#,##0.00\ ;* \-#\ ;@\ "/>
    <numFmt numFmtId="166" formatCode="* #,##0\ ;* \-#,##0\ ;* \-#\ ;@\ "/>
    <numFmt numFmtId="167" formatCode="0.0000"/>
    <numFmt numFmtId="168" formatCode="mm/dd/yy"/>
    <numFmt numFmtId="169" formatCode="[$$-409]#,##0.00;[Red]\-[$$-409]#,##0.00"/>
    <numFmt numFmtId="171" formatCode="_ &quot;₪&quot;\ * #,##0_ ;_ &quot;₪&quot;\ * \-#,##0_ ;_ &quot;₪&quot;\ * &quot;-&quot;??_ ;_ @_ "/>
  </numFmts>
  <fonts count="18">
    <font>
      <sz val="11"/>
      <color rgb="FF000000"/>
      <name val="Calibri"/>
      <family val="2"/>
      <charset val="128"/>
    </font>
    <font>
      <sz val="10"/>
      <name val="Arial"/>
      <charset val="128"/>
    </font>
    <font>
      <sz val="11"/>
      <color rgb="FF000000"/>
      <name val="Lucida Sans"/>
      <family val="2"/>
      <charset val="128"/>
    </font>
    <font>
      <sz val="10"/>
      <color rgb="FF000000"/>
      <name val="Calibri"/>
      <family val="2"/>
      <charset val="128"/>
    </font>
    <font>
      <sz val="10"/>
      <color rgb="FF000000"/>
      <name val="Arial"/>
      <family val="2"/>
      <charset val="128"/>
    </font>
    <font>
      <sz val="11"/>
      <color rgb="FF000000"/>
      <name val="Arial"/>
      <family val="2"/>
      <charset val="128"/>
    </font>
    <font>
      <sz val="11"/>
      <color rgb="FF000000"/>
      <name val="Arial Narrow"/>
      <family val="1"/>
      <charset val="128"/>
    </font>
    <font>
      <b/>
      <sz val="10"/>
      <color rgb="FF000000"/>
      <name val="Lucida Sans"/>
      <family val="2"/>
      <charset val="128"/>
    </font>
    <font>
      <sz val="11"/>
      <color rgb="FF000000"/>
      <name val="Calibri"/>
      <family val="2"/>
      <charset val="128"/>
    </font>
    <font>
      <sz val="10"/>
      <name val="Arial"/>
      <family val="2"/>
    </font>
    <font>
      <b/>
      <sz val="11"/>
      <color rgb="FF000000"/>
      <name val="Calibri"/>
      <family val="2"/>
      <charset val="177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77"/>
    </font>
    <font>
      <b/>
      <sz val="9"/>
      <color indexed="81"/>
      <name val="Tahoma"/>
      <charset val="177"/>
    </font>
    <font>
      <sz val="11"/>
      <color rgb="FF000000"/>
      <name val="Lucida San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5" fontId="8" fillId="0" borderId="0" applyBorder="0" applyProtection="0"/>
    <xf numFmtId="44" fontId="1" fillId="0" borderId="0" applyBorder="0" applyAlignment="0" applyProtection="0"/>
  </cellStyleXfs>
  <cellXfs count="64">
    <xf numFmtId="0" fontId="0" fillId="0" borderId="0" xfId="0"/>
    <xf numFmtId="164" fontId="0" fillId="0" borderId="0" xfId="0" applyNumberFormat="1" applyAlignment="1"/>
    <xf numFmtId="165" fontId="0" fillId="0" borderId="0" xfId="1" applyFont="1"/>
    <xf numFmtId="164" fontId="0" fillId="0" borderId="0" xfId="0" applyNumberFormat="1"/>
    <xf numFmtId="164" fontId="2" fillId="0" borderId="1" xfId="0" applyNumberFormat="1" applyFont="1" applyBorder="1" applyAlignment="1">
      <alignment horizontal="center"/>
    </xf>
    <xf numFmtId="166" fontId="2" fillId="0" borderId="1" xfId="1" applyNumberFormat="1" applyFont="1" applyBorder="1" applyAlignment="1" applyProtection="1">
      <alignment horizontal="center"/>
    </xf>
    <xf numFmtId="0" fontId="2" fillId="0" borderId="1" xfId="0" applyFont="1" applyBorder="1"/>
    <xf numFmtId="164" fontId="3" fillId="2" borderId="2" xfId="0" applyNumberFormat="1" applyFont="1" applyFill="1" applyBorder="1" applyAlignment="1">
      <alignment wrapText="1"/>
    </xf>
    <xf numFmtId="167" fontId="3" fillId="2" borderId="2" xfId="0" applyNumberFormat="1" applyFont="1" applyFill="1" applyBorder="1" applyAlignment="1">
      <alignment wrapText="1"/>
    </xf>
    <xf numFmtId="1" fontId="0" fillId="0" borderId="0" xfId="1" applyNumberFormat="1" applyFont="1"/>
    <xf numFmtId="167" fontId="4" fillId="2" borderId="2" xfId="0" applyNumberFormat="1" applyFont="1" applyFill="1" applyBorder="1" applyAlignment="1">
      <alignment wrapText="1"/>
    </xf>
    <xf numFmtId="1" fontId="5" fillId="0" borderId="0" xfId="1" applyNumberFormat="1" applyFont="1" applyBorder="1" applyAlignment="1" applyProtection="1"/>
    <xf numFmtId="164" fontId="0" fillId="0" borderId="0" xfId="0" applyNumberFormat="1" applyFont="1"/>
    <xf numFmtId="0" fontId="0" fillId="0" borderId="0" xfId="0" applyFont="1"/>
    <xf numFmtId="164" fontId="0" fillId="0" borderId="0" xfId="0" applyNumberFormat="1" applyAlignment="1"/>
    <xf numFmtId="1" fontId="0" fillId="0" borderId="0" xfId="1" applyNumberFormat="1" applyFont="1"/>
    <xf numFmtId="0" fontId="0" fillId="0" borderId="0" xfId="0"/>
    <xf numFmtId="164" fontId="0" fillId="0" borderId="0" xfId="0" applyNumberFormat="1" applyFont="1" applyAlignment="1">
      <alignment horizontal="right"/>
    </xf>
    <xf numFmtId="0" fontId="0" fillId="0" borderId="0" xfId="0" applyAlignment="1"/>
    <xf numFmtId="0" fontId="0" fillId="0" borderId="0" xfId="1" applyNumberFormat="1" applyFont="1"/>
    <xf numFmtId="0" fontId="0" fillId="0" borderId="0" xfId="0" applyAlignment="1"/>
    <xf numFmtId="168" fontId="0" fillId="0" borderId="0" xfId="0" applyNumberFormat="1" applyFont="1"/>
    <xf numFmtId="0" fontId="0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ont="1" applyAlignment="1">
      <alignment wrapText="1"/>
    </xf>
    <xf numFmtId="164" fontId="0" fillId="3" borderId="0" xfId="0" applyNumberFormat="1" applyFill="1"/>
    <xf numFmtId="0" fontId="0" fillId="3" borderId="0" xfId="0" applyFill="1"/>
    <xf numFmtId="169" fontId="0" fillId="0" borderId="0" xfId="0" applyNumberFormat="1"/>
    <xf numFmtId="0" fontId="0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8" fontId="0" fillId="0" borderId="0" xfId="0" applyNumberFormat="1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3" borderId="0" xfId="0" applyNumberFormat="1" applyFill="1" applyAlignment="1">
      <alignment horizontal="right"/>
    </xf>
    <xf numFmtId="168" fontId="0" fillId="0" borderId="0" xfId="0" applyNumberFormat="1"/>
    <xf numFmtId="168" fontId="7" fillId="2" borderId="2" xfId="0" applyNumberFormat="1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168" fontId="3" fillId="2" borderId="2" xfId="0" applyNumberFormat="1" applyFont="1" applyFill="1" applyBorder="1" applyAlignment="1">
      <alignment wrapText="1"/>
    </xf>
    <xf numFmtId="0" fontId="0" fillId="4" borderId="0" xfId="0" applyFill="1"/>
    <xf numFmtId="0" fontId="0" fillId="4" borderId="0" xfId="0" applyFont="1" applyFill="1" applyAlignment="1">
      <alignment horizontal="right"/>
    </xf>
    <xf numFmtId="171" fontId="1" fillId="0" borderId="1" xfId="2" applyNumberFormat="1" applyBorder="1"/>
    <xf numFmtId="171" fontId="1" fillId="0" borderId="0" xfId="2" applyNumberFormat="1"/>
    <xf numFmtId="165" fontId="0" fillId="4" borderId="0" xfId="1" applyFont="1" applyFill="1"/>
    <xf numFmtId="0" fontId="10" fillId="0" borderId="0" xfId="0" applyFont="1"/>
    <xf numFmtId="171" fontId="11" fillId="0" borderId="0" xfId="2" applyNumberFormat="1" applyFont="1"/>
    <xf numFmtId="0" fontId="12" fillId="5" borderId="3" xfId="0" applyFont="1" applyFill="1" applyBorder="1" applyAlignment="1">
      <alignment wrapText="1"/>
    </xf>
    <xf numFmtId="22" fontId="0" fillId="0" borderId="0" xfId="0" applyNumberFormat="1"/>
    <xf numFmtId="164" fontId="0" fillId="0" borderId="0" xfId="0" applyNumberFormat="1" applyFont="1" applyFill="1"/>
    <xf numFmtId="0" fontId="0" fillId="0" borderId="0" xfId="0" applyFill="1"/>
    <xf numFmtId="0" fontId="0" fillId="0" borderId="0" xfId="0" applyFont="1" applyFill="1"/>
    <xf numFmtId="164" fontId="2" fillId="0" borderId="1" xfId="0" applyNumberFormat="1" applyFont="1" applyBorder="1" applyAlignment="1">
      <alignment horizontal="center" wrapText="1"/>
    </xf>
    <xf numFmtId="166" fontId="2" fillId="0" borderId="1" xfId="1" applyNumberFormat="1" applyFont="1" applyBorder="1" applyAlignment="1" applyProtection="1">
      <alignment horizontal="center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166" fontId="15" fillId="0" borderId="1" xfId="1" applyNumberFormat="1" applyFont="1" applyBorder="1" applyAlignment="1" applyProtection="1">
      <alignment horizontal="center" wrapText="1"/>
    </xf>
    <xf numFmtId="2" fontId="0" fillId="0" borderId="0" xfId="0" applyNumberFormat="1"/>
    <xf numFmtId="0" fontId="0" fillId="0" borderId="1" xfId="0" applyBorder="1"/>
    <xf numFmtId="43" fontId="11" fillId="0" borderId="0" xfId="2" applyNumberFormat="1" applyFont="1"/>
    <xf numFmtId="44" fontId="1" fillId="0" borderId="0" xfId="2"/>
    <xf numFmtId="0" fontId="0" fillId="0" borderId="0" xfId="0" applyAlignment="1">
      <alignment horizontal="right"/>
    </xf>
    <xf numFmtId="14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2" fontId="0" fillId="0" borderId="1" xfId="0" applyNumberFormat="1" applyBorder="1"/>
    <xf numFmtId="43" fontId="0" fillId="0" borderId="0" xfId="0" applyNumberFormat="1"/>
    <xf numFmtId="0" fontId="0" fillId="0" borderId="1" xfId="0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8"/>
  <sheetViews>
    <sheetView rightToLeft="1" topLeftCell="A52" zoomScale="130" zoomScaleNormal="130" workbookViewId="0">
      <selection activeCell="P63" sqref="P63:P65"/>
    </sheetView>
  </sheetViews>
  <sheetFormatPr defaultRowHeight="15"/>
  <cols>
    <col min="1" max="1" width="11.5703125" style="1"/>
    <col min="2" max="3" width="11.5703125" style="2"/>
    <col min="4" max="5" width="11.5703125"/>
    <col min="6" max="6" width="12.140625" style="40" bestFit="1" customWidth="1"/>
    <col min="8" max="8" width="9.140625" style="3"/>
    <col min="10" max="15" width="9.42578125"/>
    <col min="16" max="16" width="14.28515625" style="16" customWidth="1"/>
    <col min="17" max="1025" width="9.42578125"/>
  </cols>
  <sheetData>
    <row r="1" spans="1:16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39" t="s">
        <v>24</v>
      </c>
      <c r="H1" s="7">
        <v>41995</v>
      </c>
      <c r="I1" s="8">
        <v>3.923</v>
      </c>
      <c r="P1" s="16" t="s">
        <v>27</v>
      </c>
    </row>
    <row r="2" spans="1:16">
      <c r="A2" s="1">
        <v>41995</v>
      </c>
      <c r="B2" s="9">
        <v>1600</v>
      </c>
      <c r="C2" s="9"/>
      <c r="E2" s="10">
        <f>VLOOKUP('2014-2015'!A2,'2014-2015'!$H$1:$I$247,2,1)</f>
        <v>3.923</v>
      </c>
      <c r="F2" s="40">
        <f>'2014-2015'!B2*'2014-2015'!E2</f>
        <v>6276.8</v>
      </c>
      <c r="H2" s="7">
        <v>41996</v>
      </c>
      <c r="I2" s="8">
        <v>3.9140000000000001</v>
      </c>
      <c r="P2" s="54">
        <f>F2/VLOOKUP(A2,'שער BTC'!$A$1:$B$1069,2,1)</f>
        <v>4.8852969358164229</v>
      </c>
    </row>
    <row r="3" spans="1:16">
      <c r="A3" s="1">
        <v>41996</v>
      </c>
      <c r="B3" s="11">
        <v>2700</v>
      </c>
      <c r="C3" s="11"/>
      <c r="E3" s="10">
        <f>VLOOKUP('2014-2015'!A3,'2014-2015'!$H$1:$I$247,2,1)</f>
        <v>3.9140000000000001</v>
      </c>
      <c r="F3" s="40">
        <f>'2014-2015'!B3*'2014-2015'!E3</f>
        <v>10567.800000000001</v>
      </c>
      <c r="H3" s="7">
        <v>41997</v>
      </c>
      <c r="I3" s="8">
        <v>3.9089999999999998</v>
      </c>
      <c r="P3" s="54">
        <f>F3/VLOOKUP(A3,'שער BTC'!$A$1:$B$1069,2,1)</f>
        <v>8.0128205128205146</v>
      </c>
    </row>
    <row r="4" spans="1:16">
      <c r="A4" s="1">
        <v>42002</v>
      </c>
      <c r="B4" s="11">
        <v>6100</v>
      </c>
      <c r="C4" s="11"/>
      <c r="E4" s="10">
        <f>VLOOKUP('2014-2015'!A4,'2014-2015'!$H$1:$I$247,2,1)</f>
        <v>3.9289999999999998</v>
      </c>
      <c r="F4" s="40">
        <f>'2014-2015'!B4*'2014-2015'!E4</f>
        <v>23966.899999999998</v>
      </c>
      <c r="H4" s="7">
        <v>42002</v>
      </c>
      <c r="I4" s="8">
        <v>3.9289999999999998</v>
      </c>
      <c r="P4" s="54">
        <f>F4/VLOOKUP(A4,'שער BTC'!$A$1:$B$1069,2,1)</f>
        <v>19.396483195014149</v>
      </c>
    </row>
    <row r="5" spans="1:16">
      <c r="A5" s="1">
        <v>42012</v>
      </c>
      <c r="B5" s="9">
        <v>1500</v>
      </c>
      <c r="C5" s="9"/>
      <c r="E5" s="10">
        <f>VLOOKUP('2014-2015'!A5,'2014-2015'!$H$1:$I$247,2,1)</f>
        <v>3.9740000000000002</v>
      </c>
      <c r="F5" s="40">
        <f>'2014-2015'!B5*'2014-2015'!E5</f>
        <v>5961</v>
      </c>
      <c r="H5" s="7">
        <v>42003</v>
      </c>
      <c r="I5" s="8">
        <v>3.9079999999999999</v>
      </c>
      <c r="P5" s="54">
        <f>F5/VLOOKUP(A5,'שער BTC'!$A$1:$B$1069,2,1)</f>
        <v>5.4190751445086702</v>
      </c>
    </row>
    <row r="6" spans="1:16">
      <c r="A6" s="1">
        <v>42012</v>
      </c>
      <c r="B6" s="9">
        <v>4500</v>
      </c>
      <c r="C6" s="9"/>
      <c r="E6" s="10">
        <f>VLOOKUP('2014-2015'!A6,'2014-2015'!$H$1:$I$247,2,1)</f>
        <v>3.9740000000000002</v>
      </c>
      <c r="F6" s="40">
        <f>'2014-2015'!B6*'2014-2015'!E6</f>
        <v>17883</v>
      </c>
      <c r="H6" s="7">
        <v>42004</v>
      </c>
      <c r="I6" s="8">
        <v>3.8889999999999998</v>
      </c>
      <c r="P6" s="54">
        <f>F6/VLOOKUP(A6,'שער BTC'!$A$1:$B$1069,2,1)</f>
        <v>16.25722543352601</v>
      </c>
    </row>
    <row r="7" spans="1:16">
      <c r="A7" s="12">
        <v>42012</v>
      </c>
      <c r="B7">
        <v>8250</v>
      </c>
      <c r="C7"/>
      <c r="D7" s="2"/>
      <c r="E7" s="10">
        <f>VLOOKUP('2014-2015'!A7,'2014-2015'!$H$1:$I$247,2,1)</f>
        <v>3.9740000000000002</v>
      </c>
      <c r="F7" s="40">
        <f>'2014-2015'!B7*'2014-2015'!E7</f>
        <v>32785.5</v>
      </c>
      <c r="H7" s="7">
        <v>42006</v>
      </c>
      <c r="I7" s="8">
        <v>3.9180000000000001</v>
      </c>
      <c r="P7" s="54">
        <f>F7/VLOOKUP(A7,'שער BTC'!$A$1:$B$1069,2,1)</f>
        <v>29.804913294797686</v>
      </c>
    </row>
    <row r="8" spans="1:16">
      <c r="A8" s="12">
        <v>42016</v>
      </c>
      <c r="B8" s="13"/>
      <c r="C8" s="41">
        <v>35</v>
      </c>
      <c r="E8" s="10">
        <f>VLOOKUP('2014-2015'!A8,'2014-2015'!$H$1:$I$247,2,1)</f>
        <v>3.956</v>
      </c>
      <c r="F8" s="40">
        <f>C8*M8</f>
        <v>37384.199999999997</v>
      </c>
      <c r="H8" s="7">
        <v>42009</v>
      </c>
      <c r="I8" s="8">
        <v>3.9630000000000001</v>
      </c>
      <c r="M8">
        <v>1068.1199999999999</v>
      </c>
      <c r="P8" s="54">
        <f>F8/VLOOKUP(A8,'שער BTC'!$A$1:$B$1069,2,1)</f>
        <v>35</v>
      </c>
    </row>
    <row r="9" spans="1:16">
      <c r="A9" s="1">
        <v>42017</v>
      </c>
      <c r="B9" s="9">
        <v>100</v>
      </c>
      <c r="C9" s="9"/>
      <c r="E9" s="10">
        <f>VLOOKUP('2014-2015'!A9,'2014-2015'!$H$1:$I$247,2,1)</f>
        <v>3.9449999999999998</v>
      </c>
      <c r="F9" s="40">
        <f>'2014-2015'!B9*'2014-2015'!E9</f>
        <v>394.5</v>
      </c>
      <c r="H9" s="7">
        <v>42010</v>
      </c>
      <c r="I9" s="8">
        <v>3.9710000000000001</v>
      </c>
      <c r="P9" s="54">
        <f>F9/VLOOKUP(A9,'שער BTC'!$A$1:$B$1069,2,1)</f>
        <v>0.36934052353668129</v>
      </c>
    </row>
    <row r="10" spans="1:16">
      <c r="A10" s="1">
        <v>42044</v>
      </c>
      <c r="B10" s="9">
        <v>1750</v>
      </c>
      <c r="C10" s="9"/>
      <c r="E10" s="10">
        <f>VLOOKUP('2014-2015'!A10,'2014-2015'!$H$1:$I$247,2,1)</f>
        <v>3.88</v>
      </c>
      <c r="F10" s="40">
        <f>'2014-2015'!B10*'2014-2015'!E10</f>
        <v>6790</v>
      </c>
      <c r="H10" s="7">
        <v>42011</v>
      </c>
      <c r="I10" s="8">
        <v>3.96</v>
      </c>
      <c r="P10" s="54">
        <f>F10/VLOOKUP(A10,'שער BTC'!$A$1:$B$1069,2,1)</f>
        <v>7.940469168292573</v>
      </c>
    </row>
    <row r="11" spans="1:16">
      <c r="A11" s="1">
        <v>42047</v>
      </c>
      <c r="B11" s="9">
        <v>4000</v>
      </c>
      <c r="C11" s="9"/>
      <c r="E11" s="10">
        <f>VLOOKUP('2014-2015'!A11,'2014-2015'!$H$1:$I$247,2,1)</f>
        <v>3.8929999999999998</v>
      </c>
      <c r="F11" s="40">
        <f>'2014-2015'!B11*'2014-2015'!E11</f>
        <v>15572</v>
      </c>
      <c r="H11" s="7">
        <v>42012</v>
      </c>
      <c r="I11" s="8">
        <v>3.9740000000000002</v>
      </c>
      <c r="P11" s="54">
        <f>F11/VLOOKUP(A11,'שער BTC'!$A$1:$B$1069,2,1)</f>
        <v>18.154064164754033</v>
      </c>
    </row>
    <row r="12" spans="1:16">
      <c r="A12" s="1">
        <v>42075</v>
      </c>
      <c r="B12" s="9">
        <v>1450</v>
      </c>
      <c r="C12" s="9"/>
      <c r="E12" s="10">
        <f>VLOOKUP('2014-2015'!A12,'2014-2015'!$H$1:$I$247,2,1)</f>
        <v>4.0220000000000002</v>
      </c>
      <c r="F12" s="40">
        <f>'2014-2015'!B12*'2014-2015'!E12</f>
        <v>5831.9000000000005</v>
      </c>
      <c r="H12" s="7">
        <v>42013</v>
      </c>
      <c r="I12" s="8">
        <v>3.9580000000000002</v>
      </c>
      <c r="P12" s="54">
        <f>F12/VLOOKUP(A12,'שער BTC'!$A$1:$B$1069,2,1)</f>
        <v>4.9109446142472333</v>
      </c>
    </row>
    <row r="13" spans="1:16">
      <c r="A13" s="1">
        <v>42080</v>
      </c>
      <c r="B13" s="9">
        <v>2500</v>
      </c>
      <c r="C13" s="9"/>
      <c r="E13" s="10">
        <f>VLOOKUP('2014-2015'!A13,'2014-2015'!$H$1:$I$247,2,1)</f>
        <v>4.0190000000000001</v>
      </c>
      <c r="F13" s="40">
        <f>'2014-2015'!B13*'2014-2015'!E13</f>
        <v>10047.5</v>
      </c>
      <c r="H13" s="7">
        <v>42016</v>
      </c>
      <c r="I13" s="8">
        <v>3.956</v>
      </c>
      <c r="P13" s="54">
        <f>F13/VLOOKUP(A13,'שער BTC'!$A$1:$B$1069,2,1)</f>
        <v>8.7101944115392662</v>
      </c>
    </row>
    <row r="14" spans="1:16">
      <c r="A14" s="1">
        <v>42102</v>
      </c>
      <c r="B14" s="9">
        <v>3400</v>
      </c>
      <c r="C14" s="9"/>
      <c r="E14" s="10">
        <f>VLOOKUP('2014-2015'!A14,'2014-2015'!$H$1:$I$247,2,1)</f>
        <v>3.9390000000000001</v>
      </c>
      <c r="F14" s="40">
        <f>'2014-2015'!B14*'2014-2015'!E14</f>
        <v>13392.6</v>
      </c>
      <c r="H14" s="7">
        <v>42017</v>
      </c>
      <c r="I14" s="8">
        <v>3.9449999999999998</v>
      </c>
      <c r="P14" s="54">
        <f>F14/VLOOKUP(A14,'שער BTC'!$A$1:$B$1069,2,1)</f>
        <v>13.827321159868234</v>
      </c>
    </row>
    <row r="15" spans="1:16">
      <c r="A15" s="1">
        <v>42103</v>
      </c>
      <c r="B15" s="9">
        <v>1450</v>
      </c>
      <c r="C15" s="9"/>
      <c r="E15" s="10">
        <f>VLOOKUP('2014-2015'!A15,'2014-2015'!$H$1:$I$247,2,1)</f>
        <v>3.9430000000000001</v>
      </c>
      <c r="F15" s="40">
        <f>'2014-2015'!B15*'2014-2015'!E15</f>
        <v>5717.35</v>
      </c>
      <c r="H15" s="7">
        <v>42018</v>
      </c>
      <c r="I15" s="8">
        <v>3.9390000000000001</v>
      </c>
      <c r="P15" s="54">
        <f>F15/VLOOKUP(A15,'שער BTC'!$A$1:$B$1069,2,1)</f>
        <v>5.9029340556256926</v>
      </c>
    </row>
    <row r="16" spans="1:16">
      <c r="A16" s="1">
        <v>42120</v>
      </c>
      <c r="B16" s="9">
        <v>1450</v>
      </c>
      <c r="C16" s="9"/>
      <c r="E16" s="10">
        <f>VLOOKUP('2014-2015'!A16,'2014-2015'!$H$1:$I$247,2,1)</f>
        <v>3.9239999999999999</v>
      </c>
      <c r="F16" s="40">
        <f>'2014-2015'!B16*'2014-2015'!E16</f>
        <v>5689.8</v>
      </c>
      <c r="H16" s="7">
        <v>42020</v>
      </c>
      <c r="I16" s="8">
        <v>3.9140000000000001</v>
      </c>
      <c r="P16" s="54">
        <f>F16/VLOOKUP(A16,'שער BTC'!$A$1:$B$1069,2,1)</f>
        <v>6.6385862100540249</v>
      </c>
    </row>
    <row r="17" spans="1:16">
      <c r="A17" s="1">
        <v>42120</v>
      </c>
      <c r="B17" s="9">
        <v>250</v>
      </c>
      <c r="C17" s="9"/>
      <c r="E17" s="10">
        <f>VLOOKUP('2014-2015'!A17,'2014-2015'!$H$1:$I$247,2,1)</f>
        <v>3.9239999999999999</v>
      </c>
      <c r="F17" s="40">
        <f>'2014-2015'!B17*'2014-2015'!E17</f>
        <v>981</v>
      </c>
      <c r="H17" s="7">
        <v>42023</v>
      </c>
      <c r="I17" s="8">
        <v>3.93</v>
      </c>
      <c r="P17" s="54">
        <f>F17/VLOOKUP(A17,'שער BTC'!$A$1:$B$1069,2,1)</f>
        <v>1.1445838293196595</v>
      </c>
    </row>
    <row r="18" spans="1:16">
      <c r="A18" s="1">
        <v>42120</v>
      </c>
      <c r="B18" s="9">
        <v>250</v>
      </c>
      <c r="C18" s="9"/>
      <c r="E18" s="10">
        <f>VLOOKUP('2014-2015'!A18,'2014-2015'!$H$1:$I$247,2,1)</f>
        <v>3.9239999999999999</v>
      </c>
      <c r="F18" s="40">
        <f>'2014-2015'!B18*'2014-2015'!E18</f>
        <v>981</v>
      </c>
      <c r="H18" s="7">
        <v>42024</v>
      </c>
      <c r="I18" s="8">
        <v>3.9279999999999999</v>
      </c>
      <c r="P18" s="54">
        <f>F18/VLOOKUP(A18,'שער BTC'!$A$1:$B$1069,2,1)</f>
        <v>1.1445838293196595</v>
      </c>
    </row>
    <row r="19" spans="1:16">
      <c r="A19" s="1">
        <v>42135</v>
      </c>
      <c r="B19" s="9">
        <v>800</v>
      </c>
      <c r="C19" s="9"/>
      <c r="E19" s="10">
        <f>VLOOKUP('2014-2015'!A19,'2014-2015'!$H$1:$I$247,2,1)</f>
        <v>3.8719999999999999</v>
      </c>
      <c r="F19" s="40">
        <f>'2014-2015'!B19*'2014-2015'!E19</f>
        <v>3097.6</v>
      </c>
      <c r="H19" s="7">
        <v>42025</v>
      </c>
      <c r="I19" s="8">
        <v>3.9329999999999998</v>
      </c>
      <c r="P19" s="54">
        <f>F19/VLOOKUP(A19,'שער BTC'!$A$1:$B$1069,2,1)</f>
        <v>3.3458420761675938</v>
      </c>
    </row>
    <row r="20" spans="1:16">
      <c r="A20" s="1">
        <v>42156</v>
      </c>
      <c r="B20" s="9">
        <v>2000</v>
      </c>
      <c r="C20" s="9"/>
      <c r="E20" s="10">
        <f>VLOOKUP('2014-2015'!A20,'2014-2015'!$H$1:$I$247,2,1)</f>
        <v>3.8719999999999999</v>
      </c>
      <c r="F20" s="40">
        <f>'2014-2015'!B20*'2014-2015'!E20</f>
        <v>7744</v>
      </c>
      <c r="H20" s="7">
        <v>42026</v>
      </c>
      <c r="I20" s="8">
        <v>3.9350000000000001</v>
      </c>
      <c r="P20" s="54">
        <f>F20/VLOOKUP(A20,'שער BTC'!$A$1:$B$1069,2,1)</f>
        <v>8.9928057553956844</v>
      </c>
    </row>
    <row r="21" spans="1:16">
      <c r="A21" s="1">
        <v>42156</v>
      </c>
      <c r="B21" s="9">
        <v>1000</v>
      </c>
      <c r="C21" s="9"/>
      <c r="E21" s="10">
        <f>VLOOKUP('2014-2015'!A21,'2014-2015'!$H$1:$I$247,2,1)</f>
        <v>3.8719999999999999</v>
      </c>
      <c r="F21" s="40">
        <f>'2014-2015'!B21*'2014-2015'!E21</f>
        <v>3872</v>
      </c>
      <c r="H21" s="7">
        <v>42027</v>
      </c>
      <c r="I21" s="8">
        <v>3.9630000000000001</v>
      </c>
      <c r="P21" s="54">
        <f>F21/VLOOKUP(A21,'שער BTC'!$A$1:$B$1069,2,1)</f>
        <v>4.4964028776978422</v>
      </c>
    </row>
    <row r="22" spans="1:16">
      <c r="A22" s="1">
        <v>42165</v>
      </c>
      <c r="B22" s="9">
        <v>100</v>
      </c>
      <c r="C22" s="9"/>
      <c r="E22" s="10">
        <f>VLOOKUP('2014-2015'!A22,'2014-2015'!$H$1:$I$247,2,1)</f>
        <v>3.827</v>
      </c>
      <c r="F22" s="40">
        <f>'2014-2015'!B22*'2014-2015'!E22</f>
        <v>382.7</v>
      </c>
      <c r="H22" s="7">
        <v>42030</v>
      </c>
      <c r="I22" s="8">
        <v>3.9980000000000002</v>
      </c>
      <c r="P22" s="54">
        <f>F22/VLOOKUP(A22,'שער BTC'!$A$1:$B$1069,2,1)</f>
        <v>0.43391336222989968</v>
      </c>
    </row>
    <row r="23" spans="1:16">
      <c r="A23" s="1">
        <v>42165</v>
      </c>
      <c r="B23" s="9">
        <v>400</v>
      </c>
      <c r="C23" s="9"/>
      <c r="E23" s="10">
        <f>VLOOKUP('2014-2015'!A23,'2014-2015'!$H$1:$I$247,2,1)</f>
        <v>3.827</v>
      </c>
      <c r="F23" s="40">
        <f>'2014-2015'!B23*'2014-2015'!E23</f>
        <v>1530.8</v>
      </c>
      <c r="H23" s="7">
        <v>42031</v>
      </c>
      <c r="I23" s="8">
        <v>3.9950000000000001</v>
      </c>
      <c r="P23" s="54">
        <f>F23/VLOOKUP(A23,'שער BTC'!$A$1:$B$1069,2,1)</f>
        <v>1.7356534489195987</v>
      </c>
    </row>
    <row r="24" spans="1:16">
      <c r="A24" s="1">
        <v>42165</v>
      </c>
      <c r="B24" s="9">
        <v>1450</v>
      </c>
      <c r="C24" s="9"/>
      <c r="E24" s="10">
        <f>VLOOKUP('2014-2015'!A24,'2014-2015'!$H$1:$I$247,2,1)</f>
        <v>3.827</v>
      </c>
      <c r="F24" s="40">
        <f>'2014-2015'!B24*'2014-2015'!E24</f>
        <v>5549.15</v>
      </c>
      <c r="H24" s="7">
        <v>42032</v>
      </c>
      <c r="I24" s="8">
        <v>3.9449999999999998</v>
      </c>
      <c r="P24" s="54">
        <f>F24/VLOOKUP(A24,'שער BTC'!$A$1:$B$1069,2,1)</f>
        <v>6.2917437523335451</v>
      </c>
    </row>
    <row r="25" spans="1:16">
      <c r="A25" s="1">
        <v>42165</v>
      </c>
      <c r="B25" s="9">
        <v>1000</v>
      </c>
      <c r="C25" s="9"/>
      <c r="E25" s="10">
        <f>VLOOKUP('2014-2015'!A25,'2014-2015'!$H$1:$I$247,2,1)</f>
        <v>3.827</v>
      </c>
      <c r="F25" s="40">
        <f>'2014-2015'!B25*'2014-2015'!E25</f>
        <v>3827</v>
      </c>
      <c r="H25" s="7">
        <v>42033</v>
      </c>
      <c r="I25" s="8">
        <v>3.9260000000000002</v>
      </c>
      <c r="P25" s="54">
        <f>F25/VLOOKUP(A25,'שער BTC'!$A$1:$B$1069,2,1)</f>
        <v>4.3391336222989967</v>
      </c>
    </row>
    <row r="26" spans="1:16">
      <c r="A26" s="14">
        <v>42167</v>
      </c>
      <c r="B26" s="15">
        <v>2306</v>
      </c>
      <c r="C26" s="15"/>
      <c r="D26" s="16"/>
      <c r="E26" s="10">
        <f>VLOOKUP('2014-2015'!A26,'2014-2015'!$H$1:$I$247,2,1)</f>
        <v>3.8380000000000001</v>
      </c>
      <c r="F26" s="40">
        <f>'2014-2015'!B26*'2014-2015'!E26</f>
        <v>8850.4279999999999</v>
      </c>
      <c r="H26" s="7">
        <v>42034</v>
      </c>
      <c r="I26" s="8">
        <v>3.9239999999999999</v>
      </c>
      <c r="P26" s="54">
        <f>F26/VLOOKUP(A26,'שער BTC'!$A$1:$B$1069,2,1)</f>
        <v>10.096174818505792</v>
      </c>
    </row>
    <row r="27" spans="1:16">
      <c r="A27" s="1">
        <v>42173</v>
      </c>
      <c r="B27" s="9">
        <v>1425</v>
      </c>
      <c r="C27" s="9"/>
      <c r="E27" s="10">
        <f>VLOOKUP('2014-2015'!A27,'2014-2015'!$H$1:$I$247,2,1)</f>
        <v>3.8119999999999998</v>
      </c>
      <c r="F27" s="40">
        <f>'2014-2015'!B27*'2014-2015'!E27</f>
        <v>5432.0999999999995</v>
      </c>
      <c r="H27" s="7">
        <v>42037</v>
      </c>
      <c r="I27" s="8">
        <v>3.9369999999999998</v>
      </c>
      <c r="P27" s="54">
        <f>F27/VLOOKUP(A27,'שער BTC'!$A$1:$B$1069,2,1)</f>
        <v>5.6563969547985549</v>
      </c>
    </row>
    <row r="28" spans="1:16">
      <c r="A28" s="1">
        <v>42174</v>
      </c>
      <c r="B28" s="9">
        <v>350</v>
      </c>
      <c r="C28" s="9"/>
      <c r="E28" s="10">
        <f>VLOOKUP('2014-2015'!A28,'2014-2015'!$H$1:$I$247,2,1)</f>
        <v>3.8340000000000001</v>
      </c>
      <c r="F28" s="40">
        <f>'2014-2015'!B28*'2014-2015'!E28</f>
        <v>1341.9</v>
      </c>
      <c r="H28" s="7">
        <v>42040</v>
      </c>
      <c r="I28" s="8">
        <v>3.875</v>
      </c>
      <c r="P28" s="54">
        <f>F28/VLOOKUP(A28,'שער BTC'!$A$1:$B$1069,2,1)</f>
        <v>1.4201663623453036</v>
      </c>
    </row>
    <row r="29" spans="1:16" s="16" customFormat="1">
      <c r="A29" s="1">
        <v>42174</v>
      </c>
      <c r="B29" s="9">
        <v>1500</v>
      </c>
      <c r="C29" s="9"/>
      <c r="D29"/>
      <c r="E29" s="10">
        <f>VLOOKUP('2014-2015'!A29,'2014-2015'!$H$1:$I$247,2,1)</f>
        <v>3.8340000000000001</v>
      </c>
      <c r="F29" s="40">
        <f>'2014-2015'!B29*'2014-2015'!E29</f>
        <v>5751</v>
      </c>
      <c r="H29" s="7">
        <v>42041</v>
      </c>
      <c r="I29" s="8">
        <v>3.8690000000000002</v>
      </c>
      <c r="P29" s="54">
        <f>F29/VLOOKUP(A29,'שער BTC'!$A$1:$B$1069,2,1)</f>
        <v>6.0864272671941571</v>
      </c>
    </row>
    <row r="30" spans="1:16">
      <c r="A30" s="1">
        <v>42174</v>
      </c>
      <c r="B30" s="9">
        <v>1000</v>
      </c>
      <c r="C30" s="9"/>
      <c r="E30" s="10">
        <f>VLOOKUP('2014-2015'!A30,'2014-2015'!$H$1:$I$247,2,1)</f>
        <v>3.8340000000000001</v>
      </c>
      <c r="F30" s="40">
        <f>'2014-2015'!B30*'2014-2015'!E30</f>
        <v>3834</v>
      </c>
      <c r="H30" s="7">
        <v>42044</v>
      </c>
      <c r="I30" s="8">
        <v>3.88</v>
      </c>
      <c r="P30" s="54">
        <f>F30/VLOOKUP(A30,'שער BTC'!$A$1:$B$1069,2,1)</f>
        <v>4.057618178129438</v>
      </c>
    </row>
    <row r="31" spans="1:16">
      <c r="A31" s="1">
        <v>42184</v>
      </c>
      <c r="B31" s="9">
        <v>750</v>
      </c>
      <c r="C31" s="9"/>
      <c r="E31" s="10">
        <f>VLOOKUP('2014-2015'!A31,'2014-2015'!$H$1:$I$247,2,1)</f>
        <v>3.8</v>
      </c>
      <c r="F31" s="40">
        <f>'2014-2015'!B31*'2014-2015'!E31</f>
        <v>2850</v>
      </c>
      <c r="H31" s="7">
        <v>42046</v>
      </c>
      <c r="I31" s="8">
        <v>3.8639999999999999</v>
      </c>
      <c r="P31" s="54">
        <f>F31/VLOOKUP(A31,'שער BTC'!$A$1:$B$1069,2,1)</f>
        <v>2.9550827423167849</v>
      </c>
    </row>
    <row r="32" spans="1:16">
      <c r="A32" s="1">
        <v>42186</v>
      </c>
      <c r="B32" s="9">
        <v>1000</v>
      </c>
      <c r="C32" s="9"/>
      <c r="E32" s="10">
        <f>VLOOKUP('2014-2015'!A32,'2014-2015'!$H$1:$I$247,2,1)</f>
        <v>3.7770000000000001</v>
      </c>
      <c r="F32" s="40">
        <f>'2014-2015'!B32*'2014-2015'!E32</f>
        <v>3777</v>
      </c>
      <c r="H32" s="7">
        <v>42047</v>
      </c>
      <c r="I32" s="8">
        <v>3.8929999999999998</v>
      </c>
      <c r="P32" s="54">
        <f>F32/VLOOKUP(A32,'שער BTC'!$A$1:$B$1069,2,1)</f>
        <v>3.8782237735117313</v>
      </c>
    </row>
    <row r="33" spans="1:16">
      <c r="A33" s="1">
        <v>42192</v>
      </c>
      <c r="B33" s="9">
        <v>500</v>
      </c>
      <c r="C33" s="9"/>
      <c r="E33" s="10">
        <f>VLOOKUP('2014-2015'!A33,'2014-2015'!$H$1:$I$247,2,1)</f>
        <v>3.78</v>
      </c>
      <c r="F33" s="40">
        <f>'2014-2015'!B33*'2014-2015'!E33</f>
        <v>1890</v>
      </c>
      <c r="H33" s="7">
        <v>42048</v>
      </c>
      <c r="I33" s="8">
        <v>3.883</v>
      </c>
      <c r="P33" s="54">
        <f>F33/VLOOKUP(A33,'שער BTC'!$A$1:$B$1069,2,1)</f>
        <v>1.8708373868143384</v>
      </c>
    </row>
    <row r="34" spans="1:16">
      <c r="A34" s="1">
        <v>42193</v>
      </c>
      <c r="B34" s="9">
        <v>1600</v>
      </c>
      <c r="C34" s="9"/>
      <c r="E34" s="10">
        <f>VLOOKUP('2014-2015'!A34,'2014-2015'!$H$1:$I$247,2,1)</f>
        <v>3.7970000000000002</v>
      </c>
      <c r="F34" s="40">
        <f>'2014-2015'!B34*'2014-2015'!E34</f>
        <v>6075.2</v>
      </c>
      <c r="H34" s="7">
        <v>42051</v>
      </c>
      <c r="I34" s="8">
        <v>3.89</v>
      </c>
      <c r="P34" s="54">
        <f>F34/VLOOKUP(A34,'שער BTC'!$A$1:$B$1069,2,1)</f>
        <v>6.0136038583991898</v>
      </c>
    </row>
    <row r="35" spans="1:16">
      <c r="A35" s="1">
        <v>42198</v>
      </c>
      <c r="B35" s="9">
        <v>500</v>
      </c>
      <c r="C35" s="9"/>
      <c r="E35" s="10">
        <f>VLOOKUP('2014-2015'!A35,'2014-2015'!$H$1:$I$247,2,1)</f>
        <v>3.7759999999999998</v>
      </c>
      <c r="F35" s="40">
        <f>'2014-2015'!B35*'2014-2015'!E35</f>
        <v>1888</v>
      </c>
      <c r="H35" s="7">
        <v>42052</v>
      </c>
      <c r="I35" s="8">
        <v>3.8650000000000002</v>
      </c>
      <c r="P35" s="54">
        <f>F35/VLOOKUP(A35,'שער BTC'!$A$1:$B$1069,2,1)</f>
        <v>1.7247326664367024</v>
      </c>
    </row>
    <row r="36" spans="1:16">
      <c r="A36" s="1">
        <v>42205</v>
      </c>
      <c r="B36" s="9">
        <v>2800</v>
      </c>
      <c r="C36" s="9"/>
      <c r="E36" s="10">
        <f>VLOOKUP('2014-2015'!A36,'2014-2015'!$H$1:$I$247,2,1)</f>
        <v>3.8239999999999998</v>
      </c>
      <c r="F36" s="40">
        <f>'2014-2015'!B36*'2014-2015'!E36</f>
        <v>10707.199999999999</v>
      </c>
      <c r="H36" s="7">
        <v>42053</v>
      </c>
      <c r="I36" s="8">
        <v>3.85</v>
      </c>
      <c r="P36" s="54">
        <f>F36/VLOOKUP(A36,'שער BTC'!$A$1:$B$1069,2,1)</f>
        <v>10.235301329834945</v>
      </c>
    </row>
    <row r="37" spans="1:16">
      <c r="A37" s="1">
        <v>42217</v>
      </c>
      <c r="C37" s="37">
        <v>30</v>
      </c>
      <c r="E37" s="10">
        <f>VLOOKUP('2014-2015'!A37,'2014-2015'!$H$1:$I$247,2,1)</f>
        <v>3.7829999999999999</v>
      </c>
      <c r="F37" s="40">
        <f>C37*N37</f>
        <v>31855.508099999999</v>
      </c>
      <c r="H37" s="7">
        <v>42054</v>
      </c>
      <c r="I37" s="8">
        <v>3.8439999999999999</v>
      </c>
      <c r="N37" s="16">
        <v>1061.8502699999999</v>
      </c>
      <c r="P37" s="54">
        <f>F37/VLOOKUP(A37,'שער BTC'!$A$1:$B$1069,2,1)</f>
        <v>29.569141091368781</v>
      </c>
    </row>
    <row r="38" spans="1:16">
      <c r="A38" s="1">
        <v>42222</v>
      </c>
      <c r="B38" s="9">
        <v>1450</v>
      </c>
      <c r="C38" s="9"/>
      <c r="E38" s="10">
        <f>VLOOKUP('2014-2015'!A38,'2014-2015'!$H$1:$I$247,2,1)</f>
        <v>3.8130000000000002</v>
      </c>
      <c r="F38" s="40">
        <f>'2014-2015'!B38*'2014-2015'!E38</f>
        <v>5528.85</v>
      </c>
      <c r="H38" s="7">
        <v>42055</v>
      </c>
      <c r="I38" s="8">
        <v>3.8610000000000002</v>
      </c>
      <c r="P38" s="54">
        <f>F38/VLOOKUP(A38,'שער BTC'!$A$1:$B$1069,2,1)</f>
        <v>5.23276795380729</v>
      </c>
    </row>
    <row r="39" spans="1:16">
      <c r="A39" s="1">
        <v>42226</v>
      </c>
      <c r="B39" s="9">
        <v>2643</v>
      </c>
      <c r="C39" s="9"/>
      <c r="E39" s="10">
        <f>VLOOKUP('2014-2015'!A39,'2014-2015'!$H$1:$I$247,2,1)</f>
        <v>3.8130000000000002</v>
      </c>
      <c r="F39" s="40">
        <f>'2014-2015'!B39*'2014-2015'!E39</f>
        <v>10077.759</v>
      </c>
      <c r="H39" s="7">
        <v>42058</v>
      </c>
      <c r="I39" s="8">
        <v>3.8580000000000001</v>
      </c>
      <c r="P39" s="54">
        <f>F39/VLOOKUP(A39,'שער BTC'!$A$1:$B$1069,2,1)</f>
        <v>10.008709811792327</v>
      </c>
    </row>
    <row r="40" spans="1:16">
      <c r="A40" s="1">
        <v>42233</v>
      </c>
      <c r="B40" s="2">
        <v>800</v>
      </c>
      <c r="E40" s="10">
        <f>VLOOKUP('2014-2015'!A40,'2014-2015'!$H$1:$I$247,2,1)</f>
        <v>3.81</v>
      </c>
      <c r="F40" s="40">
        <f>'2014-2015'!B40*'2014-2015'!E40</f>
        <v>3048</v>
      </c>
      <c r="H40" s="7">
        <v>42059</v>
      </c>
      <c r="I40" s="8">
        <v>3.952</v>
      </c>
      <c r="P40" s="54">
        <f>F40/VLOOKUP(A40,'שער BTC'!$A$1:$B$1069,2,1)</f>
        <v>3.1243791026887768</v>
      </c>
    </row>
    <row r="41" spans="1:16">
      <c r="A41" s="1">
        <v>42237</v>
      </c>
      <c r="B41" s="9">
        <v>2666</v>
      </c>
      <c r="C41" s="9"/>
      <c r="E41" s="10">
        <f>VLOOKUP('2014-2015'!A41,'2014-2015'!$H$1:$I$247,2,1)</f>
        <v>3.8740000000000001</v>
      </c>
      <c r="F41" s="40">
        <f>'2014-2015'!B41*'2014-2015'!E41</f>
        <v>10328.084000000001</v>
      </c>
      <c r="H41" s="7">
        <v>42060</v>
      </c>
      <c r="I41" s="8">
        <v>3.9380000000000002</v>
      </c>
      <c r="P41" s="54">
        <f>F41/VLOOKUP(A41,'שער BTC'!$A$1:$B$1069,2,1)</f>
        <v>11.404282284211021</v>
      </c>
    </row>
    <row r="42" spans="1:16">
      <c r="A42" s="1">
        <v>42249</v>
      </c>
      <c r="B42" s="9">
        <v>1350</v>
      </c>
      <c r="C42" s="9"/>
      <c r="E42" s="10">
        <f>VLOOKUP('2014-2015'!A42,'2014-2015'!$H$1:$I$247,2,1)</f>
        <v>3.93</v>
      </c>
      <c r="F42" s="40">
        <f>'2014-2015'!B42*'2014-2015'!E42</f>
        <v>5305.5</v>
      </c>
      <c r="H42" s="7">
        <v>42061</v>
      </c>
      <c r="I42" s="8">
        <v>3.9329999999999998</v>
      </c>
      <c r="P42" s="54">
        <f>F42/VLOOKUP(A42,'שער BTC'!$A$1:$B$1069,2,1)</f>
        <v>5.9233044444734224</v>
      </c>
    </row>
    <row r="43" spans="1:16">
      <c r="A43" s="1">
        <v>42253</v>
      </c>
      <c r="B43" s="9">
        <v>100</v>
      </c>
      <c r="C43" s="9"/>
      <c r="E43" s="10">
        <f>VLOOKUP('2014-2015'!A43,'2014-2015'!$H$1:$I$247,2,1)</f>
        <v>3.927</v>
      </c>
      <c r="F43" s="40">
        <f>'2014-2015'!B43*'2014-2015'!E43</f>
        <v>392.7</v>
      </c>
      <c r="H43" s="7">
        <v>42062</v>
      </c>
      <c r="I43" s="8">
        <v>3.9660000000000002</v>
      </c>
      <c r="P43" s="54">
        <f>F43/VLOOKUP(A43,'שער BTC'!$A$1:$B$1069,2,1)</f>
        <v>0.42613031064899648</v>
      </c>
    </row>
    <row r="44" spans="1:16">
      <c r="A44" s="1">
        <v>42265</v>
      </c>
      <c r="B44" s="9">
        <v>3400</v>
      </c>
      <c r="C44" s="9"/>
      <c r="E44" s="10">
        <f>VLOOKUP('2014-2015'!A44,'2014-2015'!$H$1:$I$247,2,1)</f>
        <v>3.863</v>
      </c>
      <c r="F44" s="40">
        <f>'2014-2015'!B44*'2014-2015'!E44</f>
        <v>13134.2</v>
      </c>
      <c r="H44" s="7">
        <v>42065</v>
      </c>
      <c r="I44" s="8">
        <v>3.9860000000000002</v>
      </c>
      <c r="P44" s="54">
        <f>F44/VLOOKUP(A44,'שער BTC'!$A$1:$B$1069,2,1)</f>
        <v>14.488657673995826</v>
      </c>
    </row>
    <row r="45" spans="1:16">
      <c r="A45" s="1">
        <v>42271</v>
      </c>
      <c r="B45" s="9">
        <v>3400</v>
      </c>
      <c r="C45" s="9"/>
      <c r="E45" s="10">
        <f>VLOOKUP('2014-2015'!A45,'2014-2015'!$H$1:$I$247,2,1)</f>
        <v>3.9409999999999998</v>
      </c>
      <c r="F45" s="40">
        <f>'2014-2015'!B45*'2014-2015'!E45</f>
        <v>13399.4</v>
      </c>
      <c r="H45" s="7">
        <v>42066</v>
      </c>
      <c r="I45" s="8">
        <v>3.9870000000000001</v>
      </c>
      <c r="P45" s="54">
        <f>F45/VLOOKUP(A45,'שער BTC'!$A$1:$B$1069,2,1)</f>
        <v>14.853665170203744</v>
      </c>
    </row>
    <row r="46" spans="1:16">
      <c r="A46" s="12">
        <v>42313</v>
      </c>
      <c r="B46" s="2">
        <v>800</v>
      </c>
      <c r="E46" s="10">
        <f>VLOOKUP('2014-2015'!A46,'2014-2015'!$H$1:$I$247,2,1)</f>
        <v>3.8879999999999999</v>
      </c>
      <c r="F46" s="40">
        <f>'2014-2015'!B46*'2014-2015'!E46</f>
        <v>3110.4</v>
      </c>
      <c r="H46" s="7">
        <v>42067</v>
      </c>
      <c r="I46" s="8">
        <v>3.984</v>
      </c>
      <c r="P46" s="54">
        <f>F46/VLOOKUP(A46,'שער BTC'!$A$1:$B$1069,2,1)</f>
        <v>1.8356476289536707</v>
      </c>
    </row>
    <row r="47" spans="1:16">
      <c r="A47" s="12">
        <v>42319</v>
      </c>
      <c r="B47" s="2">
        <v>2000</v>
      </c>
      <c r="E47" s="10">
        <f>VLOOKUP('2014-2015'!A47,'2014-2015'!$H$1:$I$247,2,1)</f>
        <v>3.911</v>
      </c>
      <c r="F47" s="40">
        <f>'2014-2015'!B47*'2014-2015'!E47</f>
        <v>7822</v>
      </c>
      <c r="H47" s="7">
        <v>42072</v>
      </c>
      <c r="I47" s="8">
        <v>4.0170000000000003</v>
      </c>
      <c r="P47" s="54">
        <f>F47/VLOOKUP(A47,'שער BTC'!$A$1:$B$1069,2,1)</f>
        <v>5.6420025465036403</v>
      </c>
    </row>
    <row r="48" spans="1:16">
      <c r="A48" s="1">
        <v>42319</v>
      </c>
      <c r="B48" s="9">
        <v>100</v>
      </c>
      <c r="C48" s="9"/>
      <c r="E48" s="10">
        <f>VLOOKUP('2014-2015'!A48,'2014-2015'!$H$1:$I$247,2,1)</f>
        <v>3.911</v>
      </c>
      <c r="F48" s="40">
        <f>'2014-2015'!B48*'2014-2015'!E48</f>
        <v>391.1</v>
      </c>
      <c r="H48" s="7">
        <v>42073</v>
      </c>
      <c r="I48" s="8">
        <v>4.0410000000000004</v>
      </c>
      <c r="P48" s="54">
        <f>F48/VLOOKUP(A48,'שער BTC'!$A$1:$B$1069,2,1)</f>
        <v>0.28210012732518203</v>
      </c>
    </row>
    <row r="49" spans="1:17">
      <c r="A49" s="1">
        <v>42320</v>
      </c>
      <c r="B49" s="9">
        <v>1200</v>
      </c>
      <c r="C49" s="9"/>
      <c r="E49" s="10">
        <f>VLOOKUP('2014-2015'!A49,'2014-2015'!$H$1:$I$247,2,1)</f>
        <v>3.891</v>
      </c>
      <c r="F49" s="40">
        <f>'2014-2015'!B49*'2014-2015'!E49</f>
        <v>4669.2</v>
      </c>
      <c r="H49" s="7">
        <v>42074</v>
      </c>
      <c r="I49" s="8">
        <v>4.0490000000000004</v>
      </c>
      <c r="P49" s="54">
        <f>F49/VLOOKUP(A49,'שער BTC'!$A$1:$B$1069,2,1)</f>
        <v>3.6188178528347401</v>
      </c>
    </row>
    <row r="50" spans="1:17">
      <c r="A50" s="1">
        <v>42321</v>
      </c>
      <c r="B50" s="9">
        <v>2700</v>
      </c>
      <c r="C50" s="9"/>
      <c r="E50" s="10">
        <f>VLOOKUP('2014-2015'!A50,'2014-2015'!$H$1:$I$247,2,1)</f>
        <v>3.8889999999999998</v>
      </c>
      <c r="F50" s="40">
        <f>'2014-2015'!B50*'2014-2015'!E50</f>
        <v>10500.3</v>
      </c>
      <c r="H50" s="7">
        <v>42075</v>
      </c>
      <c r="I50" s="8">
        <v>4.0220000000000002</v>
      </c>
      <c r="P50" s="54">
        <f>F50/VLOOKUP(A50,'שער BTC'!$A$1:$B$1069,2,1)</f>
        <v>8.1381549516235374</v>
      </c>
    </row>
    <row r="51" spans="1:17">
      <c r="A51" s="1">
        <v>42332</v>
      </c>
      <c r="B51" s="9">
        <v>1000</v>
      </c>
      <c r="C51" s="9"/>
      <c r="E51" s="10">
        <f>VLOOKUP('2014-2015'!A51,'2014-2015'!$H$1:$I$247,2,1)</f>
        <v>3.8730000000000002</v>
      </c>
      <c r="F51" s="40">
        <f>'2014-2015'!B51*'2014-2015'!E51</f>
        <v>3873</v>
      </c>
      <c r="H51" s="7">
        <v>42076</v>
      </c>
      <c r="I51" s="8">
        <v>4.0149999999999997</v>
      </c>
      <c r="P51" s="54">
        <f>F51/VLOOKUP(A51,'שער BTC'!$A$1:$B$1069,2,1)</f>
        <v>3.1142946122703199</v>
      </c>
    </row>
    <row r="52" spans="1:17">
      <c r="A52" s="1">
        <v>42333</v>
      </c>
      <c r="B52" s="9">
        <v>600</v>
      </c>
      <c r="C52" s="9"/>
      <c r="E52" s="10">
        <f>VLOOKUP('2014-2015'!A52,'2014-2015'!$H$1:$I$247,2,1)</f>
        <v>3.8769999999999998</v>
      </c>
      <c r="F52" s="40">
        <f>'2014-2015'!B52*'2014-2015'!E52</f>
        <v>2326.1999999999998</v>
      </c>
      <c r="H52" s="7">
        <v>42079</v>
      </c>
      <c r="I52" s="8">
        <v>4.0190000000000001</v>
      </c>
      <c r="P52" s="54">
        <f>F52/VLOOKUP(A52,'שער BTC'!$A$1:$B$1069,2,1)</f>
        <v>1.870506616850818</v>
      </c>
    </row>
    <row r="53" spans="1:17">
      <c r="A53" s="17">
        <v>42340</v>
      </c>
      <c r="B53">
        <v>4000</v>
      </c>
      <c r="C53"/>
      <c r="E53" s="10">
        <f>VLOOKUP('2014-2015'!A53,'2014-2015'!$H$1:$I$247,2,1)</f>
        <v>3.879</v>
      </c>
      <c r="F53" s="40">
        <f>'2014-2015'!B53*'2014-2015'!E53</f>
        <v>15516</v>
      </c>
      <c r="H53" s="7">
        <v>42081</v>
      </c>
      <c r="I53" s="8">
        <v>4.0199999999999996</v>
      </c>
      <c r="P53" s="54">
        <f>F53/VLOOKUP(A53,'שער BTC'!$A$1:$B$1069,2,1)</f>
        <v>11.080946312815113</v>
      </c>
    </row>
    <row r="54" spans="1:17">
      <c r="A54" s="1">
        <v>42345</v>
      </c>
      <c r="B54" s="9">
        <v>350</v>
      </c>
      <c r="C54" s="9"/>
      <c r="E54" s="10">
        <f>VLOOKUP('2014-2015'!A54,'2014-2015'!$H$1:$I$247,2,1)</f>
        <v>3.855</v>
      </c>
      <c r="F54" s="40">
        <f>'2014-2015'!B54*'2014-2015'!E54</f>
        <v>1349.25</v>
      </c>
      <c r="H54" s="7">
        <v>42082</v>
      </c>
      <c r="I54" s="8">
        <v>4.0060000000000002</v>
      </c>
      <c r="P54" s="54">
        <f>F54/VLOOKUP(A54,'שער BTC'!$A$1:$B$1069,2,1)</f>
        <v>0.89687855552439022</v>
      </c>
    </row>
    <row r="55" spans="1:17">
      <c r="A55" s="12">
        <v>42351</v>
      </c>
      <c r="B55" s="2">
        <v>600</v>
      </c>
      <c r="E55" s="10">
        <f>VLOOKUP('2014-2015'!A55,'2014-2015'!$H$1:$I$247,2,1)</f>
        <v>3.86</v>
      </c>
      <c r="F55" s="40">
        <f>'2014-2015'!B55*'2014-2015'!E55</f>
        <v>2316</v>
      </c>
      <c r="H55" s="7">
        <v>42083</v>
      </c>
      <c r="I55" s="8">
        <v>4.0529999999999999</v>
      </c>
      <c r="P55" s="54">
        <f>F55/VLOOKUP(A55,'שער BTC'!$A$1:$B$1069,2,1)</f>
        <v>1.4082523588227009</v>
      </c>
    </row>
    <row r="56" spans="1:17">
      <c r="A56" s="1">
        <v>42353</v>
      </c>
      <c r="B56" s="9">
        <v>50</v>
      </c>
      <c r="C56" s="9"/>
      <c r="E56" s="10">
        <f>VLOOKUP('2014-2015'!A56,'2014-2015'!$H$1:$I$247,2,1)</f>
        <v>3.859</v>
      </c>
      <c r="F56" s="40">
        <f>'2014-2015'!B56*'2014-2015'!E56</f>
        <v>192.95</v>
      </c>
      <c r="H56" s="7">
        <v>42086</v>
      </c>
      <c r="I56" s="8">
        <v>4.0179999999999998</v>
      </c>
      <c r="P56" s="54">
        <f>F56/VLOOKUP(A56,'שער BTC'!$A$1:$B$1069,2,1)</f>
        <v>0.11229555748415115</v>
      </c>
    </row>
    <row r="57" spans="1:17">
      <c r="A57" s="1">
        <v>42354</v>
      </c>
      <c r="B57" s="9">
        <v>1200</v>
      </c>
      <c r="C57" s="9"/>
      <c r="D57" s="16"/>
      <c r="E57" s="10">
        <f>VLOOKUP('2014-2015'!A57,'2014-2015'!$H$1:$I$247,2,1)</f>
        <v>3.8780000000000001</v>
      </c>
      <c r="F57" s="40">
        <f>'2014-2015'!B57*'2014-2015'!E57</f>
        <v>4653.6000000000004</v>
      </c>
      <c r="H57" s="7">
        <v>42087</v>
      </c>
      <c r="I57" s="8">
        <v>3.9260000000000002</v>
      </c>
      <c r="P57" s="54">
        <f>F57/VLOOKUP(A57,'שער BTC'!$A$1:$B$1069,2,1)</f>
        <v>2.640670730365513</v>
      </c>
    </row>
    <row r="58" spans="1:17">
      <c r="A58" s="1">
        <v>42359</v>
      </c>
      <c r="B58" s="9">
        <v>5000</v>
      </c>
      <c r="C58" s="9"/>
      <c r="E58" s="10">
        <f>VLOOKUP('2014-2015'!A58,'2014-2015'!$H$1:$I$247,2,1)</f>
        <v>3.9</v>
      </c>
      <c r="F58" s="40">
        <f>'2014-2015'!B58*'2014-2015'!E58</f>
        <v>19500</v>
      </c>
      <c r="H58" s="7">
        <v>42088</v>
      </c>
      <c r="I58" s="8">
        <v>3.948</v>
      </c>
      <c r="P58" s="54">
        <f>F58/VLOOKUP(A58,'שער BTC'!$A$1:$B$1069,2,1)</f>
        <v>11.506582992840757</v>
      </c>
    </row>
    <row r="59" spans="1:17">
      <c r="A59" s="12">
        <v>42361</v>
      </c>
      <c r="B59" s="2">
        <v>350</v>
      </c>
      <c r="E59" s="10">
        <f>VLOOKUP('2014-2015'!A59,'2014-2015'!$H$1:$I$247,2,1)</f>
        <v>3.895</v>
      </c>
      <c r="F59" s="40">
        <f>'2014-2015'!B59*'2014-2015'!E59</f>
        <v>1363.25</v>
      </c>
      <c r="H59" s="7">
        <v>42089</v>
      </c>
      <c r="I59" s="8">
        <v>3.944</v>
      </c>
      <c r="P59" s="54">
        <f>F59/VLOOKUP(A59,'שער BTC'!$A$1:$B$1069,2,1)</f>
        <v>0.8007333207675128</v>
      </c>
    </row>
    <row r="60" spans="1:17">
      <c r="A60" s="1">
        <v>42366</v>
      </c>
      <c r="B60" s="9">
        <v>40</v>
      </c>
      <c r="C60" s="9"/>
      <c r="E60" s="10">
        <f>VLOOKUP('2014-2015'!A60,'2014-2015'!$H$1:$I$247,2,1)</f>
        <v>3.8860000000000001</v>
      </c>
      <c r="F60" s="40">
        <f>'2014-2015'!B60*'2014-2015'!E60</f>
        <v>155.44</v>
      </c>
      <c r="H60" s="7">
        <v>42090</v>
      </c>
      <c r="I60" s="8">
        <v>3.9729999999999999</v>
      </c>
      <c r="P60" s="54">
        <f>F60/VLOOKUP(A60,'שער BTC'!$A$1:$B$1069,2,1)</f>
        <v>9.4344072833624212E-2</v>
      </c>
    </row>
    <row r="61" spans="1:17">
      <c r="A61" s="1">
        <v>42369</v>
      </c>
      <c r="B61" s="9">
        <v>5000</v>
      </c>
      <c r="C61" s="9"/>
      <c r="E61" s="10">
        <f>VLOOKUP('2014-2015'!A61,'2014-2015'!$H$1:$I$247,2,1)</f>
        <v>3.9020000000000001</v>
      </c>
      <c r="F61" s="40">
        <f>'2014-2015'!B61*'2014-2015'!E61</f>
        <v>19510</v>
      </c>
      <c r="H61" s="7">
        <v>42093</v>
      </c>
      <c r="I61" s="8">
        <v>3.9710000000000001</v>
      </c>
      <c r="P61" s="54">
        <f>F61/VLOOKUP(A61,'שער BTC'!$A$1:$B$1069,2,1)</f>
        <v>11.700234124623385</v>
      </c>
    </row>
    <row r="62" spans="1:17">
      <c r="H62" s="7">
        <v>42094</v>
      </c>
      <c r="I62" s="8">
        <v>3.98</v>
      </c>
      <c r="P62" s="54"/>
    </row>
    <row r="63" spans="1:17">
      <c r="H63" s="7">
        <v>42095</v>
      </c>
      <c r="I63" s="8">
        <v>3.9740000000000002</v>
      </c>
      <c r="P63" s="54"/>
    </row>
    <row r="64" spans="1:17">
      <c r="D64" s="16" t="s">
        <v>31</v>
      </c>
      <c r="E64" s="42">
        <v>2014</v>
      </c>
      <c r="F64" s="43">
        <f>SUM(F2:F4)</f>
        <v>40811.5</v>
      </c>
      <c r="H64" s="7">
        <v>42096</v>
      </c>
      <c r="I64" s="8">
        <v>3.956</v>
      </c>
      <c r="N64" s="16" t="s">
        <v>31</v>
      </c>
      <c r="O64" s="42">
        <v>2014</v>
      </c>
      <c r="P64" s="56">
        <f>SUM(P2:P4)</f>
        <v>32.294600643651087</v>
      </c>
      <c r="Q64" t="s">
        <v>28</v>
      </c>
    </row>
    <row r="65" spans="4:17">
      <c r="D65" s="16" t="s">
        <v>31</v>
      </c>
      <c r="E65" s="42">
        <v>2015</v>
      </c>
      <c r="F65" s="43">
        <f>SUM(F5:F61)</f>
        <v>428130.11910000001</v>
      </c>
      <c r="H65" s="7">
        <v>42101</v>
      </c>
      <c r="I65" s="8">
        <v>3.9390000000000001</v>
      </c>
      <c r="N65" s="16" t="s">
        <v>31</v>
      </c>
      <c r="O65" s="42">
        <v>2015</v>
      </c>
      <c r="P65" s="56">
        <f>SUM(P5:P61)</f>
        <v>398.62779627834885</v>
      </c>
      <c r="Q65" s="16" t="s">
        <v>28</v>
      </c>
    </row>
    <row r="66" spans="4:17">
      <c r="H66" s="7">
        <v>42102</v>
      </c>
      <c r="I66" s="8">
        <v>3.9390000000000001</v>
      </c>
      <c r="P66" s="54"/>
    </row>
    <row r="67" spans="4:17">
      <c r="H67" s="7">
        <v>42103</v>
      </c>
      <c r="I67" s="8">
        <v>3.9430000000000001</v>
      </c>
      <c r="P67" s="54"/>
    </row>
    <row r="68" spans="4:17">
      <c r="H68" s="7">
        <v>42107</v>
      </c>
      <c r="I68" s="8">
        <v>4.0140000000000002</v>
      </c>
      <c r="P68" s="54"/>
    </row>
    <row r="69" spans="4:17">
      <c r="H69" s="7">
        <v>42108</v>
      </c>
      <c r="I69" s="8">
        <v>3.984</v>
      </c>
      <c r="P69" s="54"/>
    </row>
    <row r="70" spans="4:17">
      <c r="H70" s="7">
        <v>42109</v>
      </c>
      <c r="I70" s="8">
        <v>3.9750000000000001</v>
      </c>
      <c r="P70" s="54"/>
    </row>
    <row r="71" spans="4:17">
      <c r="H71" s="7">
        <v>42110</v>
      </c>
      <c r="I71" s="8">
        <v>3.9350000000000001</v>
      </c>
      <c r="P71" s="54"/>
    </row>
    <row r="72" spans="4:17">
      <c r="H72" s="7">
        <v>42111</v>
      </c>
      <c r="I72" s="8">
        <v>3.9289999999999998</v>
      </c>
      <c r="P72" s="54"/>
    </row>
    <row r="73" spans="4:17">
      <c r="H73" s="7">
        <v>42114</v>
      </c>
      <c r="I73" s="8">
        <v>3.9249999999999998</v>
      </c>
      <c r="P73" s="54"/>
    </row>
    <row r="74" spans="4:17">
      <c r="H74" s="7">
        <v>42115</v>
      </c>
      <c r="I74" s="8">
        <v>3.9460000000000002</v>
      </c>
      <c r="P74" s="54"/>
    </row>
    <row r="75" spans="4:17">
      <c r="H75" s="7">
        <v>42116</v>
      </c>
      <c r="I75" s="8">
        <v>3.9510000000000001</v>
      </c>
      <c r="P75" s="54"/>
    </row>
    <row r="76" spans="4:17">
      <c r="H76" s="7">
        <v>42118</v>
      </c>
      <c r="I76" s="8">
        <v>3.9239999999999999</v>
      </c>
      <c r="P76" s="54"/>
    </row>
    <row r="77" spans="4:17">
      <c r="H77" s="7">
        <v>42121</v>
      </c>
      <c r="I77" s="8">
        <v>3.931</v>
      </c>
      <c r="P77" s="54"/>
    </row>
    <row r="78" spans="4:17">
      <c r="H78" s="7">
        <v>42122</v>
      </c>
      <c r="I78" s="8">
        <v>3.8940000000000001</v>
      </c>
      <c r="P78" s="54"/>
    </row>
    <row r="79" spans="4:17">
      <c r="H79" s="7">
        <v>42123</v>
      </c>
      <c r="I79" s="8">
        <v>3.8719999999999999</v>
      </c>
      <c r="P79" s="54"/>
    </row>
    <row r="80" spans="4:17">
      <c r="H80" s="7">
        <v>42124</v>
      </c>
      <c r="I80" s="8">
        <v>3.8610000000000002</v>
      </c>
      <c r="P80" s="54"/>
    </row>
    <row r="81" spans="8:16">
      <c r="H81" s="7">
        <v>42125</v>
      </c>
      <c r="I81" s="8">
        <v>3.8580000000000001</v>
      </c>
      <c r="P81" s="54"/>
    </row>
    <row r="82" spans="8:16">
      <c r="H82" s="7">
        <v>42128</v>
      </c>
      <c r="I82" s="8">
        <v>3.89</v>
      </c>
      <c r="P82" s="54"/>
    </row>
    <row r="83" spans="8:16">
      <c r="H83" s="7">
        <v>42129</v>
      </c>
      <c r="I83" s="8">
        <v>3.879</v>
      </c>
      <c r="P83" s="54"/>
    </row>
    <row r="84" spans="8:16">
      <c r="H84" s="7">
        <v>42130</v>
      </c>
      <c r="I84" s="8">
        <v>3.867</v>
      </c>
      <c r="P84" s="54"/>
    </row>
    <row r="85" spans="8:16">
      <c r="H85" s="7">
        <v>42131</v>
      </c>
      <c r="I85" s="8">
        <v>3.8650000000000002</v>
      </c>
      <c r="P85" s="54"/>
    </row>
    <row r="86" spans="8:16">
      <c r="H86" s="7">
        <v>42132</v>
      </c>
      <c r="I86" s="8">
        <v>3.8679999999999999</v>
      </c>
      <c r="P86" s="54"/>
    </row>
    <row r="87" spans="8:16">
      <c r="H87" s="7">
        <v>42135</v>
      </c>
      <c r="I87" s="8">
        <v>3.8719999999999999</v>
      </c>
      <c r="P87" s="54"/>
    </row>
    <row r="88" spans="8:16">
      <c r="H88" s="7">
        <v>42136</v>
      </c>
      <c r="I88" s="8">
        <v>3.863</v>
      </c>
      <c r="P88" s="54"/>
    </row>
    <row r="89" spans="8:16">
      <c r="H89" s="7">
        <v>42137</v>
      </c>
      <c r="I89" s="8">
        <v>3.855</v>
      </c>
      <c r="P89" s="54"/>
    </row>
    <row r="90" spans="8:16">
      <c r="H90" s="7">
        <v>42138</v>
      </c>
      <c r="I90" s="8">
        <v>3.819</v>
      </c>
      <c r="P90" s="54"/>
    </row>
    <row r="91" spans="8:16">
      <c r="H91" s="7">
        <v>42139</v>
      </c>
      <c r="I91" s="8">
        <v>3.8250000000000002</v>
      </c>
      <c r="P91" s="54"/>
    </row>
    <row r="92" spans="8:16">
      <c r="H92" s="7">
        <v>42142</v>
      </c>
      <c r="I92" s="8">
        <v>3.819</v>
      </c>
      <c r="P92" s="54"/>
    </row>
    <row r="93" spans="8:16">
      <c r="H93" s="7">
        <v>42143</v>
      </c>
      <c r="I93" s="8">
        <v>3.8519999999999999</v>
      </c>
      <c r="P93" s="54"/>
    </row>
    <row r="94" spans="8:16">
      <c r="H94" s="7">
        <v>42144</v>
      </c>
      <c r="I94" s="8">
        <v>3.8740000000000001</v>
      </c>
      <c r="P94" s="54"/>
    </row>
    <row r="95" spans="8:16">
      <c r="H95" s="7">
        <v>42145</v>
      </c>
      <c r="I95" s="8">
        <v>3.86</v>
      </c>
      <c r="P95" s="54"/>
    </row>
    <row r="96" spans="8:16">
      <c r="H96" s="7">
        <v>42146</v>
      </c>
      <c r="I96" s="8">
        <v>3.8730000000000002</v>
      </c>
      <c r="P96" s="54"/>
    </row>
    <row r="97" spans="8:16">
      <c r="H97" s="7">
        <v>42150</v>
      </c>
      <c r="I97" s="8">
        <v>3.875</v>
      </c>
      <c r="P97" s="54"/>
    </row>
    <row r="98" spans="8:16">
      <c r="H98" s="7">
        <v>42151</v>
      </c>
      <c r="I98" s="8">
        <v>3.875</v>
      </c>
      <c r="P98" s="54"/>
    </row>
    <row r="99" spans="8:16">
      <c r="H99" s="7">
        <v>42152</v>
      </c>
      <c r="I99" s="8">
        <v>3.88</v>
      </c>
      <c r="P99" s="54"/>
    </row>
    <row r="100" spans="8:16">
      <c r="H100" s="7">
        <v>42153</v>
      </c>
      <c r="I100" s="8">
        <v>3.8759999999999999</v>
      </c>
      <c r="P100" s="54"/>
    </row>
    <row r="101" spans="8:16">
      <c r="H101" s="7">
        <v>42156</v>
      </c>
      <c r="I101" s="8">
        <v>3.8719999999999999</v>
      </c>
      <c r="P101" s="54"/>
    </row>
    <row r="102" spans="8:16">
      <c r="H102" s="7">
        <v>42157</v>
      </c>
      <c r="I102" s="8">
        <v>3.8620000000000001</v>
      </c>
      <c r="P102" s="54"/>
    </row>
    <row r="103" spans="8:16">
      <c r="H103" s="7">
        <v>42158</v>
      </c>
      <c r="I103" s="8">
        <v>3.8639999999999999</v>
      </c>
      <c r="P103" s="54"/>
    </row>
    <row r="104" spans="8:16">
      <c r="H104" s="7">
        <v>42159</v>
      </c>
      <c r="I104" s="8">
        <v>3.8359999999999999</v>
      </c>
      <c r="P104" s="54"/>
    </row>
    <row r="105" spans="8:16">
      <c r="H105" s="7">
        <v>42160</v>
      </c>
      <c r="I105" s="8">
        <v>3.8410000000000002</v>
      </c>
      <c r="P105" s="54"/>
    </row>
    <row r="106" spans="8:16">
      <c r="H106" s="7">
        <v>42163</v>
      </c>
      <c r="I106" s="8">
        <v>3.8679999999999999</v>
      </c>
      <c r="P106" s="54"/>
    </row>
    <row r="107" spans="8:16">
      <c r="H107" s="7">
        <v>42164</v>
      </c>
      <c r="I107" s="8">
        <v>3.8330000000000002</v>
      </c>
      <c r="P107" s="54"/>
    </row>
    <row r="108" spans="8:16">
      <c r="H108" s="7">
        <v>42165</v>
      </c>
      <c r="I108" s="8">
        <v>3.827</v>
      </c>
      <c r="P108" s="54"/>
    </row>
    <row r="109" spans="8:16">
      <c r="H109" s="7">
        <v>42166</v>
      </c>
      <c r="I109" s="8">
        <v>3.8279999999999998</v>
      </c>
      <c r="P109" s="54"/>
    </row>
    <row r="110" spans="8:16">
      <c r="H110" s="7">
        <v>42167</v>
      </c>
      <c r="I110" s="8">
        <v>3.8380000000000001</v>
      </c>
      <c r="P110" s="54"/>
    </row>
    <row r="111" spans="8:16">
      <c r="H111" s="7">
        <v>42170</v>
      </c>
      <c r="I111" s="8">
        <v>3.8420000000000001</v>
      </c>
      <c r="P111" s="54"/>
    </row>
    <row r="112" spans="8:16">
      <c r="H112" s="7">
        <v>42171</v>
      </c>
      <c r="I112" s="8">
        <v>3.835</v>
      </c>
      <c r="P112" s="54"/>
    </row>
    <row r="113" spans="8:16">
      <c r="H113" s="7">
        <v>42172</v>
      </c>
      <c r="I113" s="8">
        <v>3.8420000000000001</v>
      </c>
      <c r="P113" s="54"/>
    </row>
    <row r="114" spans="8:16">
      <c r="H114" s="7">
        <v>42173</v>
      </c>
      <c r="I114" s="8">
        <v>3.8119999999999998</v>
      </c>
      <c r="P114" s="54"/>
    </row>
    <row r="115" spans="8:16">
      <c r="H115" s="7">
        <v>42174</v>
      </c>
      <c r="I115" s="8">
        <v>3.8340000000000001</v>
      </c>
      <c r="P115" s="54"/>
    </row>
    <row r="116" spans="8:16">
      <c r="H116" s="7">
        <v>42177</v>
      </c>
      <c r="I116" s="8">
        <v>3.8330000000000002</v>
      </c>
      <c r="P116" s="54"/>
    </row>
    <row r="117" spans="8:16">
      <c r="H117" s="7">
        <v>42178</v>
      </c>
      <c r="I117" s="8">
        <v>3.7789999999999999</v>
      </c>
      <c r="P117" s="54"/>
    </row>
    <row r="118" spans="8:16">
      <c r="H118" s="7">
        <v>42179</v>
      </c>
      <c r="I118" s="8">
        <v>3.7610000000000001</v>
      </c>
      <c r="P118" s="54"/>
    </row>
    <row r="119" spans="8:16">
      <c r="H119" s="7">
        <v>42180</v>
      </c>
      <c r="I119" s="8">
        <v>3.77</v>
      </c>
      <c r="P119" s="54"/>
    </row>
    <row r="120" spans="8:16">
      <c r="H120" s="7">
        <v>42181</v>
      </c>
      <c r="I120" s="8">
        <v>3.7919999999999998</v>
      </c>
      <c r="P120" s="54"/>
    </row>
    <row r="121" spans="8:16">
      <c r="H121" s="7">
        <v>42184</v>
      </c>
      <c r="I121" s="8">
        <v>3.8</v>
      </c>
      <c r="P121" s="54"/>
    </row>
    <row r="122" spans="8:16">
      <c r="H122" s="7">
        <v>42185</v>
      </c>
      <c r="I122" s="8">
        <v>3.7690000000000001</v>
      </c>
      <c r="P122" s="54"/>
    </row>
    <row r="123" spans="8:16">
      <c r="H123" s="7">
        <v>42186</v>
      </c>
      <c r="I123" s="8">
        <v>3.7770000000000001</v>
      </c>
      <c r="P123" s="54"/>
    </row>
    <row r="124" spans="8:16">
      <c r="H124" s="7">
        <v>42187</v>
      </c>
      <c r="I124" s="8">
        <v>3.78</v>
      </c>
      <c r="P124" s="54"/>
    </row>
    <row r="125" spans="8:16">
      <c r="H125" s="7">
        <v>42188</v>
      </c>
      <c r="I125" s="8">
        <v>3.7690000000000001</v>
      </c>
      <c r="P125" s="54"/>
    </row>
    <row r="126" spans="8:16">
      <c r="H126" s="7">
        <v>42191</v>
      </c>
      <c r="I126" s="8">
        <v>3.7759999999999998</v>
      </c>
      <c r="P126" s="54"/>
    </row>
    <row r="127" spans="8:16">
      <c r="H127" s="7">
        <v>42192</v>
      </c>
      <c r="I127" s="8">
        <v>3.78</v>
      </c>
      <c r="P127" s="54"/>
    </row>
    <row r="128" spans="8:16">
      <c r="H128" s="7">
        <v>42193</v>
      </c>
      <c r="I128" s="8">
        <v>3.7970000000000002</v>
      </c>
      <c r="P128" s="54"/>
    </row>
    <row r="129" spans="8:16">
      <c r="H129" s="7">
        <v>42194</v>
      </c>
      <c r="I129" s="8">
        <v>3.786</v>
      </c>
      <c r="P129" s="54"/>
    </row>
    <row r="130" spans="8:16">
      <c r="H130" s="7">
        <v>42195</v>
      </c>
      <c r="I130" s="8">
        <v>3.7770000000000001</v>
      </c>
      <c r="P130" s="54"/>
    </row>
    <row r="131" spans="8:16">
      <c r="H131" s="7">
        <v>42198</v>
      </c>
      <c r="I131" s="8">
        <v>3.7759999999999998</v>
      </c>
      <c r="P131" s="54"/>
    </row>
    <row r="132" spans="8:16">
      <c r="H132" s="7">
        <v>42199</v>
      </c>
      <c r="I132" s="8">
        <v>3.7749999999999999</v>
      </c>
      <c r="P132" s="54"/>
    </row>
    <row r="133" spans="8:16">
      <c r="H133" s="7">
        <v>42200</v>
      </c>
      <c r="I133" s="8">
        <v>3.7650000000000001</v>
      </c>
      <c r="P133" s="54"/>
    </row>
    <row r="134" spans="8:16">
      <c r="H134" s="7">
        <v>42201</v>
      </c>
      <c r="I134" s="8">
        <v>3.7890000000000001</v>
      </c>
      <c r="P134" s="54"/>
    </row>
    <row r="135" spans="8:16">
      <c r="H135" s="7">
        <v>42202</v>
      </c>
      <c r="I135" s="8">
        <v>3.7890000000000001</v>
      </c>
      <c r="P135" s="54"/>
    </row>
    <row r="136" spans="8:16">
      <c r="H136" s="7">
        <v>42205</v>
      </c>
      <c r="I136" s="8">
        <v>3.8239999999999998</v>
      </c>
      <c r="P136" s="54"/>
    </row>
    <row r="137" spans="8:16">
      <c r="H137" s="7">
        <v>42206</v>
      </c>
      <c r="I137" s="8">
        <v>3.8090000000000002</v>
      </c>
      <c r="P137" s="54"/>
    </row>
    <row r="138" spans="8:16">
      <c r="H138" s="7">
        <v>42207</v>
      </c>
      <c r="I138" s="8">
        <v>3.8090000000000002</v>
      </c>
      <c r="P138" s="54"/>
    </row>
    <row r="139" spans="8:16">
      <c r="H139" s="7">
        <v>42208</v>
      </c>
      <c r="I139" s="8">
        <v>3.8180000000000001</v>
      </c>
      <c r="P139" s="54"/>
    </row>
    <row r="140" spans="8:16">
      <c r="H140" s="7">
        <v>42209</v>
      </c>
      <c r="I140" s="8">
        <v>3.8250000000000002</v>
      </c>
      <c r="P140" s="54"/>
    </row>
    <row r="141" spans="8:16">
      <c r="H141" s="7">
        <v>42212</v>
      </c>
      <c r="I141" s="8">
        <v>3.806</v>
      </c>
      <c r="P141" s="54"/>
    </row>
    <row r="142" spans="8:16">
      <c r="H142" s="7">
        <v>42213</v>
      </c>
      <c r="I142" s="8">
        <v>3.774</v>
      </c>
      <c r="P142" s="54"/>
    </row>
    <row r="143" spans="8:16">
      <c r="H143" s="7">
        <v>42214</v>
      </c>
      <c r="I143" s="8">
        <v>3.782</v>
      </c>
      <c r="P143" s="54"/>
    </row>
    <row r="144" spans="8:16">
      <c r="H144" s="7">
        <v>42215</v>
      </c>
      <c r="I144" s="8">
        <v>3.7810000000000001</v>
      </c>
      <c r="P144" s="54"/>
    </row>
    <row r="145" spans="8:16">
      <c r="H145" s="7">
        <v>42216</v>
      </c>
      <c r="I145" s="8">
        <v>3.7829999999999999</v>
      </c>
      <c r="P145" s="54"/>
    </row>
    <row r="146" spans="8:16">
      <c r="H146" s="7">
        <v>42219</v>
      </c>
      <c r="I146" s="8">
        <v>3.7719999999999998</v>
      </c>
      <c r="P146" s="54"/>
    </row>
    <row r="147" spans="8:16">
      <c r="H147" s="7">
        <v>42220</v>
      </c>
      <c r="I147" s="8">
        <v>3.7829999999999999</v>
      </c>
      <c r="P147" s="54"/>
    </row>
    <row r="148" spans="8:16">
      <c r="H148" s="7">
        <v>42221</v>
      </c>
      <c r="I148" s="8">
        <v>3.8069999999999999</v>
      </c>
      <c r="P148" s="54"/>
    </row>
    <row r="149" spans="8:16">
      <c r="H149" s="7">
        <v>42222</v>
      </c>
      <c r="I149" s="8">
        <v>3.8130000000000002</v>
      </c>
      <c r="P149" s="54"/>
    </row>
    <row r="150" spans="8:16">
      <c r="H150" s="7">
        <v>42223</v>
      </c>
      <c r="I150" s="8">
        <v>3.8079999999999998</v>
      </c>
      <c r="P150" s="54"/>
    </row>
    <row r="151" spans="8:16">
      <c r="H151" s="7">
        <v>42226</v>
      </c>
      <c r="I151" s="8">
        <v>3.8130000000000002</v>
      </c>
      <c r="P151" s="54"/>
    </row>
    <row r="152" spans="8:16">
      <c r="H152" s="7">
        <v>42227</v>
      </c>
      <c r="I152" s="8">
        <v>3.8180000000000001</v>
      </c>
      <c r="P152" s="54"/>
    </row>
    <row r="153" spans="8:16">
      <c r="H153" s="7">
        <v>42228</v>
      </c>
      <c r="I153" s="8">
        <v>3.8149999999999999</v>
      </c>
      <c r="P153" s="54"/>
    </row>
    <row r="154" spans="8:16">
      <c r="H154" s="7">
        <v>42229</v>
      </c>
      <c r="I154" s="8">
        <v>3.8069999999999999</v>
      </c>
      <c r="P154" s="54"/>
    </row>
    <row r="155" spans="8:16">
      <c r="H155" s="7">
        <v>42230</v>
      </c>
      <c r="I155" s="8">
        <v>3.7890000000000001</v>
      </c>
      <c r="P155" s="54"/>
    </row>
    <row r="156" spans="8:16">
      <c r="H156" s="7">
        <v>42233</v>
      </c>
      <c r="I156" s="8">
        <v>3.81</v>
      </c>
      <c r="P156" s="54"/>
    </row>
    <row r="157" spans="8:16">
      <c r="H157" s="7">
        <v>42234</v>
      </c>
      <c r="I157" s="8">
        <v>3.8290000000000002</v>
      </c>
      <c r="P157" s="54"/>
    </row>
    <row r="158" spans="8:16">
      <c r="H158" s="7">
        <v>42235</v>
      </c>
      <c r="I158" s="8">
        <v>3.8780000000000001</v>
      </c>
      <c r="P158" s="54"/>
    </row>
    <row r="159" spans="8:16">
      <c r="H159" s="7">
        <v>42236</v>
      </c>
      <c r="I159" s="8">
        <v>3.883</v>
      </c>
      <c r="P159" s="54"/>
    </row>
    <row r="160" spans="8:16">
      <c r="H160" s="7">
        <v>42237</v>
      </c>
      <c r="I160" s="8">
        <v>3.8740000000000001</v>
      </c>
      <c r="P160" s="54"/>
    </row>
    <row r="161" spans="8:16">
      <c r="H161" s="7">
        <v>42240</v>
      </c>
      <c r="I161" s="8">
        <v>3.8780000000000001</v>
      </c>
      <c r="P161" s="54"/>
    </row>
    <row r="162" spans="8:16">
      <c r="H162" s="7">
        <v>42241</v>
      </c>
      <c r="I162" s="8">
        <v>3.8639999999999999</v>
      </c>
      <c r="P162" s="54"/>
    </row>
    <row r="163" spans="8:16">
      <c r="H163" s="7">
        <v>42242</v>
      </c>
      <c r="I163" s="8">
        <v>3.9209999999999998</v>
      </c>
      <c r="P163" s="54"/>
    </row>
    <row r="164" spans="8:16">
      <c r="H164" s="7">
        <v>42243</v>
      </c>
      <c r="I164" s="8">
        <v>3.9279999999999999</v>
      </c>
      <c r="P164" s="54"/>
    </row>
    <row r="165" spans="8:16">
      <c r="H165" s="7">
        <v>42244</v>
      </c>
      <c r="I165" s="8">
        <v>3.9220000000000002</v>
      </c>
      <c r="P165" s="54"/>
    </row>
    <row r="166" spans="8:16">
      <c r="H166" s="7">
        <v>42247</v>
      </c>
      <c r="I166" s="8">
        <v>3.93</v>
      </c>
      <c r="P166" s="54"/>
    </row>
    <row r="167" spans="8:16">
      <c r="H167" s="7">
        <v>42248</v>
      </c>
      <c r="I167" s="8">
        <v>3.923</v>
      </c>
      <c r="P167" s="54"/>
    </row>
    <row r="168" spans="8:16">
      <c r="H168" s="7">
        <v>42249</v>
      </c>
      <c r="I168" s="8">
        <v>3.93</v>
      </c>
      <c r="P168" s="54"/>
    </row>
    <row r="169" spans="8:16">
      <c r="H169" s="7">
        <v>42250</v>
      </c>
      <c r="I169" s="8">
        <v>3.9340000000000002</v>
      </c>
      <c r="P169" s="54"/>
    </row>
    <row r="170" spans="8:16">
      <c r="H170" s="7">
        <v>42251</v>
      </c>
      <c r="I170" s="8">
        <v>3.927</v>
      </c>
      <c r="P170" s="54"/>
    </row>
    <row r="171" spans="8:16">
      <c r="H171" s="7">
        <v>42254</v>
      </c>
      <c r="I171" s="8">
        <v>3.9329999999999998</v>
      </c>
      <c r="P171" s="54"/>
    </row>
    <row r="172" spans="8:16">
      <c r="H172" s="7">
        <v>42255</v>
      </c>
      <c r="I172" s="8">
        <v>3.9220000000000002</v>
      </c>
      <c r="P172" s="54"/>
    </row>
    <row r="173" spans="8:16">
      <c r="H173" s="7">
        <v>42256</v>
      </c>
      <c r="I173" s="8">
        <v>3.8809999999999998</v>
      </c>
      <c r="P173" s="54"/>
    </row>
    <row r="174" spans="8:16">
      <c r="H174" s="7">
        <v>42257</v>
      </c>
      <c r="I174" s="8">
        <v>3.9060000000000001</v>
      </c>
      <c r="P174" s="54"/>
    </row>
    <row r="175" spans="8:16">
      <c r="H175" s="7">
        <v>42258</v>
      </c>
      <c r="I175" s="8">
        <v>3.8660000000000001</v>
      </c>
      <c r="P175" s="54"/>
    </row>
    <row r="176" spans="8:16">
      <c r="H176" s="7">
        <v>42263</v>
      </c>
      <c r="I176" s="8">
        <v>3.8889999999999998</v>
      </c>
      <c r="P176" s="54"/>
    </row>
    <row r="177" spans="8:16">
      <c r="H177" s="7">
        <v>42264</v>
      </c>
      <c r="I177" s="8">
        <v>3.8740000000000001</v>
      </c>
      <c r="P177" s="54"/>
    </row>
    <row r="178" spans="8:16">
      <c r="H178" s="7">
        <v>42265</v>
      </c>
      <c r="I178" s="8">
        <v>3.863</v>
      </c>
      <c r="P178" s="54"/>
    </row>
    <row r="179" spans="8:16">
      <c r="H179" s="7">
        <v>42268</v>
      </c>
      <c r="I179" s="8">
        <v>3.923</v>
      </c>
      <c r="P179" s="54"/>
    </row>
    <row r="180" spans="8:16">
      <c r="H180" s="7">
        <v>42271</v>
      </c>
      <c r="I180" s="8">
        <v>3.9409999999999998</v>
      </c>
      <c r="P180" s="54"/>
    </row>
    <row r="181" spans="8:16">
      <c r="H181" s="7">
        <v>42272</v>
      </c>
      <c r="I181" s="8">
        <v>3.9489999999999998</v>
      </c>
      <c r="P181" s="54"/>
    </row>
    <row r="182" spans="8:16">
      <c r="H182" s="7">
        <v>42276</v>
      </c>
      <c r="I182" s="8">
        <v>3.9359999999999999</v>
      </c>
      <c r="P182" s="54"/>
    </row>
    <row r="183" spans="8:16">
      <c r="H183" s="7">
        <v>42277</v>
      </c>
      <c r="I183" s="8">
        <v>3.923</v>
      </c>
      <c r="P183" s="54"/>
    </row>
    <row r="184" spans="8:16">
      <c r="H184" s="7">
        <v>42278</v>
      </c>
      <c r="I184" s="8">
        <v>3.9180000000000001</v>
      </c>
      <c r="P184" s="54"/>
    </row>
    <row r="185" spans="8:16">
      <c r="H185" s="7">
        <v>42279</v>
      </c>
      <c r="I185" s="8">
        <v>3.923</v>
      </c>
      <c r="P185" s="54"/>
    </row>
    <row r="186" spans="8:16">
      <c r="H186" s="7">
        <v>42283</v>
      </c>
      <c r="I186" s="8">
        <v>3.8740000000000001</v>
      </c>
      <c r="P186" s="54"/>
    </row>
    <row r="187" spans="8:16">
      <c r="H187" s="7">
        <v>42284</v>
      </c>
      <c r="I187" s="8">
        <v>3.85</v>
      </c>
      <c r="P187" s="54"/>
    </row>
    <row r="188" spans="8:16">
      <c r="H188" s="7">
        <v>42285</v>
      </c>
      <c r="I188" s="8">
        <v>3.8479999999999999</v>
      </c>
      <c r="P188" s="54"/>
    </row>
    <row r="189" spans="8:16">
      <c r="H189" s="7">
        <v>42286</v>
      </c>
      <c r="I189" s="8">
        <v>3.8420000000000001</v>
      </c>
      <c r="P189" s="54"/>
    </row>
    <row r="190" spans="8:16">
      <c r="H190" s="7">
        <v>42289</v>
      </c>
      <c r="I190" s="8">
        <v>3.835</v>
      </c>
      <c r="P190" s="54"/>
    </row>
    <row r="191" spans="8:16">
      <c r="H191" s="7">
        <v>42290</v>
      </c>
      <c r="I191" s="8">
        <v>3.8660000000000001</v>
      </c>
      <c r="P191" s="54"/>
    </row>
    <row r="192" spans="8:16">
      <c r="H192" s="7">
        <v>42291</v>
      </c>
      <c r="I192" s="8">
        <v>3.85</v>
      </c>
      <c r="P192" s="54"/>
    </row>
    <row r="193" spans="8:16">
      <c r="H193" s="7">
        <v>42292</v>
      </c>
      <c r="I193" s="8">
        <v>3.8210000000000002</v>
      </c>
      <c r="P193" s="54"/>
    </row>
    <row r="194" spans="8:16">
      <c r="H194" s="7">
        <v>42293</v>
      </c>
      <c r="I194" s="8">
        <v>3.8159999999999998</v>
      </c>
      <c r="P194" s="54"/>
    </row>
    <row r="195" spans="8:16">
      <c r="H195" s="7">
        <v>42296</v>
      </c>
      <c r="I195" s="8">
        <v>3.8420000000000001</v>
      </c>
      <c r="P195" s="54"/>
    </row>
    <row r="196" spans="8:16">
      <c r="H196" s="7">
        <v>42297</v>
      </c>
      <c r="I196" s="8">
        <v>3.859</v>
      </c>
      <c r="P196" s="54"/>
    </row>
    <row r="197" spans="8:16">
      <c r="H197" s="7">
        <v>42298</v>
      </c>
      <c r="I197" s="8">
        <v>3.8610000000000002</v>
      </c>
      <c r="P197" s="54"/>
    </row>
    <row r="198" spans="8:16">
      <c r="H198" s="7">
        <v>42299</v>
      </c>
      <c r="I198" s="8">
        <v>3.855</v>
      </c>
      <c r="P198" s="54"/>
    </row>
    <row r="199" spans="8:16">
      <c r="H199" s="7">
        <v>42300</v>
      </c>
      <c r="I199" s="8">
        <v>3.8809999999999998</v>
      </c>
      <c r="P199" s="54"/>
    </row>
    <row r="200" spans="8:16">
      <c r="H200" s="7">
        <v>42303</v>
      </c>
      <c r="I200" s="8">
        <v>3.8940000000000001</v>
      </c>
      <c r="P200" s="54"/>
    </row>
    <row r="201" spans="8:16">
      <c r="H201" s="7">
        <v>42304</v>
      </c>
      <c r="I201" s="8">
        <v>3.8660000000000001</v>
      </c>
      <c r="P201" s="54"/>
    </row>
    <row r="202" spans="8:16">
      <c r="H202" s="7">
        <v>42305</v>
      </c>
      <c r="I202" s="8">
        <v>3.8719999999999999</v>
      </c>
      <c r="P202" s="54"/>
    </row>
    <row r="203" spans="8:16">
      <c r="H203" s="7">
        <v>42306</v>
      </c>
      <c r="I203" s="8">
        <v>3.883</v>
      </c>
      <c r="P203" s="54"/>
    </row>
    <row r="204" spans="8:16">
      <c r="H204" s="7">
        <v>42307</v>
      </c>
      <c r="I204" s="8">
        <v>3.867</v>
      </c>
      <c r="P204" s="54"/>
    </row>
    <row r="205" spans="8:16">
      <c r="H205" s="7">
        <v>42310</v>
      </c>
      <c r="I205" s="8">
        <v>3.8679999999999999</v>
      </c>
      <c r="P205" s="54"/>
    </row>
    <row r="206" spans="8:16">
      <c r="H206" s="7">
        <v>42311</v>
      </c>
      <c r="I206" s="8">
        <v>3.8780000000000001</v>
      </c>
      <c r="P206" s="54"/>
    </row>
    <row r="207" spans="8:16">
      <c r="H207" s="7">
        <v>42312</v>
      </c>
      <c r="I207" s="8">
        <v>3.8769999999999998</v>
      </c>
      <c r="P207" s="54"/>
    </row>
    <row r="208" spans="8:16">
      <c r="H208" s="7">
        <v>42313</v>
      </c>
      <c r="I208" s="8">
        <v>3.8879999999999999</v>
      </c>
      <c r="P208" s="54"/>
    </row>
    <row r="209" spans="8:16">
      <c r="H209" s="7">
        <v>42314</v>
      </c>
      <c r="I209" s="8">
        <v>3.8860000000000001</v>
      </c>
      <c r="P209" s="54"/>
    </row>
    <row r="210" spans="8:16">
      <c r="H210" s="7">
        <v>42317</v>
      </c>
      <c r="I210" s="8">
        <v>3.9129999999999998</v>
      </c>
      <c r="P210" s="54"/>
    </row>
    <row r="211" spans="8:16">
      <c r="H211" s="7">
        <v>42318</v>
      </c>
      <c r="I211" s="8">
        <v>3.9209999999999998</v>
      </c>
      <c r="P211" s="54"/>
    </row>
    <row r="212" spans="8:16">
      <c r="H212" s="7">
        <v>42319</v>
      </c>
      <c r="I212" s="8">
        <v>3.911</v>
      </c>
      <c r="P212" s="54"/>
    </row>
    <row r="213" spans="8:16">
      <c r="H213" s="7">
        <v>42320</v>
      </c>
      <c r="I213" s="8">
        <v>3.891</v>
      </c>
      <c r="P213" s="54"/>
    </row>
    <row r="214" spans="8:16">
      <c r="H214" s="7">
        <v>42321</v>
      </c>
      <c r="I214" s="8">
        <v>3.8889999999999998</v>
      </c>
      <c r="P214" s="54"/>
    </row>
    <row r="215" spans="8:16">
      <c r="H215" s="7">
        <v>42324</v>
      </c>
      <c r="I215" s="8">
        <v>3.8919999999999999</v>
      </c>
      <c r="P215" s="54"/>
    </row>
    <row r="216" spans="8:16">
      <c r="H216" s="7">
        <v>42325</v>
      </c>
      <c r="I216" s="8">
        <v>3.9049999999999998</v>
      </c>
      <c r="P216" s="54"/>
    </row>
    <row r="217" spans="8:16">
      <c r="H217" s="7">
        <v>42326</v>
      </c>
      <c r="I217" s="8">
        <v>3.9039999999999999</v>
      </c>
      <c r="P217" s="54"/>
    </row>
    <row r="218" spans="8:16">
      <c r="H218" s="7">
        <v>42327</v>
      </c>
      <c r="I218" s="8">
        <v>3.8849999999999998</v>
      </c>
      <c r="P218" s="54"/>
    </row>
    <row r="219" spans="8:16">
      <c r="H219" s="7">
        <v>42328</v>
      </c>
      <c r="I219" s="8">
        <v>3.8780000000000001</v>
      </c>
      <c r="P219" s="54"/>
    </row>
    <row r="220" spans="8:16">
      <c r="H220" s="7">
        <v>42331</v>
      </c>
      <c r="I220" s="8">
        <v>3.8940000000000001</v>
      </c>
      <c r="P220" s="54"/>
    </row>
    <row r="221" spans="8:16">
      <c r="H221" s="7">
        <v>42332</v>
      </c>
      <c r="I221" s="8">
        <v>3.8730000000000002</v>
      </c>
      <c r="P221" s="54"/>
    </row>
    <row r="222" spans="8:16">
      <c r="H222" s="7">
        <v>42333</v>
      </c>
      <c r="I222" s="8">
        <v>3.8769999999999998</v>
      </c>
      <c r="P222" s="54"/>
    </row>
    <row r="223" spans="8:16">
      <c r="H223" s="7">
        <v>42334</v>
      </c>
      <c r="I223" s="8">
        <v>3.88</v>
      </c>
      <c r="P223" s="54"/>
    </row>
    <row r="224" spans="8:16">
      <c r="H224" s="7">
        <v>42335</v>
      </c>
      <c r="I224" s="8">
        <v>3.8889999999999998</v>
      </c>
      <c r="P224" s="54"/>
    </row>
    <row r="225" spans="8:16">
      <c r="H225" s="7">
        <v>42338</v>
      </c>
      <c r="I225" s="8">
        <v>3.8769999999999998</v>
      </c>
      <c r="P225" s="54"/>
    </row>
    <row r="226" spans="8:16">
      <c r="H226" s="7">
        <v>42339</v>
      </c>
      <c r="I226" s="8">
        <v>3.879</v>
      </c>
      <c r="P226" s="54"/>
    </row>
    <row r="227" spans="8:16">
      <c r="H227" s="7">
        <v>42340</v>
      </c>
      <c r="I227" s="8">
        <v>3.879</v>
      </c>
      <c r="P227" s="54"/>
    </row>
    <row r="228" spans="8:16">
      <c r="H228" s="7">
        <v>42341</v>
      </c>
      <c r="I228" s="8">
        <v>3.887</v>
      </c>
      <c r="P228" s="54"/>
    </row>
    <row r="229" spans="8:16">
      <c r="H229" s="7">
        <v>42342</v>
      </c>
      <c r="I229" s="8">
        <v>3.8570000000000002</v>
      </c>
      <c r="P229" s="54"/>
    </row>
    <row r="230" spans="8:16">
      <c r="H230" s="7">
        <v>42345</v>
      </c>
      <c r="I230" s="8">
        <v>3.855</v>
      </c>
      <c r="P230" s="54"/>
    </row>
    <row r="231" spans="8:16">
      <c r="H231" s="7">
        <v>42346</v>
      </c>
      <c r="I231" s="8">
        <v>3.8780000000000001</v>
      </c>
      <c r="P231" s="54"/>
    </row>
    <row r="232" spans="8:16">
      <c r="H232" s="7">
        <v>42347</v>
      </c>
      <c r="I232" s="8">
        <v>3.8849999999999998</v>
      </c>
      <c r="P232" s="54"/>
    </row>
    <row r="233" spans="8:16">
      <c r="H233" s="7">
        <v>42348</v>
      </c>
      <c r="I233" s="8">
        <v>3.867</v>
      </c>
      <c r="P233" s="54"/>
    </row>
    <row r="234" spans="8:16">
      <c r="H234" s="7">
        <v>42349</v>
      </c>
      <c r="I234" s="8">
        <v>3.86</v>
      </c>
      <c r="P234" s="54"/>
    </row>
    <row r="235" spans="8:16">
      <c r="H235" s="7">
        <v>42352</v>
      </c>
      <c r="I235" s="8">
        <v>3.8559999999999999</v>
      </c>
      <c r="P235" s="54"/>
    </row>
    <row r="236" spans="8:16">
      <c r="H236" s="7">
        <v>42353</v>
      </c>
      <c r="I236" s="8">
        <v>3.859</v>
      </c>
      <c r="P236" s="54"/>
    </row>
    <row r="237" spans="8:16">
      <c r="H237" s="7">
        <v>42354</v>
      </c>
      <c r="I237" s="8">
        <v>3.8780000000000001</v>
      </c>
      <c r="P237" s="54"/>
    </row>
    <row r="238" spans="8:16">
      <c r="H238" s="7">
        <v>42355</v>
      </c>
      <c r="I238" s="8">
        <v>3.895</v>
      </c>
      <c r="P238" s="54"/>
    </row>
    <row r="239" spans="8:16">
      <c r="H239" s="7">
        <v>42356</v>
      </c>
      <c r="I239" s="8">
        <v>3.8959999999999999</v>
      </c>
      <c r="P239" s="54"/>
    </row>
    <row r="240" spans="8:16">
      <c r="H240" s="7">
        <v>42359</v>
      </c>
      <c r="I240" s="8">
        <v>3.9</v>
      </c>
      <c r="P240" s="54"/>
    </row>
    <row r="241" spans="8:16">
      <c r="H241" s="7">
        <v>42360</v>
      </c>
      <c r="I241" s="8">
        <v>3.9049999999999998</v>
      </c>
      <c r="P241" s="54"/>
    </row>
    <row r="242" spans="8:16">
      <c r="H242" s="7">
        <v>42361</v>
      </c>
      <c r="I242" s="8">
        <v>3.895</v>
      </c>
      <c r="P242" s="54"/>
    </row>
    <row r="243" spans="8:16">
      <c r="H243" s="7">
        <v>42362</v>
      </c>
      <c r="I243" s="8">
        <v>3.8919999999999999</v>
      </c>
      <c r="P243" s="54"/>
    </row>
    <row r="244" spans="8:16">
      <c r="H244" s="7">
        <v>42366</v>
      </c>
      <c r="I244" s="8">
        <v>3.8860000000000001</v>
      </c>
      <c r="P244" s="54"/>
    </row>
    <row r="245" spans="8:16">
      <c r="H245" s="7">
        <v>42367</v>
      </c>
      <c r="I245" s="8">
        <v>3.883</v>
      </c>
      <c r="P245" s="54"/>
    </row>
    <row r="246" spans="8:16">
      <c r="H246" s="7">
        <v>42368</v>
      </c>
      <c r="I246" s="8">
        <v>3.8959999999999999</v>
      </c>
      <c r="P246" s="54"/>
    </row>
    <row r="247" spans="8:16">
      <c r="H247" s="7">
        <v>42369</v>
      </c>
      <c r="I247" s="8">
        <v>3.9020000000000001</v>
      </c>
      <c r="P247" s="54"/>
    </row>
    <row r="248" spans="8:16">
      <c r="P248" s="54"/>
    </row>
    <row r="249" spans="8:16">
      <c r="P249" s="54"/>
    </row>
    <row r="250" spans="8:16">
      <c r="P250" s="54"/>
    </row>
    <row r="251" spans="8:16">
      <c r="P251" s="54"/>
    </row>
    <row r="252" spans="8:16">
      <c r="P252" s="54"/>
    </row>
    <row r="253" spans="8:16">
      <c r="P253" s="54"/>
    </row>
    <row r="254" spans="8:16">
      <c r="P254" s="54"/>
    </row>
    <row r="255" spans="8:16">
      <c r="P255" s="54"/>
    </row>
    <row r="256" spans="8:16">
      <c r="P256" s="54"/>
    </row>
    <row r="257" spans="16:16">
      <c r="P257" s="54"/>
    </row>
    <row r="258" spans="16:16">
      <c r="P258" s="54"/>
    </row>
    <row r="259" spans="16:16">
      <c r="P259" s="54"/>
    </row>
    <row r="260" spans="16:16">
      <c r="P260" s="54"/>
    </row>
    <row r="261" spans="16:16">
      <c r="P261" s="54"/>
    </row>
    <row r="262" spans="16:16">
      <c r="P262" s="54"/>
    </row>
    <row r="263" spans="16:16">
      <c r="P263" s="54"/>
    </row>
    <row r="264" spans="16:16">
      <c r="P264" s="54"/>
    </row>
    <row r="265" spans="16:16">
      <c r="P265" s="54"/>
    </row>
    <row r="266" spans="16:16">
      <c r="P266" s="54"/>
    </row>
    <row r="267" spans="16:16">
      <c r="P267" s="54"/>
    </row>
    <row r="268" spans="16:16">
      <c r="P268" s="54"/>
    </row>
    <row r="269" spans="16:16">
      <c r="P269" s="54"/>
    </row>
    <row r="270" spans="16:16">
      <c r="P270" s="54"/>
    </row>
    <row r="271" spans="16:16">
      <c r="P271" s="54"/>
    </row>
    <row r="272" spans="16:16">
      <c r="P272" s="54"/>
    </row>
    <row r="273" spans="16:16">
      <c r="P273" s="54"/>
    </row>
    <row r="274" spans="16:16">
      <c r="P274" s="54"/>
    </row>
    <row r="275" spans="16:16">
      <c r="P275" s="54"/>
    </row>
    <row r="276" spans="16:16">
      <c r="P276" s="54"/>
    </row>
    <row r="277" spans="16:16">
      <c r="P277" s="54"/>
    </row>
    <row r="278" spans="16:16">
      <c r="P278" s="54"/>
    </row>
    <row r="279" spans="16:16">
      <c r="P279" s="54"/>
    </row>
    <row r="280" spans="16:16">
      <c r="P280" s="54"/>
    </row>
    <row r="281" spans="16:16">
      <c r="P281" s="54"/>
    </row>
    <row r="282" spans="16:16">
      <c r="P282" s="54"/>
    </row>
    <row r="283" spans="16:16">
      <c r="P283" s="54"/>
    </row>
    <row r="284" spans="16:16">
      <c r="P284" s="54"/>
    </row>
    <row r="285" spans="16:16">
      <c r="P285" s="54"/>
    </row>
    <row r="286" spans="16:16">
      <c r="P286" s="54"/>
    </row>
    <row r="287" spans="16:16">
      <c r="P287" s="54"/>
    </row>
    <row r="288" spans="16:16">
      <c r="P288" s="54"/>
    </row>
    <row r="289" spans="16:16">
      <c r="P289" s="54"/>
    </row>
    <row r="290" spans="16:16">
      <c r="P290" s="54"/>
    </row>
    <row r="291" spans="16:16">
      <c r="P291" s="54"/>
    </row>
    <row r="292" spans="16:16">
      <c r="P292" s="54"/>
    </row>
    <row r="293" spans="16:16">
      <c r="P293" s="54"/>
    </row>
    <row r="294" spans="16:16">
      <c r="P294" s="54"/>
    </row>
    <row r="295" spans="16:16">
      <c r="P295" s="54"/>
    </row>
    <row r="296" spans="16:16">
      <c r="P296" s="54"/>
    </row>
    <row r="297" spans="16:16">
      <c r="P297" s="54"/>
    </row>
    <row r="298" spans="16:16">
      <c r="P298" s="54"/>
    </row>
    <row r="299" spans="16:16">
      <c r="P299" s="54"/>
    </row>
    <row r="300" spans="16:16">
      <c r="P300" s="54"/>
    </row>
    <row r="301" spans="16:16">
      <c r="P301" s="54"/>
    </row>
    <row r="302" spans="16:16">
      <c r="P302" s="54"/>
    </row>
    <row r="303" spans="16:16">
      <c r="P303" s="54"/>
    </row>
    <row r="304" spans="16:16">
      <c r="P304" s="54"/>
    </row>
    <row r="305" spans="16:16">
      <c r="P305" s="54"/>
    </row>
    <row r="306" spans="16:16">
      <c r="P306" s="54"/>
    </row>
    <row r="307" spans="16:16">
      <c r="P307" s="54"/>
    </row>
    <row r="308" spans="16:16">
      <c r="P308" s="54"/>
    </row>
    <row r="309" spans="16:16">
      <c r="P309" s="54"/>
    </row>
    <row r="310" spans="16:16">
      <c r="P310" s="54"/>
    </row>
    <row r="311" spans="16:16">
      <c r="P311" s="54"/>
    </row>
    <row r="312" spans="16:16">
      <c r="P312" s="54"/>
    </row>
    <row r="313" spans="16:16">
      <c r="P313" s="54"/>
    </row>
    <row r="314" spans="16:16">
      <c r="P314" s="54"/>
    </row>
    <row r="315" spans="16:16">
      <c r="P315" s="54"/>
    </row>
    <row r="316" spans="16:16">
      <c r="P316" s="54"/>
    </row>
    <row r="317" spans="16:16">
      <c r="P317" s="54"/>
    </row>
    <row r="318" spans="16:16">
      <c r="P318" s="54"/>
    </row>
    <row r="319" spans="16:16">
      <c r="P319" s="54"/>
    </row>
    <row r="320" spans="16:16">
      <c r="P320" s="54"/>
    </row>
    <row r="321" spans="16:16">
      <c r="P321" s="54"/>
    </row>
    <row r="322" spans="16:16">
      <c r="P322" s="54"/>
    </row>
    <row r="323" spans="16:16">
      <c r="P323" s="54"/>
    </row>
    <row r="324" spans="16:16">
      <c r="P324" s="54"/>
    </row>
    <row r="325" spans="16:16">
      <c r="P325" s="54"/>
    </row>
    <row r="326" spans="16:16">
      <c r="P326" s="54"/>
    </row>
    <row r="327" spans="16:16">
      <c r="P327" s="55"/>
    </row>
    <row r="328" spans="16:16">
      <c r="P328" s="54"/>
    </row>
  </sheetData>
  <autoFilter ref="A1:F61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8"/>
  <sheetViews>
    <sheetView rightToLeft="1" topLeftCell="A305" zoomScale="130" zoomScaleNormal="130" workbookViewId="0">
      <selection activeCell="L328" sqref="L328"/>
    </sheetView>
  </sheetViews>
  <sheetFormatPr defaultRowHeight="15"/>
  <cols>
    <col min="1" max="1" width="11.5703125" style="3"/>
    <col min="2" max="5" width="11.5703125"/>
    <col min="6" max="6" width="14.85546875" bestFit="1" customWidth="1"/>
    <col min="7" max="7" width="0" style="3" hidden="1" customWidth="1"/>
    <col min="8" max="8" width="0" hidden="1" customWidth="1"/>
    <col min="9" max="9" width="11.5703125"/>
    <col min="13" max="13" width="14.28515625" customWidth="1"/>
    <col min="14" max="1025" width="11.5703125"/>
  </cols>
  <sheetData>
    <row r="1" spans="1:13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7">
        <v>42373</v>
      </c>
      <c r="H1" s="8">
        <v>3.9129999999999998</v>
      </c>
      <c r="M1" t="s">
        <v>27</v>
      </c>
    </row>
    <row r="2" spans="1:13">
      <c r="A2" s="12">
        <v>42374</v>
      </c>
      <c r="B2">
        <v>50</v>
      </c>
      <c r="E2">
        <f>VLOOKUP('2016'!A2,'2016'!$G$1:$H$251,2,1)</f>
        <v>3.9279999999999999</v>
      </c>
      <c r="F2">
        <f>'2016'!B2*'2016'!E2</f>
        <v>196.4</v>
      </c>
      <c r="G2" s="7">
        <v>42374</v>
      </c>
      <c r="H2" s="8">
        <v>3.9279999999999999</v>
      </c>
      <c r="M2" s="54">
        <f>F2/VLOOKUP(A2,'שער BTC'!$A$1:$B$1069,2,1)</f>
        <v>0.11576753878212551</v>
      </c>
    </row>
    <row r="3" spans="1:13">
      <c r="A3" s="12">
        <v>42375</v>
      </c>
      <c r="B3">
        <v>1000</v>
      </c>
      <c r="E3" s="16">
        <f>VLOOKUP('2016'!A3,'2016'!$G$1:$H$251,2,1)</f>
        <v>3.9409999999999998</v>
      </c>
      <c r="F3">
        <f>'2016'!B3*'2016'!E3</f>
        <v>3941</v>
      </c>
      <c r="G3" s="7">
        <v>42375</v>
      </c>
      <c r="H3" s="8">
        <v>3.9409999999999998</v>
      </c>
      <c r="M3" s="54">
        <f>F3/VLOOKUP(A3,'שער BTC'!$A$1:$B$1069,2,1)</f>
        <v>2.323013596437661</v>
      </c>
    </row>
    <row r="4" spans="1:13">
      <c r="A4" s="12">
        <v>42376</v>
      </c>
      <c r="B4">
        <v>50</v>
      </c>
      <c r="E4" s="16">
        <f>VLOOKUP('2016'!A4,'2016'!$G$1:$H$251,2,1)</f>
        <v>3.9369999999999998</v>
      </c>
      <c r="F4">
        <f>'2016'!B4*'2016'!E4</f>
        <v>196.85</v>
      </c>
      <c r="G4" s="7">
        <v>42376</v>
      </c>
      <c r="H4" s="8">
        <v>3.9369999999999998</v>
      </c>
      <c r="I4" s="18"/>
      <c r="M4" s="54">
        <f>F4/VLOOKUP(A4,'שער BTC'!$A$1:$B$1069,2,1)</f>
        <v>0.11020255229111106</v>
      </c>
    </row>
    <row r="5" spans="1:13">
      <c r="A5" s="12">
        <v>42376</v>
      </c>
      <c r="B5">
        <v>70</v>
      </c>
      <c r="E5" s="16">
        <f>VLOOKUP('2016'!A5,'2016'!$G$1:$H$251,2,1)</f>
        <v>3.9369999999999998</v>
      </c>
      <c r="F5">
        <f>'2016'!B5*'2016'!E5</f>
        <v>275.58999999999997</v>
      </c>
      <c r="G5" s="7">
        <v>42377</v>
      </c>
      <c r="H5" s="8">
        <v>3.9220000000000002</v>
      </c>
      <c r="M5" s="54">
        <f>F5/VLOOKUP(A5,'שער BTC'!$A$1:$B$1069,2,1)</f>
        <v>0.15428357320755548</v>
      </c>
    </row>
    <row r="6" spans="1:13">
      <c r="A6" s="12">
        <v>42380</v>
      </c>
      <c r="B6">
        <v>500</v>
      </c>
      <c r="E6" s="16">
        <f>VLOOKUP('2016'!A6,'2016'!$G$1:$H$251,2,1)</f>
        <v>3.9289999999999998</v>
      </c>
      <c r="F6">
        <f>'2016'!B6*'2016'!E6</f>
        <v>1964.5</v>
      </c>
      <c r="G6" s="7">
        <v>42380</v>
      </c>
      <c r="H6" s="8">
        <v>3.9289999999999998</v>
      </c>
      <c r="M6" s="54">
        <f>F6/VLOOKUP(A6,'שער BTC'!$A$1:$B$1069,2,1)</f>
        <v>1.1182930375075486</v>
      </c>
    </row>
    <row r="7" spans="1:13">
      <c r="A7" s="12">
        <v>42383</v>
      </c>
      <c r="B7">
        <v>1300</v>
      </c>
      <c r="E7" s="16">
        <f>VLOOKUP('2016'!A7,'2016'!$G$1:$H$251,2,1)</f>
        <v>3.944</v>
      </c>
      <c r="F7">
        <f>'2016'!B7*'2016'!E7</f>
        <v>5127.2</v>
      </c>
      <c r="G7" s="7">
        <v>42381</v>
      </c>
      <c r="H7" s="8">
        <v>3.9420000000000002</v>
      </c>
      <c r="M7" s="54">
        <f>F7/VLOOKUP(A7,'שער BTC'!$A$1:$B$1069,2,1)</f>
        <v>3.0270496035555103</v>
      </c>
    </row>
    <row r="8" spans="1:13">
      <c r="A8" s="12">
        <v>42384</v>
      </c>
      <c r="B8">
        <v>1200</v>
      </c>
      <c r="E8" s="16">
        <f>VLOOKUP('2016'!A8,'2016'!$G$1:$H$251,2,1)</f>
        <v>3.9430000000000001</v>
      </c>
      <c r="F8">
        <f>'2016'!B8*'2016'!E8</f>
        <v>4731.6000000000004</v>
      </c>
      <c r="G8" s="7">
        <v>42382</v>
      </c>
      <c r="H8" s="8">
        <v>3.9430000000000001</v>
      </c>
      <c r="M8" s="54">
        <f>F8/VLOOKUP(A8,'שער BTC'!$A$1:$B$1069,2,1)</f>
        <v>3.064194882794546</v>
      </c>
    </row>
    <row r="9" spans="1:13">
      <c r="A9" s="17">
        <v>42384</v>
      </c>
      <c r="B9">
        <v>2000</v>
      </c>
      <c r="E9" s="16">
        <f>VLOOKUP('2016'!A9,'2016'!$G$1:$H$251,2,1)</f>
        <v>3.9430000000000001</v>
      </c>
      <c r="F9">
        <f>'2016'!B9*'2016'!E9</f>
        <v>7886</v>
      </c>
      <c r="G9" s="7">
        <v>42383</v>
      </c>
      <c r="H9" s="8">
        <v>3.944</v>
      </c>
      <c r="M9" s="54">
        <f>F9/VLOOKUP(A9,'שער BTC'!$A$1:$B$1069,2,1)</f>
        <v>5.1069914713242426</v>
      </c>
    </row>
    <row r="10" spans="1:13">
      <c r="A10" s="12">
        <v>42384</v>
      </c>
      <c r="B10">
        <v>3500</v>
      </c>
      <c r="E10" s="16">
        <f>VLOOKUP('2016'!A10,'2016'!$G$1:$H$251,2,1)</f>
        <v>3.9430000000000001</v>
      </c>
      <c r="F10">
        <f>'2016'!B10*'2016'!E10</f>
        <v>13800.5</v>
      </c>
      <c r="G10" s="7">
        <v>42384</v>
      </c>
      <c r="H10" s="8">
        <v>3.9430000000000001</v>
      </c>
      <c r="M10" s="54">
        <f>F10/VLOOKUP(A10,'שער BTC'!$A$1:$B$1069,2,1)</f>
        <v>8.9372350748174245</v>
      </c>
    </row>
    <row r="11" spans="1:13">
      <c r="A11" s="17">
        <v>42384</v>
      </c>
      <c r="B11">
        <v>2000</v>
      </c>
      <c r="E11" s="16">
        <f>VLOOKUP('2016'!A11,'2016'!$G$1:$H$251,2,1)</f>
        <v>3.9430000000000001</v>
      </c>
      <c r="F11">
        <f>'2016'!B11*'2016'!E11</f>
        <v>7886</v>
      </c>
      <c r="G11" s="7">
        <v>42387</v>
      </c>
      <c r="H11" s="8">
        <v>3.9550000000000001</v>
      </c>
      <c r="M11" s="54">
        <f>F11/VLOOKUP(A11,'שער BTC'!$A$1:$B$1069,2,1)</f>
        <v>5.1069914713242426</v>
      </c>
    </row>
    <row r="12" spans="1:13">
      <c r="A12" s="12">
        <v>42387</v>
      </c>
      <c r="B12">
        <v>50</v>
      </c>
      <c r="E12" s="16">
        <f>VLOOKUP('2016'!A12,'2016'!$G$1:$H$251,2,1)</f>
        <v>3.9550000000000001</v>
      </c>
      <c r="F12">
        <f>'2016'!B12*'2016'!E12</f>
        <v>197.75</v>
      </c>
      <c r="G12" s="7">
        <v>42388</v>
      </c>
      <c r="H12" s="8">
        <v>3.9529999999999998</v>
      </c>
      <c r="M12" s="54">
        <f>F12/VLOOKUP(A12,'שער BTC'!$A$1:$B$1069,2,1)</f>
        <v>0.13011329199557833</v>
      </c>
    </row>
    <row r="13" spans="1:13">
      <c r="A13" s="12">
        <v>42391</v>
      </c>
      <c r="B13">
        <v>3100</v>
      </c>
      <c r="E13" s="16">
        <f>VLOOKUP('2016'!A13,'2016'!$G$1:$H$251,2,1)</f>
        <v>3.9710000000000001</v>
      </c>
      <c r="F13">
        <f>'2016'!B13*'2016'!E13</f>
        <v>12310.1</v>
      </c>
      <c r="G13" s="7">
        <v>42389</v>
      </c>
      <c r="H13" s="8">
        <v>3.9830000000000001</v>
      </c>
      <c r="M13" s="54">
        <f>F13/VLOOKUP(A13,'שער BTC'!$A$1:$B$1069,2,1)</f>
        <v>7.5961263155816203</v>
      </c>
    </row>
    <row r="14" spans="1:13">
      <c r="A14" s="12">
        <v>42395</v>
      </c>
      <c r="B14">
        <v>50</v>
      </c>
      <c r="E14" s="16">
        <f>VLOOKUP('2016'!A14,'2016'!$G$1:$H$251,2,1)</f>
        <v>3.976</v>
      </c>
      <c r="F14">
        <f>'2016'!B14*'2016'!E14</f>
        <v>198.8</v>
      </c>
      <c r="G14" s="7">
        <v>42390</v>
      </c>
      <c r="H14" s="8">
        <v>3.972</v>
      </c>
      <c r="M14" s="54">
        <f>F14/VLOOKUP(A14,'שער BTC'!$A$1:$B$1069,2,1)</f>
        <v>0.12897429790070716</v>
      </c>
    </row>
    <row r="15" spans="1:13">
      <c r="A15" s="12">
        <v>42397</v>
      </c>
      <c r="B15">
        <v>50</v>
      </c>
      <c r="E15" s="16">
        <f>VLOOKUP('2016'!A15,'2016'!$G$1:$H$251,2,1)</f>
        <v>3.9609999999999999</v>
      </c>
      <c r="F15">
        <f>'2016'!B15*'2016'!E15</f>
        <v>198.04999999999998</v>
      </c>
      <c r="G15" s="7">
        <v>42391</v>
      </c>
      <c r="H15" s="8">
        <v>3.9710000000000001</v>
      </c>
      <c r="M15" s="54">
        <f>F15/VLOOKUP(A15,'שער BTC'!$A$1:$B$1069,2,1)</f>
        <v>0.12640773409812406</v>
      </c>
    </row>
    <row r="16" spans="1:13">
      <c r="A16" s="1">
        <v>42397</v>
      </c>
      <c r="B16" s="19">
        <v>4500</v>
      </c>
      <c r="C16" s="19"/>
      <c r="E16" s="16">
        <f>VLOOKUP('2016'!A16,'2016'!$G$1:$H$251,2,1)</f>
        <v>3.9609999999999999</v>
      </c>
      <c r="F16">
        <f>'2016'!B16*'2016'!E16</f>
        <v>17824.5</v>
      </c>
      <c r="G16" s="7">
        <v>42394</v>
      </c>
      <c r="H16" s="8">
        <v>3.9820000000000002</v>
      </c>
      <c r="M16" s="54">
        <f>F16/VLOOKUP(A16,'שער BTC'!$A$1:$B$1069,2,1)</f>
        <v>11.376696068831166</v>
      </c>
    </row>
    <row r="17" spans="1:13">
      <c r="A17" s="12">
        <v>42403</v>
      </c>
      <c r="B17">
        <v>50</v>
      </c>
      <c r="E17" s="16">
        <f>VLOOKUP('2016'!A17,'2016'!$G$1:$H$251,2,1)</f>
        <v>3.964</v>
      </c>
      <c r="F17">
        <f>'2016'!B17*'2016'!E17</f>
        <v>198.2</v>
      </c>
      <c r="G17" s="7">
        <v>42395</v>
      </c>
      <c r="H17" s="8">
        <v>3.976</v>
      </c>
      <c r="M17" s="54">
        <f>F17/VLOOKUP(A17,'שער BTC'!$A$1:$B$1069,2,1)</f>
        <v>0.1341806255362655</v>
      </c>
    </row>
    <row r="18" spans="1:13">
      <c r="A18" s="12">
        <v>42408</v>
      </c>
      <c r="B18">
        <v>50</v>
      </c>
      <c r="E18" s="16">
        <f>VLOOKUP('2016'!A18,'2016'!$G$1:$H$251,2,1)</f>
        <v>3.89</v>
      </c>
      <c r="F18">
        <f>'2016'!B18*'2016'!E18</f>
        <v>194.5</v>
      </c>
      <c r="G18" s="7">
        <v>42396</v>
      </c>
      <c r="H18" s="8">
        <v>3.972</v>
      </c>
      <c r="M18" s="54">
        <f>F18/VLOOKUP(A18,'שער BTC'!$A$1:$B$1069,2,1)</f>
        <v>0.13304949441192124</v>
      </c>
    </row>
    <row r="19" spans="1:13">
      <c r="A19" s="12">
        <v>42410</v>
      </c>
      <c r="B19">
        <v>1500</v>
      </c>
      <c r="E19" s="16">
        <f>VLOOKUP('2016'!A19,'2016'!$G$1:$H$251,2,1)</f>
        <v>3.871</v>
      </c>
      <c r="F19">
        <f>'2016'!B19*'2016'!E19</f>
        <v>5806.5</v>
      </c>
      <c r="G19" s="7">
        <v>42397</v>
      </c>
      <c r="H19" s="8">
        <v>3.9609999999999999</v>
      </c>
      <c r="M19" s="54">
        <f>F19/VLOOKUP(A19,'שער BTC'!$A$1:$B$1069,2,1)</f>
        <v>3.9579925062008545</v>
      </c>
    </row>
    <row r="20" spans="1:13">
      <c r="A20" s="12">
        <v>42415</v>
      </c>
      <c r="B20">
        <v>2000</v>
      </c>
      <c r="E20" s="16">
        <f>VLOOKUP('2016'!A20,'2016'!$G$1:$H$251,2,1)</f>
        <v>3.8889999999999998</v>
      </c>
      <c r="F20">
        <f>'2016'!B20*'2016'!E20</f>
        <v>7778</v>
      </c>
      <c r="G20" s="7">
        <v>42398</v>
      </c>
      <c r="H20" s="8">
        <v>3.9510000000000001</v>
      </c>
      <c r="M20" s="54">
        <f>F20/VLOOKUP(A20,'שער BTC'!$A$1:$B$1069,2,1)</f>
        <v>4.9793886089257837</v>
      </c>
    </row>
    <row r="21" spans="1:13">
      <c r="A21" s="12">
        <v>42417</v>
      </c>
      <c r="B21">
        <v>750</v>
      </c>
      <c r="E21" s="16">
        <f>VLOOKUP('2016'!A21,'2016'!$G$1:$H$251,2,1)</f>
        <v>3.9060000000000001</v>
      </c>
      <c r="F21">
        <f>'2016'!B21*'2016'!E21</f>
        <v>2929.5</v>
      </c>
      <c r="G21" s="7">
        <v>42401</v>
      </c>
      <c r="H21" s="8">
        <v>3.9550000000000001</v>
      </c>
      <c r="M21" s="54">
        <f>F21/VLOOKUP(A21,'שער BTC'!$A$1:$B$1069,2,1)</f>
        <v>1.8408574551273951</v>
      </c>
    </row>
    <row r="22" spans="1:13">
      <c r="A22" s="12">
        <v>42419</v>
      </c>
      <c r="B22">
        <v>50</v>
      </c>
      <c r="E22" s="16">
        <f>VLOOKUP('2016'!A22,'2016'!$G$1:$H$251,2,1)</f>
        <v>3.911</v>
      </c>
      <c r="F22">
        <f>'2016'!B22*'2016'!E22</f>
        <v>195.55</v>
      </c>
      <c r="G22" s="7">
        <v>42402</v>
      </c>
      <c r="H22" s="8">
        <v>3.9550000000000001</v>
      </c>
      <c r="M22" s="54">
        <f>F22/VLOOKUP(A22,'שער BTC'!$A$1:$B$1069,2,1)</f>
        <v>0.11961554639739322</v>
      </c>
    </row>
    <row r="23" spans="1:13">
      <c r="A23" s="17">
        <v>42419</v>
      </c>
      <c r="B23">
        <v>500</v>
      </c>
      <c r="E23" s="16">
        <f>VLOOKUP('2016'!A23,'2016'!$G$1:$H$251,2,1)</f>
        <v>3.911</v>
      </c>
      <c r="F23">
        <f>'2016'!B23*'2016'!E23</f>
        <v>1955.5</v>
      </c>
      <c r="G23" s="7">
        <v>42403</v>
      </c>
      <c r="H23" s="8">
        <v>3.964</v>
      </c>
      <c r="M23" s="54">
        <f>F23/VLOOKUP(A23,'שער BTC'!$A$1:$B$1069,2,1)</f>
        <v>1.1961554639739322</v>
      </c>
    </row>
    <row r="24" spans="1:13">
      <c r="A24" s="17">
        <v>42419</v>
      </c>
      <c r="B24">
        <v>500</v>
      </c>
      <c r="E24" s="16">
        <f>VLOOKUP('2016'!A24,'2016'!$G$1:$H$251,2,1)</f>
        <v>3.911</v>
      </c>
      <c r="F24">
        <f>'2016'!B24*'2016'!E24</f>
        <v>1955.5</v>
      </c>
      <c r="G24" s="7">
        <v>42404</v>
      </c>
      <c r="H24" s="8">
        <v>3.9089999999999998</v>
      </c>
      <c r="I24" s="20"/>
      <c r="M24" s="54">
        <f>F24/VLOOKUP(A24,'שער BTC'!$A$1:$B$1069,2,1)</f>
        <v>1.1961554639739322</v>
      </c>
    </row>
    <row r="25" spans="1:13">
      <c r="A25" s="12">
        <v>42422</v>
      </c>
      <c r="B25">
        <v>50</v>
      </c>
      <c r="E25" s="16">
        <f>VLOOKUP('2016'!A25,'2016'!$G$1:$H$251,2,1)</f>
        <v>3.911</v>
      </c>
      <c r="F25">
        <f>'2016'!B25*'2016'!E25</f>
        <v>195.55</v>
      </c>
      <c r="G25" s="7">
        <v>42405</v>
      </c>
      <c r="H25" s="8">
        <v>3.883</v>
      </c>
      <c r="M25" s="54">
        <f>F25/VLOOKUP(A25,'שער BTC'!$A$1:$B$1069,2,1)</f>
        <v>0.11414182479244488</v>
      </c>
    </row>
    <row r="26" spans="1:13">
      <c r="A26" s="12">
        <v>42422</v>
      </c>
      <c r="B26">
        <v>50</v>
      </c>
      <c r="E26" s="16">
        <f>VLOOKUP('2016'!A26,'2016'!$G$1:$H$251,2,1)</f>
        <v>3.911</v>
      </c>
      <c r="F26">
        <f>'2016'!B26*'2016'!E26</f>
        <v>195.55</v>
      </c>
      <c r="G26" s="7">
        <v>42408</v>
      </c>
      <c r="H26" s="8">
        <v>3.89</v>
      </c>
      <c r="M26" s="54">
        <f>F26/VLOOKUP(A26,'שער BTC'!$A$1:$B$1069,2,1)</f>
        <v>0.11414182479244488</v>
      </c>
    </row>
    <row r="27" spans="1:13">
      <c r="A27" s="3">
        <v>42423</v>
      </c>
      <c r="B27">
        <v>4500</v>
      </c>
      <c r="E27" s="16">
        <f>VLOOKUP('2016'!A27,'2016'!$G$1:$H$251,2,1)</f>
        <v>3.907</v>
      </c>
      <c r="F27">
        <f>'2016'!B27*'2016'!E27</f>
        <v>17581.5</v>
      </c>
      <c r="G27" s="7">
        <v>42409</v>
      </c>
      <c r="H27" s="8">
        <v>3.887</v>
      </c>
      <c r="M27" s="54">
        <f>F27/VLOOKUP(A27,'שער BTC'!$A$1:$B$1069,2,1)</f>
        <v>10.262257696693274</v>
      </c>
    </row>
    <row r="28" spans="1:13">
      <c r="A28" s="12">
        <v>42425</v>
      </c>
      <c r="B28">
        <v>50</v>
      </c>
      <c r="E28" s="16">
        <f>VLOOKUP('2016'!A28,'2016'!$G$1:$H$251,2,1)</f>
        <v>3.907</v>
      </c>
      <c r="F28">
        <f>'2016'!B28*'2016'!E28</f>
        <v>195.35</v>
      </c>
      <c r="G28" s="7">
        <v>42410</v>
      </c>
      <c r="H28" s="8">
        <v>3.871</v>
      </c>
      <c r="M28" s="54">
        <f>F28/VLOOKUP(A28,'שער BTC'!$A$1:$B$1069,2,1)</f>
        <v>0.11757351143117266</v>
      </c>
    </row>
    <row r="29" spans="1:13">
      <c r="A29" s="12">
        <v>42425</v>
      </c>
      <c r="B29">
        <v>50</v>
      </c>
      <c r="E29" s="16">
        <f>VLOOKUP('2016'!A29,'2016'!$G$1:$H$251,2,1)</f>
        <v>3.907</v>
      </c>
      <c r="F29">
        <f>'2016'!B29*'2016'!E29</f>
        <v>195.35</v>
      </c>
      <c r="G29" s="7">
        <v>42411</v>
      </c>
      <c r="H29" s="8">
        <v>3.8879999999999999</v>
      </c>
      <c r="M29" s="54">
        <f>F29/VLOOKUP(A29,'שער BTC'!$A$1:$B$1069,2,1)</f>
        <v>0.11757351143117266</v>
      </c>
    </row>
    <row r="30" spans="1:13">
      <c r="A30" s="12">
        <v>42425</v>
      </c>
      <c r="B30">
        <v>200</v>
      </c>
      <c r="E30" s="16">
        <f>VLOOKUP('2016'!A30,'2016'!$G$1:$H$251,2,1)</f>
        <v>3.907</v>
      </c>
      <c r="F30">
        <f>'2016'!B30*'2016'!E30</f>
        <v>781.4</v>
      </c>
      <c r="G30" s="7">
        <v>42412</v>
      </c>
      <c r="H30" s="8">
        <v>3.8820000000000001</v>
      </c>
      <c r="M30" s="54">
        <f>F30/VLOOKUP(A30,'שער BTC'!$A$1:$B$1069,2,1)</f>
        <v>0.47029404572469063</v>
      </c>
    </row>
    <row r="31" spans="1:13">
      <c r="A31" s="12">
        <v>42426</v>
      </c>
      <c r="B31">
        <v>50</v>
      </c>
      <c r="E31" s="16">
        <f>VLOOKUP('2016'!A31,'2016'!$G$1:$H$251,2,1)</f>
        <v>3.9060000000000001</v>
      </c>
      <c r="F31">
        <f>'2016'!B31*'2016'!E31</f>
        <v>195.3</v>
      </c>
      <c r="G31" s="7">
        <v>42415</v>
      </c>
      <c r="H31" s="8">
        <v>3.8889999999999998</v>
      </c>
      <c r="M31" s="54">
        <f>F31/VLOOKUP(A31,'שער BTC'!$A$1:$B$1069,2,1)</f>
        <v>0.11783004194749495</v>
      </c>
    </row>
    <row r="32" spans="1:13">
      <c r="A32" s="12">
        <v>42426</v>
      </c>
      <c r="B32">
        <v>50</v>
      </c>
      <c r="E32" s="16">
        <f>VLOOKUP('2016'!A32,'2016'!$G$1:$H$251,2,1)</f>
        <v>3.9060000000000001</v>
      </c>
      <c r="F32">
        <f>'2016'!B32*'2016'!E32</f>
        <v>195.3</v>
      </c>
      <c r="G32" s="7">
        <v>42416</v>
      </c>
      <c r="H32" s="8">
        <v>3.9129999999999998</v>
      </c>
      <c r="M32" s="54">
        <f>F32/VLOOKUP(A32,'שער BTC'!$A$1:$B$1069,2,1)</f>
        <v>0.11783004194749495</v>
      </c>
    </row>
    <row r="33" spans="1:13">
      <c r="A33" s="12">
        <v>42428</v>
      </c>
      <c r="B33">
        <v>4500</v>
      </c>
      <c r="E33" s="16">
        <f>VLOOKUP('2016'!A33,'2016'!$G$1:$H$251,2,1)</f>
        <v>3.9060000000000001</v>
      </c>
      <c r="F33">
        <f>'2016'!B33*'2016'!E33</f>
        <v>17577</v>
      </c>
      <c r="G33" s="7">
        <v>42417</v>
      </c>
      <c r="H33" s="8">
        <v>3.9060000000000001</v>
      </c>
      <c r="M33" s="54">
        <f>F33/VLOOKUP(A33,'שער BTC'!$A$1:$B$1069,2,1)</f>
        <v>10.38134126929199</v>
      </c>
    </row>
    <row r="34" spans="1:13">
      <c r="A34" s="12">
        <v>42428</v>
      </c>
      <c r="B34">
        <v>4500</v>
      </c>
      <c r="E34" s="16">
        <f>VLOOKUP('2016'!A34,'2016'!$G$1:$H$251,2,1)</f>
        <v>3.9060000000000001</v>
      </c>
      <c r="F34">
        <f>'2016'!B34*'2016'!E34</f>
        <v>17577</v>
      </c>
      <c r="G34" s="7">
        <v>42418</v>
      </c>
      <c r="H34" s="8">
        <v>3.9020000000000001</v>
      </c>
      <c r="M34" s="54">
        <f>F34/VLOOKUP(A34,'שער BTC'!$A$1:$B$1069,2,1)</f>
        <v>10.38134126929199</v>
      </c>
    </row>
    <row r="35" spans="1:13">
      <c r="A35" s="12">
        <v>42431</v>
      </c>
      <c r="B35">
        <v>2000</v>
      </c>
      <c r="E35" s="16">
        <f>VLOOKUP('2016'!A35,'2016'!$G$1:$H$251,2,1)</f>
        <v>3.8860000000000001</v>
      </c>
      <c r="F35">
        <f>'2016'!B35*'2016'!E35</f>
        <v>7772</v>
      </c>
      <c r="G35" s="7">
        <v>42419</v>
      </c>
      <c r="H35" s="8">
        <v>3.911</v>
      </c>
      <c r="M35" s="54">
        <f>F35/VLOOKUP(A35,'שער BTC'!$A$1:$B$1069,2,1)</f>
        <v>4.6120338930608904</v>
      </c>
    </row>
    <row r="36" spans="1:13">
      <c r="A36" s="12">
        <v>42431</v>
      </c>
      <c r="B36">
        <v>750</v>
      </c>
      <c r="E36" s="16">
        <f>VLOOKUP('2016'!A36,'2016'!$G$1:$H$251,2,1)</f>
        <v>3.8860000000000001</v>
      </c>
      <c r="F36">
        <f>'2016'!B36*'2016'!E36</f>
        <v>2914.5</v>
      </c>
      <c r="G36" s="7">
        <v>42423</v>
      </c>
      <c r="H36" s="8">
        <v>3.907</v>
      </c>
      <c r="M36" s="54">
        <f>F36/VLOOKUP(A36,'שער BTC'!$A$1:$B$1069,2,1)</f>
        <v>1.729512709897834</v>
      </c>
    </row>
    <row r="37" spans="1:13">
      <c r="A37" s="12">
        <v>42432</v>
      </c>
      <c r="B37">
        <v>50</v>
      </c>
      <c r="E37" s="16">
        <f>VLOOKUP('2016'!A37,'2016'!$G$1:$H$251,2,1)</f>
        <v>3.887</v>
      </c>
      <c r="F37">
        <f>'2016'!B37*'2016'!E37</f>
        <v>194.35</v>
      </c>
      <c r="G37" s="7">
        <v>42424</v>
      </c>
      <c r="H37" s="8">
        <v>3.927</v>
      </c>
      <c r="M37" s="54">
        <f>F37/VLOOKUP(A37,'שער BTC'!$A$1:$B$1069,2,1)</f>
        <v>0.1186408504176158</v>
      </c>
    </row>
    <row r="38" spans="1:13">
      <c r="A38" s="3">
        <v>42440</v>
      </c>
      <c r="B38">
        <v>2000</v>
      </c>
      <c r="E38" s="16">
        <f>VLOOKUP('2016'!A38,'2016'!$G$1:$H$251,2,1)</f>
        <v>3.875</v>
      </c>
      <c r="F38">
        <f>'2016'!B38*'2016'!E38</f>
        <v>7750</v>
      </c>
      <c r="G38" s="7">
        <v>42425</v>
      </c>
      <c r="H38" s="8">
        <v>3.907</v>
      </c>
      <c r="M38" s="54">
        <f>F38/VLOOKUP(A38,'שער BTC'!$A$1:$B$1069,2,1)</f>
        <v>4.74811262523147</v>
      </c>
    </row>
    <row r="39" spans="1:13">
      <c r="A39" s="12">
        <v>42445</v>
      </c>
      <c r="B39">
        <v>3000</v>
      </c>
      <c r="E39" s="16">
        <f>VLOOKUP('2016'!A39,'2016'!$G$1:$H$251,2,1)</f>
        <v>3.9009999999999998</v>
      </c>
      <c r="F39">
        <f>'2016'!B39*'2016'!E39</f>
        <v>11703</v>
      </c>
      <c r="G39" s="7">
        <v>42426</v>
      </c>
      <c r="H39" s="8">
        <v>3.9060000000000001</v>
      </c>
      <c r="M39" s="54">
        <f>F39/VLOOKUP(A39,'שער BTC'!$A$1:$B$1069,2,1)</f>
        <v>7.2513383003792447</v>
      </c>
    </row>
    <row r="40" spans="1:13">
      <c r="A40" s="3">
        <v>42446</v>
      </c>
      <c r="B40">
        <v>50</v>
      </c>
      <c r="E40" s="16">
        <f>VLOOKUP('2016'!A40,'2016'!$G$1:$H$251,2,1)</f>
        <v>3.8530000000000002</v>
      </c>
      <c r="F40">
        <f>'2016'!B40*'2016'!E40</f>
        <v>192.65</v>
      </c>
      <c r="G40" s="7">
        <v>42429</v>
      </c>
      <c r="H40" s="8">
        <v>3.91</v>
      </c>
      <c r="M40" s="54">
        <f>F40/VLOOKUP(A40,'שער BTC'!$A$1:$B$1069,2,1)</f>
        <v>0.11943435887636156</v>
      </c>
    </row>
    <row r="41" spans="1:13">
      <c r="A41" s="12">
        <v>42446</v>
      </c>
      <c r="B41">
        <v>50</v>
      </c>
      <c r="E41" s="16">
        <f>VLOOKUP('2016'!A41,'2016'!$G$1:$H$251,2,1)</f>
        <v>3.8530000000000002</v>
      </c>
      <c r="F41">
        <f>'2016'!B41*'2016'!E41</f>
        <v>192.65</v>
      </c>
      <c r="G41" s="7">
        <v>42430</v>
      </c>
      <c r="H41" s="8">
        <v>3.9020000000000001</v>
      </c>
      <c r="M41" s="54">
        <f>F41/VLOOKUP(A41,'שער BTC'!$A$1:$B$1069,2,1)</f>
        <v>0.11943435887636156</v>
      </c>
    </row>
    <row r="42" spans="1:13">
      <c r="A42" s="12">
        <v>42446</v>
      </c>
      <c r="B42">
        <v>50</v>
      </c>
      <c r="E42" s="16">
        <f>VLOOKUP('2016'!A42,'2016'!$G$1:$H$251,2,1)</f>
        <v>3.8530000000000002</v>
      </c>
      <c r="F42">
        <f>'2016'!B42*'2016'!E42</f>
        <v>192.65</v>
      </c>
      <c r="G42" s="7">
        <v>42431</v>
      </c>
      <c r="H42" s="8">
        <v>3.8860000000000001</v>
      </c>
      <c r="M42" s="54">
        <f>F42/VLOOKUP(A42,'שער BTC'!$A$1:$B$1069,2,1)</f>
        <v>0.11943435887636156</v>
      </c>
    </row>
    <row r="43" spans="1:13">
      <c r="A43" s="12">
        <v>42447</v>
      </c>
      <c r="B43">
        <v>2000</v>
      </c>
      <c r="E43" s="16">
        <f>VLOOKUP('2016'!A43,'2016'!$G$1:$H$251,2,1)</f>
        <v>3.8570000000000002</v>
      </c>
      <c r="F43">
        <f>'2016'!B43*'2016'!E43</f>
        <v>7714</v>
      </c>
      <c r="G43" s="7">
        <v>42432</v>
      </c>
      <c r="H43" s="8">
        <v>3.887</v>
      </c>
      <c r="M43" s="54">
        <f>F43/VLOOKUP(A43,'שער BTC'!$A$1:$B$1069,2,1)</f>
        <v>4.78233399622244</v>
      </c>
    </row>
    <row r="44" spans="1:13">
      <c r="A44" s="12">
        <v>42451</v>
      </c>
      <c r="B44">
        <v>1663.32</v>
      </c>
      <c r="E44" s="16">
        <f>VLOOKUP('2016'!A44,'2016'!$G$1:$H$251,2,1)</f>
        <v>3.851</v>
      </c>
      <c r="F44">
        <f>'2016'!B44*'2016'!E44</f>
        <v>6405.4453199999998</v>
      </c>
      <c r="G44" s="7">
        <v>42433</v>
      </c>
      <c r="H44" s="8">
        <v>3.8929999999999998</v>
      </c>
      <c r="M44" s="54">
        <f>F44/VLOOKUP(A44,'שער BTC'!$A$1:$B$1069,2,1)</f>
        <v>4.0478309257996967</v>
      </c>
    </row>
    <row r="45" spans="1:13">
      <c r="A45" s="12">
        <v>42451</v>
      </c>
      <c r="B45">
        <v>50</v>
      </c>
      <c r="E45" s="16">
        <f>VLOOKUP('2016'!A45,'2016'!$G$1:$H$251,2,1)</f>
        <v>3.851</v>
      </c>
      <c r="F45">
        <f>'2016'!B45*'2016'!E45</f>
        <v>192.55</v>
      </c>
      <c r="G45" s="7">
        <v>42436</v>
      </c>
      <c r="H45" s="8">
        <v>3.9119999999999999</v>
      </c>
      <c r="M45" s="54">
        <f>F45/VLOOKUP(A45,'שער BTC'!$A$1:$B$1069,2,1)</f>
        <v>0.12167925972752378</v>
      </c>
    </row>
    <row r="46" spans="1:13">
      <c r="A46" s="12">
        <v>42452</v>
      </c>
      <c r="B46">
        <v>250</v>
      </c>
      <c r="E46" s="16">
        <f>VLOOKUP('2016'!A46,'2016'!$G$1:$H$251,2,1)</f>
        <v>3.8420000000000001</v>
      </c>
      <c r="F46">
        <f>'2016'!B46*'2016'!E46</f>
        <v>960.5</v>
      </c>
      <c r="G46" s="7">
        <v>42437</v>
      </c>
      <c r="H46" s="8">
        <v>3.911</v>
      </c>
      <c r="M46" s="54">
        <f>F46/VLOOKUP(A46,'שער BTC'!$A$1:$B$1069,2,1)</f>
        <v>0.59837242699856397</v>
      </c>
    </row>
    <row r="47" spans="1:13">
      <c r="A47" s="12">
        <v>42453</v>
      </c>
      <c r="B47">
        <v>50</v>
      </c>
      <c r="E47" s="16">
        <f>VLOOKUP('2016'!A47,'2016'!$G$1:$H$251,2,1)</f>
        <v>3.8420000000000001</v>
      </c>
      <c r="F47">
        <f>'2016'!B47*'2016'!E47</f>
        <v>192.1</v>
      </c>
      <c r="G47" s="7">
        <v>42438</v>
      </c>
      <c r="H47" s="8">
        <v>3.9060000000000001</v>
      </c>
      <c r="M47" s="54">
        <f>F47/VLOOKUP(A47,'שער BTC'!$A$1:$B$1069,2,1)</f>
        <v>0.11967448539971277</v>
      </c>
    </row>
    <row r="48" spans="1:13">
      <c r="A48" s="12">
        <v>42457</v>
      </c>
      <c r="B48">
        <v>1500</v>
      </c>
      <c r="E48" s="16">
        <f>VLOOKUP('2016'!A48,'2016'!$G$1:$H$251,2,1)</f>
        <v>3.8370000000000002</v>
      </c>
      <c r="F48">
        <f>'2016'!B48*'2016'!E48</f>
        <v>5755.5</v>
      </c>
      <c r="G48" s="7">
        <v>42439</v>
      </c>
      <c r="H48" s="8">
        <v>3.903</v>
      </c>
      <c r="M48" s="54">
        <f>F48/VLOOKUP(A48,'שער BTC'!$A$1:$B$1069,2,1)</f>
        <v>3.5099528859490645</v>
      </c>
    </row>
    <row r="49" spans="1:13">
      <c r="A49" s="12">
        <v>42467</v>
      </c>
      <c r="B49">
        <v>1600</v>
      </c>
      <c r="E49" s="16">
        <f>VLOOKUP('2016'!A49,'2016'!$G$1:$H$251,2,1)</f>
        <v>3.7949999999999999</v>
      </c>
      <c r="F49">
        <f>'2016'!B49*'2016'!E49</f>
        <v>6072</v>
      </c>
      <c r="G49" s="7">
        <v>42440</v>
      </c>
      <c r="H49" s="8">
        <v>3.875</v>
      </c>
      <c r="M49" s="54">
        <f>F49/VLOOKUP(A49,'שער BTC'!$A$1:$B$1069,2,1)</f>
        <v>3.7757843021282609</v>
      </c>
    </row>
    <row r="50" spans="1:13">
      <c r="A50" s="12">
        <v>42467</v>
      </c>
      <c r="B50">
        <v>70</v>
      </c>
      <c r="E50" s="16">
        <f>VLOOKUP('2016'!A50,'2016'!$G$1:$H$251,2,1)</f>
        <v>3.7949999999999999</v>
      </c>
      <c r="F50">
        <f>'2016'!B50*'2016'!E50</f>
        <v>265.64999999999998</v>
      </c>
      <c r="G50" s="7">
        <v>42443</v>
      </c>
      <c r="H50" s="8">
        <v>3.8780000000000001</v>
      </c>
      <c r="M50" s="54">
        <f>F50/VLOOKUP(A50,'שער BTC'!$A$1:$B$1069,2,1)</f>
        <v>0.1651905632181114</v>
      </c>
    </row>
    <row r="51" spans="1:13">
      <c r="A51" s="12">
        <v>42468</v>
      </c>
      <c r="B51">
        <v>50</v>
      </c>
      <c r="E51" s="16">
        <f>VLOOKUP('2016'!A51,'2016'!$G$1:$H$251,2,1)</f>
        <v>3.786</v>
      </c>
      <c r="F51">
        <f>'2016'!B51*'2016'!E51</f>
        <v>189.3</v>
      </c>
      <c r="G51" s="7">
        <v>42444</v>
      </c>
      <c r="H51" s="8">
        <v>3.891</v>
      </c>
      <c r="M51" s="54">
        <f>F51/VLOOKUP(A51,'שער BTC'!$A$1:$B$1069,2,1)</f>
        <v>0.11842728564661298</v>
      </c>
    </row>
    <row r="52" spans="1:13">
      <c r="A52" s="21">
        <v>42469</v>
      </c>
      <c r="B52">
        <v>4500</v>
      </c>
      <c r="E52" s="16">
        <f>VLOOKUP('2016'!A52,'2016'!$G$1:$H$251,2,1)</f>
        <v>3.786</v>
      </c>
      <c r="F52">
        <f>'2016'!B52*'2016'!E52</f>
        <v>17037</v>
      </c>
      <c r="G52" s="7">
        <v>42445</v>
      </c>
      <c r="H52" s="8">
        <v>3.9009999999999998</v>
      </c>
      <c r="M52" s="54">
        <f>F52/VLOOKUP(A52,'שער BTC'!$A$1:$B$1069,2,1)</f>
        <v>10.658455708195168</v>
      </c>
    </row>
    <row r="53" spans="1:13">
      <c r="A53" s="12">
        <v>42470</v>
      </c>
      <c r="B53">
        <v>5000</v>
      </c>
      <c r="E53" s="16">
        <f>VLOOKUP('2016'!A53,'2016'!$G$1:$H$251,2,1)</f>
        <v>3.786</v>
      </c>
      <c r="F53">
        <f>'2016'!B53*'2016'!E53</f>
        <v>18930</v>
      </c>
      <c r="G53" s="7">
        <v>42446</v>
      </c>
      <c r="H53" s="8">
        <v>3.8530000000000002</v>
      </c>
      <c r="M53" s="54">
        <f>F53/VLOOKUP(A53,'שער BTC'!$A$1:$B$1069,2,1)</f>
        <v>11.858738704551385</v>
      </c>
    </row>
    <row r="54" spans="1:13">
      <c r="A54" s="12">
        <v>42472</v>
      </c>
      <c r="B54">
        <v>50</v>
      </c>
      <c r="E54" s="16">
        <f>VLOOKUP('2016'!A54,'2016'!$G$1:$H$251,2,1)</f>
        <v>3.7650000000000001</v>
      </c>
      <c r="F54">
        <f>'2016'!B54*'2016'!E54</f>
        <v>188.25</v>
      </c>
      <c r="G54" s="7">
        <v>42447</v>
      </c>
      <c r="H54" s="8">
        <v>3.8570000000000002</v>
      </c>
      <c r="M54" s="54">
        <f>F54/VLOOKUP(A54,'שער BTC'!$A$1:$B$1069,2,1)</f>
        <v>0.11740120688440676</v>
      </c>
    </row>
    <row r="55" spans="1:13">
      <c r="A55" s="12">
        <v>42472</v>
      </c>
      <c r="B55">
        <v>150</v>
      </c>
      <c r="E55" s="16">
        <f>VLOOKUP('2016'!A55,'2016'!$G$1:$H$251,2,1)</f>
        <v>3.7650000000000001</v>
      </c>
      <c r="F55">
        <f>'2016'!B55*'2016'!E55</f>
        <v>564.75</v>
      </c>
      <c r="G55" s="7">
        <v>42450</v>
      </c>
      <c r="H55" s="8">
        <v>3.855</v>
      </c>
      <c r="M55" s="54">
        <f>F55/VLOOKUP(A55,'שער BTC'!$A$1:$B$1069,2,1)</f>
        <v>0.35220362065322031</v>
      </c>
    </row>
    <row r="56" spans="1:13">
      <c r="A56" s="12">
        <v>42472</v>
      </c>
      <c r="B56">
        <v>50</v>
      </c>
      <c r="E56" s="16">
        <f>VLOOKUP('2016'!A56,'2016'!$G$1:$H$251,2,1)</f>
        <v>3.7650000000000001</v>
      </c>
      <c r="F56">
        <f>'2016'!B56*'2016'!E56</f>
        <v>188.25</v>
      </c>
      <c r="G56" s="7">
        <v>42451</v>
      </c>
      <c r="H56" s="8">
        <v>3.851</v>
      </c>
      <c r="M56" s="54">
        <f>F56/VLOOKUP(A56,'שער BTC'!$A$1:$B$1069,2,1)</f>
        <v>0.11740120688440676</v>
      </c>
    </row>
    <row r="57" spans="1:13">
      <c r="A57" s="12">
        <v>42473</v>
      </c>
      <c r="B57">
        <v>150</v>
      </c>
      <c r="E57" s="16">
        <f>VLOOKUP('2016'!A57,'2016'!$G$1:$H$251,2,1)</f>
        <v>3.7730000000000001</v>
      </c>
      <c r="F57">
        <f>'2016'!B57*'2016'!E57</f>
        <v>565.95000000000005</v>
      </c>
      <c r="G57" s="7">
        <v>42452</v>
      </c>
      <c r="H57" s="8">
        <v>3.8420000000000001</v>
      </c>
      <c r="M57" s="54">
        <f>F57/VLOOKUP(A57,'שער BTC'!$A$1:$B$1069,2,1)</f>
        <v>0.35295199488037193</v>
      </c>
    </row>
    <row r="58" spans="1:13">
      <c r="A58" s="12">
        <v>42474</v>
      </c>
      <c r="B58">
        <v>500</v>
      </c>
      <c r="E58" s="16">
        <f>VLOOKUP('2016'!A58,'2016'!$G$1:$H$251,2,1)</f>
        <v>3.7890000000000001</v>
      </c>
      <c r="F58">
        <f>'2016'!B58*'2016'!E58</f>
        <v>1894.5</v>
      </c>
      <c r="G58" s="7">
        <v>42457</v>
      </c>
      <c r="H58" s="8">
        <v>3.8370000000000002</v>
      </c>
      <c r="M58" s="54">
        <f>F58/VLOOKUP(A58,'שער BTC'!$A$1:$B$1069,2,1)</f>
        <v>1.1799131583915423</v>
      </c>
    </row>
    <row r="59" spans="1:13">
      <c r="A59" s="12">
        <v>42474</v>
      </c>
      <c r="B59">
        <v>100</v>
      </c>
      <c r="E59" s="16">
        <f>VLOOKUP('2016'!A59,'2016'!$G$1:$H$251,2,1)</f>
        <v>3.7890000000000001</v>
      </c>
      <c r="F59">
        <f>'2016'!B59*'2016'!E59</f>
        <v>378.90000000000003</v>
      </c>
      <c r="G59" s="7">
        <v>42458</v>
      </c>
      <c r="H59" s="8">
        <v>3.8260000000000001</v>
      </c>
      <c r="M59" s="54">
        <f>F59/VLOOKUP(A59,'שער BTC'!$A$1:$B$1069,2,1)</f>
        <v>0.23598263167830849</v>
      </c>
    </row>
    <row r="60" spans="1:13">
      <c r="A60" s="12">
        <v>42479</v>
      </c>
      <c r="B60">
        <v>50</v>
      </c>
      <c r="E60" s="16">
        <f>VLOOKUP('2016'!A60,'2016'!$G$1:$H$251,2,1)</f>
        <v>3.7629999999999999</v>
      </c>
      <c r="F60">
        <f>'2016'!B60*'2016'!E60</f>
        <v>188.15</v>
      </c>
      <c r="G60" s="7">
        <v>42459</v>
      </c>
      <c r="H60" s="8">
        <v>3.7879999999999998</v>
      </c>
      <c r="M60" s="54">
        <f>F60/VLOOKUP(A60,'שער BTC'!$A$1:$B$1069,2,1)</f>
        <v>0.11670913560034683</v>
      </c>
    </row>
    <row r="61" spans="1:13">
      <c r="A61" s="12">
        <v>42485</v>
      </c>
      <c r="B61">
        <v>7500</v>
      </c>
      <c r="E61" s="16">
        <f>VLOOKUP('2016'!A61,'2016'!$G$1:$H$251,2,1)</f>
        <v>3.774</v>
      </c>
      <c r="F61">
        <f>'2016'!B61*'2016'!E61</f>
        <v>28305</v>
      </c>
      <c r="G61" s="7">
        <v>42460</v>
      </c>
      <c r="H61" s="8">
        <v>3.766</v>
      </c>
      <c r="M61" s="54">
        <f>F61/VLOOKUP(A61,'שער BTC'!$A$1:$B$1069,2,1)</f>
        <v>16.369015261323625</v>
      </c>
    </row>
    <row r="62" spans="1:13">
      <c r="A62" s="12">
        <v>42485</v>
      </c>
      <c r="B62">
        <v>7500</v>
      </c>
      <c r="E62" s="16">
        <f>VLOOKUP('2016'!A62,'2016'!$G$1:$H$251,2,1)</f>
        <v>3.774</v>
      </c>
      <c r="F62">
        <f>'2016'!B62*'2016'!E62</f>
        <v>28305</v>
      </c>
      <c r="G62" s="7">
        <v>42461</v>
      </c>
      <c r="H62" s="8">
        <v>3.786</v>
      </c>
      <c r="M62" s="54">
        <f>F62/VLOOKUP(A62,'שער BTC'!$A$1:$B$1069,2,1)</f>
        <v>16.369015261323625</v>
      </c>
    </row>
    <row r="63" spans="1:13">
      <c r="A63" s="12">
        <v>42487</v>
      </c>
      <c r="B63">
        <v>7500</v>
      </c>
      <c r="E63" s="16">
        <f>VLOOKUP('2016'!A63,'2016'!$G$1:$H$251,2,1)</f>
        <v>3.7679999999999998</v>
      </c>
      <c r="F63">
        <f>'2016'!B63*'2016'!E63</f>
        <v>28260</v>
      </c>
      <c r="G63" s="7">
        <v>42464</v>
      </c>
      <c r="H63" s="8">
        <v>3.7839999999999998</v>
      </c>
      <c r="M63" s="54">
        <f>F63/VLOOKUP(A63,'שער BTC'!$A$1:$B$1069,2,1)</f>
        <v>16.047620524586382</v>
      </c>
    </row>
    <row r="64" spans="1:13">
      <c r="A64" s="12">
        <v>42493</v>
      </c>
      <c r="B64">
        <v>500</v>
      </c>
      <c r="E64" s="16">
        <f>VLOOKUP('2016'!A64,'2016'!$G$1:$H$251,2,1)</f>
        <v>3.7469999999999999</v>
      </c>
      <c r="F64">
        <f>'2016'!B64*'2016'!E64</f>
        <v>1873.5</v>
      </c>
      <c r="G64" s="7">
        <v>42465</v>
      </c>
      <c r="H64" s="8">
        <v>3.802</v>
      </c>
      <c r="M64" s="54">
        <f>F64/VLOOKUP(A64,'שער BTC'!$A$1:$B$1069,2,1)</f>
        <v>1.1266805039590477</v>
      </c>
    </row>
    <row r="65" spans="1:13">
      <c r="A65" s="12">
        <v>42495</v>
      </c>
      <c r="B65">
        <v>50</v>
      </c>
      <c r="E65" s="16">
        <f>VLOOKUP('2016'!A65,'2016'!$G$1:$H$251,2,1)</f>
        <v>3.7810000000000001</v>
      </c>
      <c r="F65">
        <f>'2016'!B65*'2016'!E65</f>
        <v>189.05</v>
      </c>
      <c r="G65" s="7">
        <v>42466</v>
      </c>
      <c r="H65" s="8">
        <v>3.819</v>
      </c>
      <c r="M65" s="54">
        <f>F65/VLOOKUP(A65,'שער BTC'!$A$1:$B$1069,2,1)</f>
        <v>0.11188267447162098</v>
      </c>
    </row>
    <row r="66" spans="1:13">
      <c r="A66" s="12">
        <v>42502</v>
      </c>
      <c r="B66" s="13"/>
      <c r="C66" s="37">
        <v>25</v>
      </c>
      <c r="E66" s="16">
        <f>VLOOKUP('2016'!A66,'2016'!$G$1:$H$251,2,1)</f>
        <v>3.7719999999999998</v>
      </c>
      <c r="F66">
        <f>C66*K66</f>
        <v>42878.21</v>
      </c>
      <c r="G66" s="7">
        <v>42467</v>
      </c>
      <c r="H66" s="8">
        <v>3.7949999999999999</v>
      </c>
      <c r="K66" s="16">
        <v>1715.1283999999998</v>
      </c>
      <c r="M66" s="54">
        <f>F66/VLOOKUP(A66,'שער BTC'!$A$1:$B$1069,2,1)</f>
        <v>25.000000000000004</v>
      </c>
    </row>
    <row r="67" spans="1:13">
      <c r="A67" s="12">
        <v>42505</v>
      </c>
      <c r="B67">
        <v>500</v>
      </c>
      <c r="E67" s="16">
        <f>VLOOKUP('2016'!A67,'2016'!$G$1:$H$251,2,1)</f>
        <v>3.77</v>
      </c>
      <c r="F67">
        <f>'2016'!B67*'2016'!E67</f>
        <v>1885</v>
      </c>
      <c r="G67" s="7">
        <v>42468</v>
      </c>
      <c r="H67" s="8">
        <v>3.786</v>
      </c>
      <c r="M67" s="54">
        <f>F67/VLOOKUP(A67,'שער BTC'!$A$1:$B$1069,2,1)</f>
        <v>1.097333479644464</v>
      </c>
    </row>
    <row r="68" spans="1:13">
      <c r="A68" s="12">
        <v>42509</v>
      </c>
      <c r="B68">
        <v>4500</v>
      </c>
      <c r="E68" s="16">
        <f>VLOOKUP('2016'!A68,'2016'!$G$1:$H$251,2,1)</f>
        <v>3.8580000000000001</v>
      </c>
      <c r="F68">
        <f>'2016'!B68*'2016'!E68</f>
        <v>17361</v>
      </c>
      <c r="G68" s="7">
        <v>42471</v>
      </c>
      <c r="H68" s="8">
        <v>3.782</v>
      </c>
      <c r="M68" s="54">
        <f>F68/VLOOKUP(A68,'שער BTC'!$A$1:$B$1069,2,1)</f>
        <v>9.9955581054787306</v>
      </c>
    </row>
    <row r="69" spans="1:13">
      <c r="A69" s="12">
        <v>42509</v>
      </c>
      <c r="B69">
        <v>4500</v>
      </c>
      <c r="E69" s="16">
        <f>VLOOKUP('2016'!A69,'2016'!$G$1:$H$251,2,1)</f>
        <v>3.8580000000000001</v>
      </c>
      <c r="F69">
        <f>'2016'!B69*'2016'!E69</f>
        <v>17361</v>
      </c>
      <c r="G69" s="7">
        <v>42472</v>
      </c>
      <c r="H69" s="8">
        <v>3.7650000000000001</v>
      </c>
      <c r="M69" s="54">
        <f>F69/VLOOKUP(A69,'שער BTC'!$A$1:$B$1069,2,1)</f>
        <v>9.9955581054787306</v>
      </c>
    </row>
    <row r="70" spans="1:13">
      <c r="A70" s="12">
        <v>42522</v>
      </c>
      <c r="B70">
        <v>1000</v>
      </c>
      <c r="E70" s="16">
        <f>VLOOKUP('2016'!A70,'2016'!$G$1:$H$251,2,1)</f>
        <v>3.8530000000000002</v>
      </c>
      <c r="F70">
        <f>'2016'!B70*'2016'!E70</f>
        <v>3853</v>
      </c>
      <c r="G70" s="7">
        <v>42473</v>
      </c>
      <c r="H70" s="8">
        <v>3.7730000000000001</v>
      </c>
      <c r="M70" s="54">
        <f>F70/VLOOKUP(A70,'שער BTC'!$A$1:$B$1069,2,1)</f>
        <v>1.8536711958032881</v>
      </c>
    </row>
    <row r="71" spans="1:13">
      <c r="A71" s="12">
        <v>42527</v>
      </c>
      <c r="B71">
        <v>750</v>
      </c>
      <c r="E71" s="16">
        <f>VLOOKUP('2016'!A71,'2016'!$G$1:$H$251,2,1)</f>
        <v>3.831</v>
      </c>
      <c r="F71">
        <f>'2016'!B71*'2016'!E71</f>
        <v>2873.25</v>
      </c>
      <c r="G71" s="7">
        <v>42474</v>
      </c>
      <c r="H71" s="8">
        <v>3.7890000000000001</v>
      </c>
      <c r="M71" s="54">
        <f>F71/VLOOKUP(A71,'שער BTC'!$A$1:$B$1069,2,1)</f>
        <v>1.2934076521116273</v>
      </c>
    </row>
    <row r="72" spans="1:13">
      <c r="A72" s="12">
        <v>42528</v>
      </c>
      <c r="B72">
        <v>72</v>
      </c>
      <c r="E72" s="16">
        <f>VLOOKUP('2016'!A72,'2016'!$G$1:$H$251,2,1)</f>
        <v>3.8180000000000001</v>
      </c>
      <c r="F72">
        <f>'2016'!B72*'2016'!E72</f>
        <v>274.89600000000002</v>
      </c>
      <c r="G72" s="7">
        <v>42475</v>
      </c>
      <c r="H72" s="8">
        <v>3.7850000000000001</v>
      </c>
      <c r="M72" s="54">
        <f>F72/VLOOKUP(A72,'שער BTC'!$A$1:$B$1069,2,1)</f>
        <v>0.1246666897530907</v>
      </c>
    </row>
    <row r="73" spans="1:13">
      <c r="A73" s="12">
        <v>42528</v>
      </c>
      <c r="B73">
        <v>50</v>
      </c>
      <c r="E73" s="16">
        <f>VLOOKUP('2016'!A73,'2016'!$G$1:$H$251,2,1)</f>
        <v>3.8180000000000001</v>
      </c>
      <c r="F73">
        <f>'2016'!B73*'2016'!E73</f>
        <v>190.9</v>
      </c>
      <c r="G73" s="7">
        <v>42478</v>
      </c>
      <c r="H73" s="8">
        <v>3.7730000000000001</v>
      </c>
      <c r="M73" s="54">
        <f>F73/VLOOKUP(A73,'שער BTC'!$A$1:$B$1069,2,1)</f>
        <v>8.6574090106312979E-2</v>
      </c>
    </row>
    <row r="74" spans="1:13">
      <c r="A74" s="12">
        <v>42528</v>
      </c>
      <c r="B74">
        <v>180</v>
      </c>
      <c r="E74" s="16">
        <f>VLOOKUP('2016'!A74,'2016'!$G$1:$H$251,2,1)</f>
        <v>3.8180000000000001</v>
      </c>
      <c r="F74">
        <f>'2016'!B74*'2016'!E74</f>
        <v>687.24</v>
      </c>
      <c r="G74" s="7">
        <v>42479</v>
      </c>
      <c r="H74" s="8">
        <v>3.7629999999999999</v>
      </c>
      <c r="M74" s="54">
        <f>F74/VLOOKUP(A74,'שער BTC'!$A$1:$B$1069,2,1)</f>
        <v>0.31166672438272675</v>
      </c>
    </row>
    <row r="75" spans="1:13">
      <c r="A75" s="12">
        <v>42528</v>
      </c>
      <c r="B75">
        <v>2000</v>
      </c>
      <c r="E75" s="16">
        <f>VLOOKUP('2016'!A75,'2016'!$G$1:$H$251,2,1)</f>
        <v>3.8180000000000001</v>
      </c>
      <c r="F75">
        <f>'2016'!B75*'2016'!E75</f>
        <v>7636</v>
      </c>
      <c r="G75" s="7">
        <v>42480</v>
      </c>
      <c r="H75" s="8">
        <v>3.758</v>
      </c>
      <c r="M75" s="54">
        <f>F75/VLOOKUP(A75,'שער BTC'!$A$1:$B$1069,2,1)</f>
        <v>3.4629636042525194</v>
      </c>
    </row>
    <row r="76" spans="1:13">
      <c r="A76" s="12">
        <v>42530</v>
      </c>
      <c r="B76">
        <v>5000</v>
      </c>
      <c r="E76" s="16">
        <f>VLOOKUP('2016'!A76,'2016'!$G$1:$H$251,2,1)</f>
        <v>3.8460000000000001</v>
      </c>
      <c r="F76">
        <f>'2016'!B76*'2016'!E76</f>
        <v>19230</v>
      </c>
      <c r="G76" s="7">
        <v>42481</v>
      </c>
      <c r="H76" s="8">
        <v>3.7639999999999998</v>
      </c>
      <c r="M76" s="54">
        <f>F76/VLOOKUP(A76,'שער BTC'!$A$1:$B$1069,2,1)</f>
        <v>8.6912062440406839</v>
      </c>
    </row>
    <row r="77" spans="1:13">
      <c r="A77" s="12">
        <v>42530</v>
      </c>
      <c r="C77" s="38">
        <v>0.54149999999999998</v>
      </c>
      <c r="E77" s="16">
        <f>VLOOKUP('2016'!A77,'2016'!$G$1:$H$251,2,1)</f>
        <v>3.8460000000000001</v>
      </c>
      <c r="F77" s="16">
        <f>C77*K77</f>
        <v>1198.1127484047377</v>
      </c>
      <c r="G77" s="7">
        <v>42485</v>
      </c>
      <c r="H77" s="8">
        <v>3.774</v>
      </c>
      <c r="K77" s="16">
        <v>2212.5812528250003</v>
      </c>
      <c r="M77" s="54">
        <f>F77/VLOOKUP(A77,'שער BTC'!$A$1:$B$1069,2,1)</f>
        <v>0.54149999999999998</v>
      </c>
    </row>
    <row r="78" spans="1:13">
      <c r="A78" s="12">
        <v>42534</v>
      </c>
      <c r="B78">
        <v>50</v>
      </c>
      <c r="E78" s="16">
        <f>VLOOKUP('2016'!A78,'2016'!$G$1:$H$251,2,1)</f>
        <v>3.8740000000000001</v>
      </c>
      <c r="F78">
        <f>'2016'!B78*'2016'!E78</f>
        <v>193.70000000000002</v>
      </c>
      <c r="G78" s="7">
        <v>42486</v>
      </c>
      <c r="H78" s="8">
        <v>3.7629999999999999</v>
      </c>
      <c r="M78" s="54">
        <f>F78/VLOOKUP(A78,'שער BTC'!$A$1:$B$1069,2,1)</f>
        <v>7.1218324759834015E-2</v>
      </c>
    </row>
    <row r="79" spans="1:13">
      <c r="A79" s="12">
        <v>42535</v>
      </c>
      <c r="B79">
        <v>620</v>
      </c>
      <c r="E79" s="16">
        <f>VLOOKUP('2016'!A79,'2016'!$G$1:$H$251,2,1)</f>
        <v>3.8639999999999999</v>
      </c>
      <c r="F79">
        <f>'2016'!B79*'2016'!E79</f>
        <v>2395.6799999999998</v>
      </c>
      <c r="G79" s="7">
        <v>42487</v>
      </c>
      <c r="H79" s="8">
        <v>3.7679999999999998</v>
      </c>
      <c r="M79" s="54">
        <f>F79/VLOOKUP(A79,'שער BTC'!$A$1:$B$1069,2,1)</f>
        <v>0.88082765235229277</v>
      </c>
    </row>
    <row r="80" spans="1:13">
      <c r="A80" s="12">
        <v>42537</v>
      </c>
      <c r="B80">
        <v>40</v>
      </c>
      <c r="E80" s="16">
        <f>VLOOKUP('2016'!A80,'2016'!$G$1:$H$251,2,1)</f>
        <v>3.871</v>
      </c>
      <c r="F80">
        <f>'2016'!B80*'2016'!E80</f>
        <v>154.84</v>
      </c>
      <c r="G80" s="7">
        <v>42488</v>
      </c>
      <c r="H80" s="8">
        <v>3.7610000000000001</v>
      </c>
      <c r="M80" s="54">
        <f>F80/VLOOKUP(A80,'שער BTC'!$A$1:$B$1069,2,1)</f>
        <v>5.7719642523054365E-2</v>
      </c>
    </row>
    <row r="81" spans="1:13">
      <c r="A81" s="12">
        <v>42537</v>
      </c>
      <c r="B81">
        <v>50</v>
      </c>
      <c r="E81" s="16">
        <f>VLOOKUP('2016'!A81,'2016'!$G$1:$H$251,2,1)</f>
        <v>3.871</v>
      </c>
      <c r="F81">
        <f>'2016'!B81*'2016'!E81</f>
        <v>193.55</v>
      </c>
      <c r="G81" s="7">
        <v>42492</v>
      </c>
      <c r="H81" s="8">
        <v>3.746</v>
      </c>
      <c r="M81" s="54">
        <f>F81/VLOOKUP(A81,'שער BTC'!$A$1:$B$1069,2,1)</f>
        <v>7.214955315381795E-2</v>
      </c>
    </row>
    <row r="82" spans="1:13">
      <c r="A82" s="12">
        <v>42540</v>
      </c>
      <c r="B82">
        <v>40</v>
      </c>
      <c r="E82" s="16">
        <f>VLOOKUP('2016'!A82,'2016'!$G$1:$H$251,2,1)</f>
        <v>3.863</v>
      </c>
      <c r="F82">
        <f>'2016'!B82*'2016'!E82</f>
        <v>154.52000000000001</v>
      </c>
      <c r="G82" s="7">
        <v>42493</v>
      </c>
      <c r="H82" s="8">
        <v>3.7469999999999999</v>
      </c>
      <c r="M82" s="54">
        <f>F82/VLOOKUP(A82,'שער BTC'!$A$1:$B$1069,2,1)</f>
        <v>5.2575074577743297E-2</v>
      </c>
    </row>
    <row r="83" spans="1:13">
      <c r="A83" s="12">
        <v>42544</v>
      </c>
      <c r="B83">
        <v>50</v>
      </c>
      <c r="E83" s="16">
        <f>VLOOKUP('2016'!A83,'2016'!$G$1:$H$251,2,1)</f>
        <v>3.823</v>
      </c>
      <c r="F83">
        <f>'2016'!B83*'2016'!E83</f>
        <v>191.15</v>
      </c>
      <c r="G83" s="7">
        <v>42494</v>
      </c>
      <c r="H83" s="8">
        <v>3.7770000000000001</v>
      </c>
      <c r="M83" s="54">
        <f>F83/VLOOKUP(A83,'שער BTC'!$A$1:$B$1069,2,1)</f>
        <v>8.0058666991171118E-2</v>
      </c>
    </row>
    <row r="84" spans="1:13">
      <c r="A84" s="12">
        <v>42544</v>
      </c>
      <c r="B84">
        <v>50</v>
      </c>
      <c r="E84" s="16">
        <f>VLOOKUP('2016'!A84,'2016'!$G$1:$H$251,2,1)</f>
        <v>3.823</v>
      </c>
      <c r="F84">
        <f>'2016'!B84*'2016'!E84</f>
        <v>191.15</v>
      </c>
      <c r="G84" s="7">
        <v>42495</v>
      </c>
      <c r="H84" s="8">
        <v>3.7810000000000001</v>
      </c>
      <c r="M84" s="54">
        <f>F84/VLOOKUP(A84,'שער BTC'!$A$1:$B$1069,2,1)</f>
        <v>8.0058666991171118E-2</v>
      </c>
    </row>
    <row r="85" spans="1:13">
      <c r="A85" s="12">
        <v>42549</v>
      </c>
      <c r="B85">
        <v>4000</v>
      </c>
      <c r="E85" s="16">
        <f>VLOOKUP('2016'!A85,'2016'!$G$1:$H$251,2,1)</f>
        <v>3.8780000000000001</v>
      </c>
      <c r="F85">
        <f>'2016'!B85*'2016'!E85</f>
        <v>15512</v>
      </c>
      <c r="G85" s="7">
        <v>42496</v>
      </c>
      <c r="H85" s="8">
        <v>3.7879999999999998</v>
      </c>
      <c r="M85" s="54">
        <f>F85/VLOOKUP(A85,'שער BTC'!$A$1:$B$1069,2,1)</f>
        <v>6.1503283896267575</v>
      </c>
    </row>
    <row r="86" spans="1:13">
      <c r="A86" s="23">
        <v>42550</v>
      </c>
      <c r="B86">
        <v>100</v>
      </c>
      <c r="E86" s="16">
        <f>VLOOKUP('2016'!A86,'2016'!$G$1:$H$251,2,1)</f>
        <v>3.8580000000000001</v>
      </c>
      <c r="F86">
        <f>'2016'!B86*'2016'!E86</f>
        <v>385.8</v>
      </c>
      <c r="G86" s="7">
        <v>42499</v>
      </c>
      <c r="H86" s="8">
        <v>3.7789999999999999</v>
      </c>
      <c r="M86" s="54">
        <f>F86/VLOOKUP(A86,'שער BTC'!$A$1:$B$1069,2,1)</f>
        <v>0.15674973161506892</v>
      </c>
    </row>
    <row r="87" spans="1:13">
      <c r="A87" s="12">
        <v>42551</v>
      </c>
      <c r="B87">
        <v>25</v>
      </c>
      <c r="E87" s="16">
        <f>VLOOKUP('2016'!A87,'2016'!$G$1:$H$251,2,1)</f>
        <v>3.8460000000000001</v>
      </c>
      <c r="F87">
        <f>'2016'!B87*'2016'!E87</f>
        <v>96.15</v>
      </c>
      <c r="G87" s="7">
        <v>42500</v>
      </c>
      <c r="H87" s="8">
        <v>3.7839999999999998</v>
      </c>
      <c r="M87" s="54">
        <f>F87/VLOOKUP(A87,'שער BTC'!$A$1:$B$1069,2,1)</f>
        <v>3.9065543532371377E-2</v>
      </c>
    </row>
    <row r="88" spans="1:13">
      <c r="A88" s="12">
        <v>42551</v>
      </c>
      <c r="B88">
        <v>1000</v>
      </c>
      <c r="E88" s="16">
        <f>VLOOKUP('2016'!A88,'2016'!$G$1:$H$251,2,1)</f>
        <v>3.8460000000000001</v>
      </c>
      <c r="F88">
        <f>'2016'!B88*'2016'!E88</f>
        <v>3846</v>
      </c>
      <c r="G88" s="7">
        <v>42501</v>
      </c>
      <c r="H88" s="8">
        <v>3.7719999999999998</v>
      </c>
      <c r="M88" s="54">
        <f>F88/VLOOKUP(A88,'שער BTC'!$A$1:$B$1069,2,1)</f>
        <v>1.5626217412948549</v>
      </c>
    </row>
    <row r="89" spans="1:13">
      <c r="A89" s="3">
        <v>42551</v>
      </c>
      <c r="B89" s="13">
        <v>4678.42</v>
      </c>
      <c r="C89" s="13"/>
      <c r="E89" s="16">
        <f>VLOOKUP('2016'!A89,'2016'!$G$1:$H$251,2,1)</f>
        <v>3.8460000000000001</v>
      </c>
      <c r="F89">
        <f>'2016'!B89*'2016'!E89</f>
        <v>17993.203320000001</v>
      </c>
      <c r="G89" s="7">
        <v>42503</v>
      </c>
      <c r="H89" s="8">
        <v>3.77</v>
      </c>
      <c r="M89" s="54">
        <f>F89/VLOOKUP(A89,'שער BTC'!$A$1:$B$1069,2,1)</f>
        <v>7.310600806908675</v>
      </c>
    </row>
    <row r="90" spans="1:13">
      <c r="A90" s="12">
        <v>42551</v>
      </c>
      <c r="B90">
        <v>50</v>
      </c>
      <c r="E90" s="16">
        <f>VLOOKUP('2016'!A90,'2016'!$G$1:$H$251,2,1)</f>
        <v>3.8460000000000001</v>
      </c>
      <c r="F90">
        <f>'2016'!B90*'2016'!E90</f>
        <v>192.3</v>
      </c>
      <c r="G90" s="7">
        <v>42506</v>
      </c>
      <c r="H90" s="8">
        <v>3.8119999999999998</v>
      </c>
      <c r="M90" s="54">
        <f>F90/VLOOKUP(A90,'שער BTC'!$A$1:$B$1069,2,1)</f>
        <v>7.8131087064742755E-2</v>
      </c>
    </row>
    <row r="91" spans="1:13">
      <c r="A91" s="12">
        <v>42551</v>
      </c>
      <c r="B91">
        <v>250</v>
      </c>
      <c r="E91" s="16">
        <f>VLOOKUP('2016'!A91,'2016'!$G$1:$H$251,2,1)</f>
        <v>3.8460000000000001</v>
      </c>
      <c r="F91">
        <f>'2016'!B91*'2016'!E91</f>
        <v>961.5</v>
      </c>
      <c r="G91" s="7">
        <v>42507</v>
      </c>
      <c r="H91" s="8">
        <v>3.8180000000000001</v>
      </c>
      <c r="M91" s="54">
        <f>F91/VLOOKUP(A91,'שער BTC'!$A$1:$B$1069,2,1)</f>
        <v>0.39065543532371372</v>
      </c>
    </row>
    <row r="92" spans="1:13">
      <c r="A92" s="12">
        <v>42552</v>
      </c>
      <c r="B92">
        <v>1550</v>
      </c>
      <c r="E92" s="16">
        <f>VLOOKUP('2016'!A92,'2016'!$G$1:$H$251,2,1)</f>
        <v>3.8439999999999999</v>
      </c>
      <c r="F92">
        <f>'2016'!B92*'2016'!E92</f>
        <v>5958.2</v>
      </c>
      <c r="G92" s="7">
        <v>42508</v>
      </c>
      <c r="H92" s="8">
        <v>3.835</v>
      </c>
      <c r="M92" s="54">
        <f>F92/VLOOKUP(A92,'שער BTC'!$A$1:$B$1069,2,1)</f>
        <v>2.295662565891301</v>
      </c>
    </row>
    <row r="93" spans="1:13">
      <c r="A93" s="12">
        <v>42552</v>
      </c>
      <c r="B93">
        <v>25</v>
      </c>
      <c r="E93" s="16">
        <f>VLOOKUP('2016'!A93,'2016'!$G$1:$H$251,2,1)</f>
        <v>3.8439999999999999</v>
      </c>
      <c r="F93">
        <f>'2016'!B93*'2016'!E93</f>
        <v>96.1</v>
      </c>
      <c r="G93" s="7">
        <v>42509</v>
      </c>
      <c r="H93" s="8">
        <v>3.8580000000000001</v>
      </c>
      <c r="M93" s="54">
        <f>F93/VLOOKUP(A93,'שער BTC'!$A$1:$B$1069,2,1)</f>
        <v>3.7026815578891946E-2</v>
      </c>
    </row>
    <row r="94" spans="1:13">
      <c r="A94" s="12">
        <v>42552</v>
      </c>
      <c r="B94">
        <v>25</v>
      </c>
      <c r="E94" s="16">
        <f>VLOOKUP('2016'!A94,'2016'!$G$1:$H$251,2,1)</f>
        <v>3.8439999999999999</v>
      </c>
      <c r="F94">
        <f>'2016'!B94*'2016'!E94</f>
        <v>96.1</v>
      </c>
      <c r="G94" s="7">
        <v>42510</v>
      </c>
      <c r="H94" s="8">
        <v>3.871</v>
      </c>
      <c r="M94" s="54">
        <f>F94/VLOOKUP(A94,'שער BTC'!$A$1:$B$1069,2,1)</f>
        <v>3.7026815578891946E-2</v>
      </c>
    </row>
    <row r="95" spans="1:13">
      <c r="A95" s="12">
        <v>42553</v>
      </c>
      <c r="B95">
        <v>900</v>
      </c>
      <c r="E95" s="16">
        <f>VLOOKUP('2016'!A95,'2016'!$G$1:$H$251,2,1)</f>
        <v>3.8439999999999999</v>
      </c>
      <c r="F95">
        <f>'2016'!B95*'2016'!E95</f>
        <v>3459.6</v>
      </c>
      <c r="G95" s="7">
        <v>42513</v>
      </c>
      <c r="H95" s="8">
        <v>3.879</v>
      </c>
      <c r="M95" s="54">
        <f>F95/VLOOKUP(A95,'שער BTC'!$A$1:$B$1069,2,1)</f>
        <v>1.3329653608401102</v>
      </c>
    </row>
    <row r="96" spans="1:13">
      <c r="A96" s="12">
        <v>42555</v>
      </c>
      <c r="B96">
        <v>69</v>
      </c>
      <c r="E96" s="16">
        <f>VLOOKUP('2016'!A96,'2016'!$G$1:$H$251,2,1)</f>
        <v>3.8559999999999999</v>
      </c>
      <c r="F96">
        <f>'2016'!B96*'2016'!E96</f>
        <v>266.06399999999996</v>
      </c>
      <c r="G96" s="7">
        <v>42514</v>
      </c>
      <c r="H96" s="8">
        <v>3.8650000000000002</v>
      </c>
      <c r="M96" s="54">
        <f>F96/VLOOKUP(A96,'שער BTC'!$A$1:$B$1069,2,1)</f>
        <v>0.10512387751593727</v>
      </c>
    </row>
    <row r="97" spans="1:13">
      <c r="A97" s="3">
        <v>42557</v>
      </c>
      <c r="B97">
        <v>50</v>
      </c>
      <c r="E97" s="16">
        <f>VLOOKUP('2016'!A97,'2016'!$G$1:$H$251,2,1)</f>
        <v>3.895</v>
      </c>
      <c r="F97">
        <f>'2016'!B97*'2016'!E97</f>
        <v>194.75</v>
      </c>
      <c r="G97" s="7">
        <v>42515</v>
      </c>
      <c r="H97" s="8">
        <v>3.855</v>
      </c>
      <c r="M97" s="54">
        <f>F97/VLOOKUP(A97,'שער BTC'!$A$1:$B$1069,2,1)</f>
        <v>7.5524520078891447E-2</v>
      </c>
    </row>
    <row r="98" spans="1:13">
      <c r="A98" s="12">
        <v>42557</v>
      </c>
      <c r="B98">
        <v>340</v>
      </c>
      <c r="E98" s="16">
        <f>VLOOKUP('2016'!A98,'2016'!$G$1:$H$251,2,1)</f>
        <v>3.895</v>
      </c>
      <c r="F98">
        <f>'2016'!B98*'2016'!E98</f>
        <v>1324.3</v>
      </c>
      <c r="G98" s="7">
        <v>42516</v>
      </c>
      <c r="H98" s="8">
        <v>3.8370000000000002</v>
      </c>
      <c r="M98" s="54">
        <f>F98/VLOOKUP(A98,'שער BTC'!$A$1:$B$1069,2,1)</f>
        <v>0.51356673653646179</v>
      </c>
    </row>
    <row r="99" spans="1:13">
      <c r="A99" s="12">
        <v>42557</v>
      </c>
      <c r="B99">
        <v>120</v>
      </c>
      <c r="E99" s="16">
        <f>VLOOKUP('2016'!A99,'2016'!$G$1:$H$251,2,1)</f>
        <v>3.895</v>
      </c>
      <c r="F99">
        <f>'2016'!B99*'2016'!E99</f>
        <v>467.4</v>
      </c>
      <c r="G99" s="7">
        <v>42517</v>
      </c>
      <c r="H99" s="8">
        <v>3.8450000000000002</v>
      </c>
      <c r="M99" s="54">
        <f>F99/VLOOKUP(A99,'שער BTC'!$A$1:$B$1069,2,1)</f>
        <v>0.18125884818933946</v>
      </c>
    </row>
    <row r="100" spans="1:13">
      <c r="A100" s="12">
        <v>42557</v>
      </c>
      <c r="B100">
        <v>400</v>
      </c>
      <c r="E100" s="16">
        <f>VLOOKUP('2016'!A100,'2016'!$G$1:$H$251,2,1)</f>
        <v>3.895</v>
      </c>
      <c r="F100">
        <f>'2016'!B100*'2016'!E100</f>
        <v>1558</v>
      </c>
      <c r="G100" s="7">
        <v>42521</v>
      </c>
      <c r="H100" s="8">
        <v>3.85</v>
      </c>
      <c r="M100" s="54">
        <f>F100/VLOOKUP(A100,'שער BTC'!$A$1:$B$1069,2,1)</f>
        <v>0.60419616063113157</v>
      </c>
    </row>
    <row r="101" spans="1:13">
      <c r="A101" s="12">
        <v>42557</v>
      </c>
      <c r="B101">
        <v>80</v>
      </c>
      <c r="E101" s="16">
        <f>VLOOKUP('2016'!A101,'2016'!$G$1:$H$251,2,1)</f>
        <v>3.895</v>
      </c>
      <c r="F101">
        <f>'2016'!B101*'2016'!E101</f>
        <v>311.60000000000002</v>
      </c>
      <c r="G101" s="7">
        <v>42522</v>
      </c>
      <c r="H101" s="8">
        <v>3.8530000000000002</v>
      </c>
      <c r="M101" s="54">
        <f>F101/VLOOKUP(A101,'שער BTC'!$A$1:$B$1069,2,1)</f>
        <v>0.12083923212622633</v>
      </c>
    </row>
    <row r="102" spans="1:13">
      <c r="A102" s="12">
        <v>42557</v>
      </c>
      <c r="B102">
        <v>2000</v>
      </c>
      <c r="E102" s="16">
        <f>VLOOKUP('2016'!A102,'2016'!$G$1:$H$251,2,1)</f>
        <v>3.895</v>
      </c>
      <c r="F102">
        <f>'2016'!B102*'2016'!E102</f>
        <v>7790</v>
      </c>
      <c r="G102" s="7">
        <v>42523</v>
      </c>
      <c r="H102" s="8">
        <v>3.8540000000000001</v>
      </c>
      <c r="M102" s="54">
        <f>F102/VLOOKUP(A102,'שער BTC'!$A$1:$B$1069,2,1)</f>
        <v>3.0209808031556578</v>
      </c>
    </row>
    <row r="103" spans="1:13">
      <c r="A103" s="12">
        <v>42558</v>
      </c>
      <c r="B103">
        <v>2000</v>
      </c>
      <c r="E103" s="16">
        <f>VLOOKUP('2016'!A103,'2016'!$G$1:$H$251,2,1)</f>
        <v>3.8780000000000001</v>
      </c>
      <c r="F103">
        <f>'2016'!B103*'2016'!E103</f>
        <v>7756</v>
      </c>
      <c r="G103" s="7">
        <v>42524</v>
      </c>
      <c r="H103" s="8">
        <v>3.87</v>
      </c>
      <c r="M103" s="54">
        <f>F103/VLOOKUP(A103,'שער BTC'!$A$1:$B$1069,2,1)</f>
        <v>3.1428807200748303</v>
      </c>
    </row>
    <row r="104" spans="1:13">
      <c r="A104" s="12">
        <v>42558</v>
      </c>
      <c r="B104">
        <v>100</v>
      </c>
      <c r="E104" s="16">
        <f>VLOOKUP('2016'!A104,'2016'!$G$1:$H$251,2,1)</f>
        <v>3.8780000000000001</v>
      </c>
      <c r="F104">
        <f>'2016'!B104*'2016'!E104</f>
        <v>387.8</v>
      </c>
      <c r="G104" s="7">
        <v>42527</v>
      </c>
      <c r="H104" s="8">
        <v>3.831</v>
      </c>
      <c r="M104" s="54">
        <f>F104/VLOOKUP(A104,'שער BTC'!$A$1:$B$1069,2,1)</f>
        <v>0.15714403600374152</v>
      </c>
    </row>
    <row r="105" spans="1:13">
      <c r="A105" s="12">
        <v>42558</v>
      </c>
      <c r="B105">
        <v>50</v>
      </c>
      <c r="E105" s="16">
        <f>VLOOKUP('2016'!A105,'2016'!$G$1:$H$251,2,1)</f>
        <v>3.8780000000000001</v>
      </c>
      <c r="F105">
        <f>'2016'!B105*'2016'!E105</f>
        <v>193.9</v>
      </c>
      <c r="G105" s="7">
        <v>42528</v>
      </c>
      <c r="H105" s="8">
        <v>3.8180000000000001</v>
      </c>
      <c r="M105" s="54">
        <f>F105/VLOOKUP(A105,'שער BTC'!$A$1:$B$1069,2,1)</f>
        <v>7.8572018001870761E-2</v>
      </c>
    </row>
    <row r="106" spans="1:13">
      <c r="A106" s="12">
        <v>42558</v>
      </c>
      <c r="B106">
        <v>50</v>
      </c>
      <c r="E106" s="16">
        <f>VLOOKUP('2016'!A106,'2016'!$G$1:$H$251,2,1)</f>
        <v>3.8780000000000001</v>
      </c>
      <c r="F106">
        <f>'2016'!B106*'2016'!E106</f>
        <v>193.9</v>
      </c>
      <c r="G106" s="7">
        <v>42529</v>
      </c>
      <c r="H106" s="8">
        <v>3.8260000000000001</v>
      </c>
      <c r="M106" s="54">
        <f>F106/VLOOKUP(A106,'שער BTC'!$A$1:$B$1069,2,1)</f>
        <v>7.8572018001870761E-2</v>
      </c>
    </row>
    <row r="107" spans="1:13">
      <c r="A107" s="12">
        <v>42560</v>
      </c>
      <c r="B107">
        <v>350</v>
      </c>
      <c r="E107" s="16">
        <f>VLOOKUP('2016'!A107,'2016'!$G$1:$H$251,2,1)</f>
        <v>3.8820000000000001</v>
      </c>
      <c r="F107">
        <f>'2016'!B107*'2016'!E107</f>
        <v>1358.7</v>
      </c>
      <c r="G107" s="7">
        <v>42530</v>
      </c>
      <c r="H107" s="8">
        <v>3.8460000000000001</v>
      </c>
      <c r="M107" s="54">
        <f>F107/VLOOKUP(A107,'שער BTC'!$A$1:$B$1069,2,1)</f>
        <v>0.53692106031247699</v>
      </c>
    </row>
    <row r="108" spans="1:13">
      <c r="A108" s="12">
        <v>42561</v>
      </c>
      <c r="B108">
        <v>25</v>
      </c>
      <c r="E108" s="16">
        <f>VLOOKUP('2016'!A108,'2016'!$G$1:$H$251,2,1)</f>
        <v>3.8820000000000001</v>
      </c>
      <c r="F108">
        <f>'2016'!B108*'2016'!E108</f>
        <v>97.05</v>
      </c>
      <c r="G108" s="7">
        <v>42531</v>
      </c>
      <c r="H108" s="8">
        <v>3.8490000000000002</v>
      </c>
      <c r="M108" s="54">
        <f>F108/VLOOKUP(A108,'שער BTC'!$A$1:$B$1069,2,1)</f>
        <v>3.8351504308034065E-2</v>
      </c>
    </row>
    <row r="109" spans="1:13">
      <c r="A109" s="12">
        <v>42562</v>
      </c>
      <c r="B109">
        <v>25</v>
      </c>
      <c r="E109" s="16">
        <f>VLOOKUP('2016'!A109,'2016'!$G$1:$H$251,2,1)</f>
        <v>3.883</v>
      </c>
      <c r="F109">
        <f>'2016'!B109*'2016'!E109</f>
        <v>97.075000000000003</v>
      </c>
      <c r="G109" s="7">
        <v>42534</v>
      </c>
      <c r="H109" s="8">
        <v>3.8740000000000001</v>
      </c>
      <c r="M109" s="54">
        <f>F109/VLOOKUP(A109,'שער BTC'!$A$1:$B$1069,2,1)</f>
        <v>3.8581217397906771E-2</v>
      </c>
    </row>
    <row r="110" spans="1:13">
      <c r="A110" s="12">
        <v>42562</v>
      </c>
      <c r="B110">
        <v>640</v>
      </c>
      <c r="E110" s="16">
        <f>VLOOKUP('2016'!A110,'2016'!$G$1:$H$251,2,1)</f>
        <v>3.883</v>
      </c>
      <c r="F110">
        <f>'2016'!B110*'2016'!E110</f>
        <v>2485.12</v>
      </c>
      <c r="G110" s="7">
        <v>42535</v>
      </c>
      <c r="H110" s="8">
        <v>3.8639999999999999</v>
      </c>
      <c r="M110" s="54">
        <f>F110/VLOOKUP(A110,'שער BTC'!$A$1:$B$1069,2,1)</f>
        <v>0.98767916538641332</v>
      </c>
    </row>
    <row r="111" spans="1:13">
      <c r="A111" s="3">
        <v>42563</v>
      </c>
      <c r="B111" s="24"/>
      <c r="C111" s="37">
        <v>1</v>
      </c>
      <c r="E111" s="16">
        <f>VLOOKUP('2016'!A111,'2016'!$G$1:$H$251,2,1)</f>
        <v>3.8740000000000001</v>
      </c>
      <c r="F111" s="16">
        <f>C111*K111</f>
        <v>2544.9985791125</v>
      </c>
      <c r="G111" s="7">
        <v>42536</v>
      </c>
      <c r="H111" s="8">
        <v>3.875</v>
      </c>
      <c r="K111" s="16">
        <v>2544.9985791125</v>
      </c>
      <c r="M111" s="54">
        <f>F111/VLOOKUP(A111,'שער BTC'!$A$1:$B$1069,2,1)</f>
        <v>1.0114771409539345</v>
      </c>
    </row>
    <row r="112" spans="1:13">
      <c r="A112" s="12">
        <v>42563</v>
      </c>
      <c r="B112">
        <v>40</v>
      </c>
      <c r="E112" s="16">
        <f>VLOOKUP('2016'!A112,'2016'!$G$1:$H$251,2,1)</f>
        <v>3.8740000000000001</v>
      </c>
      <c r="F112">
        <f>'2016'!B112*'2016'!E112</f>
        <v>154.96</v>
      </c>
      <c r="G112" s="7">
        <v>42537</v>
      </c>
      <c r="H112" s="8">
        <v>3.871</v>
      </c>
      <c r="M112" s="54">
        <f>F112/VLOOKUP(A112,'שער BTC'!$A$1:$B$1069,2,1)</f>
        <v>6.1586870440171346E-2</v>
      </c>
    </row>
    <row r="113" spans="1:13">
      <c r="A113" s="12">
        <v>42565</v>
      </c>
      <c r="B113">
        <v>45</v>
      </c>
      <c r="E113" s="16">
        <f>VLOOKUP('2016'!A113,'2016'!$G$1:$H$251,2,1)</f>
        <v>3.8519999999999999</v>
      </c>
      <c r="F113">
        <f>'2016'!B113*'2016'!E113</f>
        <v>173.34</v>
      </c>
      <c r="G113" s="7">
        <v>42538</v>
      </c>
      <c r="H113" s="8">
        <v>3.863</v>
      </c>
      <c r="M113" s="54">
        <f>F113/VLOOKUP(A113,'שער BTC'!$A$1:$B$1069,2,1)</f>
        <v>6.8110057672585295E-2</v>
      </c>
    </row>
    <row r="114" spans="1:13">
      <c r="A114" s="12">
        <v>42566</v>
      </c>
      <c r="B114">
        <v>50</v>
      </c>
      <c r="E114" s="16">
        <f>VLOOKUP('2016'!A114,'2016'!$G$1:$H$251,2,1)</f>
        <v>3.8439999999999999</v>
      </c>
      <c r="F114">
        <f>'2016'!B114*'2016'!E114</f>
        <v>192.2</v>
      </c>
      <c r="G114" s="7">
        <v>42541</v>
      </c>
      <c r="H114" s="8">
        <v>3.851</v>
      </c>
      <c r="M114" s="54">
        <f>F114/VLOOKUP(A114,'שער BTC'!$A$1:$B$1069,2,1)</f>
        <v>7.5236455011722214E-2</v>
      </c>
    </row>
    <row r="115" spans="1:13">
      <c r="A115" s="12">
        <v>42566</v>
      </c>
      <c r="B115">
        <v>25</v>
      </c>
      <c r="E115" s="16">
        <f>VLOOKUP('2016'!A115,'2016'!$G$1:$H$251,2,1)</f>
        <v>3.8439999999999999</v>
      </c>
      <c r="F115">
        <f>'2016'!B115*'2016'!E115</f>
        <v>96.1</v>
      </c>
      <c r="G115" s="7">
        <v>42542</v>
      </c>
      <c r="H115" s="8">
        <v>3.859</v>
      </c>
      <c r="M115" s="54">
        <f>F115/VLOOKUP(A115,'שער BTC'!$A$1:$B$1069,2,1)</f>
        <v>3.7618227505861107E-2</v>
      </c>
    </row>
    <row r="116" spans="1:13">
      <c r="A116" s="12">
        <v>42567</v>
      </c>
      <c r="B116">
        <v>25</v>
      </c>
      <c r="E116" s="16">
        <f>VLOOKUP('2016'!A116,'2016'!$G$1:$H$251,2,1)</f>
        <v>3.8439999999999999</v>
      </c>
      <c r="F116">
        <f>'2016'!B116*'2016'!E116</f>
        <v>96.1</v>
      </c>
      <c r="G116" s="7">
        <v>42543</v>
      </c>
      <c r="H116" s="8">
        <v>3.8519999999999999</v>
      </c>
      <c r="M116" s="54">
        <f>F116/VLOOKUP(A116,'שער BTC'!$A$1:$B$1069,2,1)</f>
        <v>3.7618227505861107E-2</v>
      </c>
    </row>
    <row r="117" spans="1:13">
      <c r="A117" s="12">
        <v>42569</v>
      </c>
      <c r="B117">
        <v>50</v>
      </c>
      <c r="E117" s="16">
        <f>VLOOKUP('2016'!A117,'2016'!$G$1:$H$251,2,1)</f>
        <v>3.86</v>
      </c>
      <c r="F117">
        <f>'2016'!B117*'2016'!E117</f>
        <v>193</v>
      </c>
      <c r="G117" s="7">
        <v>42544</v>
      </c>
      <c r="H117" s="8">
        <v>3.823</v>
      </c>
      <c r="M117" s="54">
        <f>F117/VLOOKUP(A117,'שער BTC'!$A$1:$B$1069,2,1)</f>
        <v>7.4331843722081084E-2</v>
      </c>
    </row>
    <row r="118" spans="1:13">
      <c r="A118" s="12">
        <v>42570</v>
      </c>
      <c r="B118">
        <v>150</v>
      </c>
      <c r="E118" s="16">
        <f>VLOOKUP('2016'!A118,'2016'!$G$1:$H$251,2,1)</f>
        <v>3.8559999999999999</v>
      </c>
      <c r="F118">
        <f>'2016'!B118*'2016'!E118</f>
        <v>578.4</v>
      </c>
      <c r="G118" s="7">
        <v>42545</v>
      </c>
      <c r="H118" s="8">
        <v>3.8849999999999998</v>
      </c>
      <c r="M118" s="54">
        <f>F118/VLOOKUP(A118,'שער BTC'!$A$1:$B$1069,2,1)</f>
        <v>0.22293455592625444</v>
      </c>
    </row>
    <row r="119" spans="1:13">
      <c r="A119" s="12">
        <v>42570</v>
      </c>
      <c r="B119">
        <v>70</v>
      </c>
      <c r="E119" s="16">
        <f>VLOOKUP('2016'!A119,'2016'!$G$1:$H$251,2,1)</f>
        <v>3.8559999999999999</v>
      </c>
      <c r="F119">
        <f>'2016'!B119*'2016'!E119</f>
        <v>269.92</v>
      </c>
      <c r="G119" s="7">
        <v>42548</v>
      </c>
      <c r="H119" s="8">
        <v>3.9</v>
      </c>
      <c r="M119" s="54">
        <f>F119/VLOOKUP(A119,'שער BTC'!$A$1:$B$1069,2,1)</f>
        <v>0.10403612609891874</v>
      </c>
    </row>
    <row r="120" spans="1:13">
      <c r="A120" s="12">
        <v>42570</v>
      </c>
      <c r="B120">
        <v>45</v>
      </c>
      <c r="E120" s="16">
        <f>VLOOKUP('2016'!A120,'2016'!$G$1:$H$251,2,1)</f>
        <v>3.8559999999999999</v>
      </c>
      <c r="F120">
        <f>'2016'!B120*'2016'!E120</f>
        <v>173.51999999999998</v>
      </c>
      <c r="G120" s="7">
        <v>42549</v>
      </c>
      <c r="H120" s="8">
        <v>3.8780000000000001</v>
      </c>
      <c r="M120" s="54">
        <f>F120/VLOOKUP(A120,'שער BTC'!$A$1:$B$1069,2,1)</f>
        <v>6.6880366777876329E-2</v>
      </c>
    </row>
    <row r="121" spans="1:13">
      <c r="A121" s="12">
        <v>42573</v>
      </c>
      <c r="B121">
        <v>180</v>
      </c>
      <c r="E121" s="16">
        <f>VLOOKUP('2016'!A121,'2016'!$G$1:$H$251,2,1)</f>
        <v>3.839</v>
      </c>
      <c r="F121">
        <f>'2016'!B121*'2016'!E121</f>
        <v>691.02</v>
      </c>
      <c r="G121" s="7">
        <v>42550</v>
      </c>
      <c r="H121" s="8">
        <v>3.8580000000000001</v>
      </c>
      <c r="M121" s="54">
        <f>F121/VLOOKUP(A121,'שער BTC'!$A$1:$B$1069,2,1)</f>
        <v>0.26939142603084026</v>
      </c>
    </row>
    <row r="122" spans="1:13">
      <c r="A122" s="12">
        <v>42574</v>
      </c>
      <c r="B122">
        <v>25</v>
      </c>
      <c r="E122" s="16">
        <f>VLOOKUP('2016'!A122,'2016'!$G$1:$H$251,2,1)</f>
        <v>3.839</v>
      </c>
      <c r="F122">
        <f>'2016'!B122*'2016'!E122</f>
        <v>95.974999999999994</v>
      </c>
      <c r="G122" s="7">
        <v>42551</v>
      </c>
      <c r="H122" s="8">
        <v>3.8460000000000001</v>
      </c>
      <c r="M122" s="54">
        <f>F122/VLOOKUP(A122,'שער BTC'!$A$1:$B$1069,2,1)</f>
        <v>3.8118651660192113E-2</v>
      </c>
    </row>
    <row r="123" spans="1:13">
      <c r="A123" s="12">
        <v>42574</v>
      </c>
      <c r="B123">
        <v>150</v>
      </c>
      <c r="E123" s="16">
        <f>VLOOKUP('2016'!A123,'2016'!$G$1:$H$251,2,1)</f>
        <v>3.839</v>
      </c>
      <c r="F123">
        <f>'2016'!B123*'2016'!E123</f>
        <v>575.85</v>
      </c>
      <c r="G123" s="7">
        <v>42552</v>
      </c>
      <c r="H123" s="8">
        <v>3.8439999999999999</v>
      </c>
      <c r="M123" s="54">
        <f>F123/VLOOKUP(A123,'שער BTC'!$A$1:$B$1069,2,1)</f>
        <v>0.2287119099611527</v>
      </c>
    </row>
    <row r="124" spans="1:13">
      <c r="A124" s="12">
        <v>42577</v>
      </c>
      <c r="B124">
        <v>40</v>
      </c>
      <c r="E124" s="16">
        <f>VLOOKUP('2016'!A124,'2016'!$G$1:$H$251,2,1)</f>
        <v>3.8439999999999999</v>
      </c>
      <c r="F124">
        <f>'2016'!B124*'2016'!E124</f>
        <v>153.76</v>
      </c>
      <c r="G124" s="7">
        <v>42555</v>
      </c>
      <c r="H124" s="8">
        <v>3.8559999999999999</v>
      </c>
      <c r="M124" s="54">
        <f>F124/VLOOKUP(A124,'שער BTC'!$A$1:$B$1069,2,1)</f>
        <v>6.1065338346198636E-2</v>
      </c>
    </row>
    <row r="125" spans="1:13">
      <c r="A125" s="12">
        <v>42578</v>
      </c>
      <c r="B125">
        <v>25</v>
      </c>
      <c r="E125" s="16">
        <f>VLOOKUP('2016'!A125,'2016'!$G$1:$H$251,2,1)</f>
        <v>3.84</v>
      </c>
      <c r="F125">
        <f>'2016'!B125*'2016'!E125</f>
        <v>96</v>
      </c>
      <c r="G125" s="7">
        <v>42556</v>
      </c>
      <c r="H125" s="8">
        <v>3.8690000000000002</v>
      </c>
      <c r="M125" s="54">
        <f>F125/VLOOKUP(A125,'שער BTC'!$A$1:$B$1069,2,1)</f>
        <v>3.8169043939688105E-2</v>
      </c>
    </row>
    <row r="126" spans="1:13">
      <c r="A126" s="12">
        <v>42579</v>
      </c>
      <c r="B126">
        <v>100</v>
      </c>
      <c r="E126" s="16">
        <f>VLOOKUP('2016'!A126,'2016'!$G$1:$H$251,2,1)</f>
        <v>3.8279999999999998</v>
      </c>
      <c r="F126">
        <f>'2016'!B126*'2016'!E126</f>
        <v>382.8</v>
      </c>
      <c r="G126" s="7">
        <v>42557</v>
      </c>
      <c r="H126" s="8">
        <v>3.895</v>
      </c>
      <c r="M126" s="54">
        <f>F126/VLOOKUP(A126,'שער BTC'!$A$1:$B$1069,2,1)</f>
        <v>0.15219906270950631</v>
      </c>
    </row>
    <row r="127" spans="1:13">
      <c r="A127" s="12">
        <v>42581</v>
      </c>
      <c r="B127">
        <v>1000</v>
      </c>
      <c r="E127" s="16">
        <f>VLOOKUP('2016'!A127,'2016'!$G$1:$H$251,2,1)</f>
        <v>3.8279999999999998</v>
      </c>
      <c r="F127">
        <f>'2016'!B127*'2016'!E127</f>
        <v>3828</v>
      </c>
      <c r="G127" s="7">
        <v>42558</v>
      </c>
      <c r="H127" s="8">
        <v>3.8780000000000001</v>
      </c>
      <c r="M127" s="54">
        <f>F127/VLOOKUP(A127,'שער BTC'!$A$1:$B$1069,2,1)</f>
        <v>1.5223304275661029</v>
      </c>
    </row>
    <row r="128" spans="1:13">
      <c r="A128" s="12">
        <v>42584</v>
      </c>
      <c r="B128">
        <v>100</v>
      </c>
      <c r="E128" s="16">
        <f>VLOOKUP('2016'!A128,'2016'!$G$1:$H$251,2,1)</f>
        <v>3.8149999999999999</v>
      </c>
      <c r="F128">
        <f>'2016'!B128*'2016'!E128</f>
        <v>381.5</v>
      </c>
      <c r="G128" s="7">
        <v>42559</v>
      </c>
      <c r="H128" s="8">
        <v>3.8820000000000001</v>
      </c>
      <c r="M128" s="54">
        <f>F128/VLOOKUP(A128,'שער BTC'!$A$1:$B$1069,2,1)</f>
        <v>0.19415142141167924</v>
      </c>
    </row>
    <row r="129" spans="1:13">
      <c r="A129" s="12">
        <v>42585</v>
      </c>
      <c r="B129">
        <v>600</v>
      </c>
      <c r="E129" s="16">
        <f>VLOOKUP('2016'!A129,'2016'!$G$1:$H$251,2,1)</f>
        <v>3.8220000000000001</v>
      </c>
      <c r="F129">
        <f>'2016'!B129*'2016'!E129</f>
        <v>2293.1999999999998</v>
      </c>
      <c r="G129" s="7">
        <v>42562</v>
      </c>
      <c r="H129" s="8">
        <v>3.883</v>
      </c>
      <c r="M129" s="54">
        <f>F129/VLOOKUP(A129,'שער BTC'!$A$1:$B$1069,2,1)</f>
        <v>1.1670459753113049</v>
      </c>
    </row>
    <row r="130" spans="1:13">
      <c r="A130" s="12">
        <v>42585</v>
      </c>
      <c r="B130">
        <v>1950</v>
      </c>
      <c r="E130" s="16">
        <f>VLOOKUP('2016'!A130,'2016'!$G$1:$H$251,2,1)</f>
        <v>3.8220000000000001</v>
      </c>
      <c r="F130">
        <f>'2016'!B130*'2016'!E130</f>
        <v>7452.9000000000005</v>
      </c>
      <c r="G130" s="7">
        <v>42563</v>
      </c>
      <c r="H130" s="8">
        <v>3.8740000000000001</v>
      </c>
      <c r="M130" s="54">
        <f>F130/VLOOKUP(A130,'שער BTC'!$A$1:$B$1069,2,1)</f>
        <v>3.7928994197617416</v>
      </c>
    </row>
    <row r="131" spans="1:13">
      <c r="A131" s="12">
        <v>42586</v>
      </c>
      <c r="B131">
        <v>50</v>
      </c>
      <c r="E131" s="16">
        <f>VLOOKUP('2016'!A131,'2016'!$G$1:$H$251,2,1)</f>
        <v>3.8260000000000001</v>
      </c>
      <c r="F131">
        <f>'2016'!B131*'2016'!E131</f>
        <v>191.3</v>
      </c>
      <c r="G131" s="7">
        <v>42564</v>
      </c>
      <c r="H131" s="8">
        <v>3.871</v>
      </c>
      <c r="M131" s="54">
        <f>F131/VLOOKUP(A131,'שער BTC'!$A$1:$B$1069,2,1)</f>
        <v>8.6607715351816439E-2</v>
      </c>
    </row>
    <row r="132" spans="1:13">
      <c r="A132" s="12">
        <v>42591</v>
      </c>
      <c r="B132">
        <v>72</v>
      </c>
      <c r="E132" s="16">
        <f>VLOOKUP('2016'!A132,'2016'!$G$1:$H$251,2,1)</f>
        <v>3.82</v>
      </c>
      <c r="F132">
        <f>'2016'!B132*'2016'!E132</f>
        <v>275.03999999999996</v>
      </c>
      <c r="G132" s="7">
        <v>42565</v>
      </c>
      <c r="H132" s="8">
        <v>3.8519999999999999</v>
      </c>
      <c r="M132" s="54">
        <f>F132/VLOOKUP(A132,'שער BTC'!$A$1:$B$1069,2,1)</f>
        <v>0.12119296135524328</v>
      </c>
    </row>
    <row r="133" spans="1:13">
      <c r="A133" s="12">
        <v>42592</v>
      </c>
      <c r="B133">
        <v>300</v>
      </c>
      <c r="E133" s="16">
        <f>VLOOKUP('2016'!A133,'2016'!$G$1:$H$251,2,1)</f>
        <v>3.8109999999999999</v>
      </c>
      <c r="F133">
        <f>'2016'!B133*'2016'!E133</f>
        <v>1143.3</v>
      </c>
      <c r="G133" s="7">
        <v>42566</v>
      </c>
      <c r="H133" s="8">
        <v>3.8439999999999999</v>
      </c>
      <c r="M133" s="54">
        <f>F133/VLOOKUP(A133,'שער BTC'!$A$1:$B$1069,2,1)</f>
        <v>0.50659425295838389</v>
      </c>
    </row>
    <row r="134" spans="1:13">
      <c r="A134" s="12">
        <v>42594</v>
      </c>
      <c r="B134">
        <v>150</v>
      </c>
      <c r="E134" s="16">
        <f>VLOOKUP('2016'!A134,'2016'!$G$1:$H$251,2,1)</f>
        <v>3.8109999999999999</v>
      </c>
      <c r="F134">
        <f>'2016'!B134*'2016'!E134</f>
        <v>571.65</v>
      </c>
      <c r="G134" s="7">
        <v>42569</v>
      </c>
      <c r="H134" s="8">
        <v>3.86</v>
      </c>
      <c r="M134" s="54">
        <f>F134/VLOOKUP(A134,'שער BTC'!$A$1:$B$1069,2,1)</f>
        <v>0.25520811711534525</v>
      </c>
    </row>
    <row r="135" spans="1:13">
      <c r="A135" s="12">
        <v>42594</v>
      </c>
      <c r="B135">
        <v>600</v>
      </c>
      <c r="E135" s="16">
        <f>VLOOKUP('2016'!A135,'2016'!$G$1:$H$251,2,1)</f>
        <v>3.8109999999999999</v>
      </c>
      <c r="F135">
        <f>'2016'!B135*'2016'!E135</f>
        <v>2286.6</v>
      </c>
      <c r="G135" s="7">
        <v>42570</v>
      </c>
      <c r="H135" s="8">
        <v>3.8559999999999999</v>
      </c>
      <c r="M135" s="54">
        <f>F135/VLOOKUP(A135,'שער BTC'!$A$1:$B$1069,2,1)</f>
        <v>1.020832468461381</v>
      </c>
    </row>
    <row r="136" spans="1:13">
      <c r="A136" s="25">
        <v>42597</v>
      </c>
      <c r="B136" s="26"/>
      <c r="C136" s="37">
        <v>10</v>
      </c>
      <c r="E136" s="16">
        <f>VLOOKUP('2016'!A136,'2016'!$G$1:$H$251,2,1)</f>
        <v>3.8079999999999998</v>
      </c>
      <c r="F136">
        <f>C136*K136</f>
        <v>21937.226678125</v>
      </c>
      <c r="G136" s="7">
        <v>42571</v>
      </c>
      <c r="H136" s="8">
        <v>3.859</v>
      </c>
      <c r="K136" s="16">
        <v>2193.7226678124998</v>
      </c>
      <c r="M136" s="54">
        <f>F136/VLOOKUP(A136,'שער BTC'!$A$1:$B$1069,2,1)</f>
        <v>10.081487248953792</v>
      </c>
    </row>
    <row r="137" spans="1:13">
      <c r="A137" s="12">
        <v>42597</v>
      </c>
      <c r="B137">
        <v>2500</v>
      </c>
      <c r="E137" s="16">
        <f>VLOOKUP('2016'!A137,'2016'!$G$1:$H$251,2,1)</f>
        <v>3.8079999999999998</v>
      </c>
      <c r="F137">
        <f>'2016'!B137*'2016'!E137</f>
        <v>9520</v>
      </c>
      <c r="G137" s="7">
        <v>42572</v>
      </c>
      <c r="H137" s="8">
        <v>3.8580000000000001</v>
      </c>
      <c r="M137" s="54">
        <f>F137/VLOOKUP(A137,'שער BTC'!$A$1:$B$1069,2,1)</f>
        <v>4.3750178643020368</v>
      </c>
    </row>
    <row r="138" spans="1:13">
      <c r="A138" s="12">
        <v>42598</v>
      </c>
      <c r="B138">
        <v>50</v>
      </c>
      <c r="E138" s="16">
        <f>VLOOKUP('2016'!A138,'2016'!$G$1:$H$251,2,1)</f>
        <v>3.7749999999999999</v>
      </c>
      <c r="F138">
        <f>'2016'!B138*'2016'!E138</f>
        <v>188.75</v>
      </c>
      <c r="G138" s="7">
        <v>42573</v>
      </c>
      <c r="H138" s="8">
        <v>3.839</v>
      </c>
      <c r="M138" s="54">
        <f>F138/VLOOKUP(A138,'שער BTC'!$A$1:$B$1069,2,1)</f>
        <v>8.6040958034232562E-2</v>
      </c>
    </row>
    <row r="139" spans="1:13">
      <c r="A139" s="12">
        <v>42598</v>
      </c>
      <c r="B139">
        <v>1750</v>
      </c>
      <c r="E139" s="16">
        <f>VLOOKUP('2016'!A139,'2016'!$G$1:$H$251,2,1)</f>
        <v>3.7749999999999999</v>
      </c>
      <c r="F139">
        <f>'2016'!B139*'2016'!E139</f>
        <v>6606.25</v>
      </c>
      <c r="G139" s="7">
        <v>42576</v>
      </c>
      <c r="H139" s="8">
        <v>3.8460000000000001</v>
      </c>
      <c r="M139" s="54">
        <f>F139/VLOOKUP(A139,'שער BTC'!$A$1:$B$1069,2,1)</f>
        <v>3.0114335311981399</v>
      </c>
    </row>
    <row r="140" spans="1:13">
      <c r="A140" s="12">
        <v>42598</v>
      </c>
      <c r="B140">
        <v>1950</v>
      </c>
      <c r="E140" s="16">
        <f>VLOOKUP('2016'!A140,'2016'!$G$1:$H$251,2,1)</f>
        <v>3.7749999999999999</v>
      </c>
      <c r="F140">
        <f>'2016'!B140*'2016'!E140</f>
        <v>7361.25</v>
      </c>
      <c r="G140" s="7">
        <v>42577</v>
      </c>
      <c r="H140" s="8">
        <v>3.8439999999999999</v>
      </c>
      <c r="M140" s="54">
        <f>F140/VLOOKUP(A140,'שער BTC'!$A$1:$B$1069,2,1)</f>
        <v>3.35559736333507</v>
      </c>
    </row>
    <row r="141" spans="1:13">
      <c r="A141" s="3">
        <v>42598</v>
      </c>
      <c r="B141">
        <v>1000</v>
      </c>
      <c r="E141" s="16">
        <f>VLOOKUP('2016'!A141,'2016'!$G$1:$H$251,2,1)</f>
        <v>3.7749999999999999</v>
      </c>
      <c r="F141">
        <f>'2016'!B141*'2016'!E141</f>
        <v>3775</v>
      </c>
      <c r="G141" s="7">
        <v>42578</v>
      </c>
      <c r="H141" s="8">
        <v>3.84</v>
      </c>
      <c r="M141" s="54">
        <f>F141/VLOOKUP(A141,'שער BTC'!$A$1:$B$1069,2,1)</f>
        <v>1.7208191606846512</v>
      </c>
    </row>
    <row r="142" spans="1:13">
      <c r="A142" s="12">
        <v>42599</v>
      </c>
      <c r="B142">
        <v>75</v>
      </c>
      <c r="E142" s="16">
        <f>VLOOKUP('2016'!A142,'2016'!$G$1:$H$251,2,1)</f>
        <v>3.7909999999999999</v>
      </c>
      <c r="F142">
        <f>'2016'!B142*'2016'!E142</f>
        <v>284.32499999999999</v>
      </c>
      <c r="G142" s="7">
        <v>42579</v>
      </c>
      <c r="H142" s="8">
        <v>3.8279999999999998</v>
      </c>
      <c r="M142" s="54">
        <f>F142/VLOOKUP(A142,'שער BTC'!$A$1:$B$1069,2,1)</f>
        <v>0.12960845241368568</v>
      </c>
    </row>
    <row r="143" spans="1:13">
      <c r="A143" s="12">
        <v>42599</v>
      </c>
      <c r="B143">
        <v>1000</v>
      </c>
      <c r="E143" s="16">
        <f>VLOOKUP('2016'!A143,'2016'!$G$1:$H$251,2,1)</f>
        <v>3.7909999999999999</v>
      </c>
      <c r="F143">
        <f>'2016'!B143*'2016'!E143</f>
        <v>3791</v>
      </c>
      <c r="G143" s="7">
        <v>42580</v>
      </c>
      <c r="H143" s="8">
        <v>3.8279999999999998</v>
      </c>
      <c r="M143" s="54">
        <f>F143/VLOOKUP(A143,'שער BTC'!$A$1:$B$1069,2,1)</f>
        <v>1.7281126988491424</v>
      </c>
    </row>
    <row r="144" spans="1:13">
      <c r="A144" s="12">
        <v>42600</v>
      </c>
      <c r="B144">
        <v>100</v>
      </c>
      <c r="E144" s="16">
        <f>VLOOKUP('2016'!A144,'2016'!$G$1:$H$251,2,1)</f>
        <v>3.7759999999999998</v>
      </c>
      <c r="F144">
        <f>'2016'!B144*'2016'!E144</f>
        <v>377.59999999999997</v>
      </c>
      <c r="G144" s="7">
        <v>42583</v>
      </c>
      <c r="H144" s="8">
        <v>3.806</v>
      </c>
      <c r="M144" s="54">
        <f>F144/VLOOKUP(A144,'שער BTC'!$A$1:$B$1069,2,1)</f>
        <v>0.17360023472487737</v>
      </c>
    </row>
    <row r="145" spans="1:13">
      <c r="A145" s="12">
        <v>42601</v>
      </c>
      <c r="B145">
        <v>25</v>
      </c>
      <c r="E145" s="16">
        <f>VLOOKUP('2016'!A145,'2016'!$G$1:$H$251,2,1)</f>
        <v>3.7709999999999999</v>
      </c>
      <c r="F145">
        <f>'2016'!B145*'2016'!E145</f>
        <v>94.274999999999991</v>
      </c>
      <c r="G145" s="7">
        <v>42584</v>
      </c>
      <c r="H145" s="8">
        <v>3.8149999999999999</v>
      </c>
      <c r="M145" s="54">
        <f>F145/VLOOKUP(A145,'שער BTC'!$A$1:$B$1069,2,1)</f>
        <v>4.3342590383177469E-2</v>
      </c>
    </row>
    <row r="146" spans="1:13">
      <c r="A146" s="12">
        <v>42601</v>
      </c>
      <c r="B146">
        <v>50</v>
      </c>
      <c r="E146" s="16">
        <f>VLOOKUP('2016'!A146,'2016'!$G$1:$H$251,2,1)</f>
        <v>3.7709999999999999</v>
      </c>
      <c r="F146">
        <f>'2016'!B146*'2016'!E146</f>
        <v>188.54999999999998</v>
      </c>
      <c r="G146" s="7">
        <v>42585</v>
      </c>
      <c r="H146" s="8">
        <v>3.8220000000000001</v>
      </c>
      <c r="M146" s="54">
        <f>F146/VLOOKUP(A146,'שער BTC'!$A$1:$B$1069,2,1)</f>
        <v>8.6685180766354938E-2</v>
      </c>
    </row>
    <row r="147" spans="1:13">
      <c r="A147" s="12">
        <v>42603</v>
      </c>
      <c r="B147">
        <v>2300</v>
      </c>
      <c r="E147" s="16">
        <f>VLOOKUP('2016'!A147,'2016'!$G$1:$H$251,2,1)</f>
        <v>3.7709999999999999</v>
      </c>
      <c r="F147">
        <f>'2016'!B147*'2016'!E147</f>
        <v>8673.2999999999993</v>
      </c>
      <c r="G147" s="7">
        <v>42586</v>
      </c>
      <c r="H147" s="8">
        <v>3.8260000000000001</v>
      </c>
      <c r="M147" s="54">
        <f>F147/VLOOKUP(A147,'שער BTC'!$A$1:$B$1069,2,1)</f>
        <v>3.9437054057205887</v>
      </c>
    </row>
    <row r="148" spans="1:13">
      <c r="A148" s="12">
        <v>42604</v>
      </c>
      <c r="B148">
        <v>50</v>
      </c>
      <c r="E148" s="16">
        <f>VLOOKUP('2016'!A148,'2016'!$G$1:$H$251,2,1)</f>
        <v>3.7810000000000001</v>
      </c>
      <c r="F148">
        <f>'2016'!B148*'2016'!E148</f>
        <v>189.05</v>
      </c>
      <c r="G148" s="7">
        <v>42587</v>
      </c>
      <c r="H148" s="8">
        <v>3.8210000000000002</v>
      </c>
      <c r="M148" s="54">
        <f>F148/VLOOKUP(A148,'שער BTC'!$A$1:$B$1069,2,1)</f>
        <v>8.4893569250581433E-2</v>
      </c>
    </row>
    <row r="149" spans="1:13">
      <c r="A149" s="12">
        <v>42604</v>
      </c>
      <c r="B149">
        <v>500</v>
      </c>
      <c r="E149" s="16">
        <f>VLOOKUP('2016'!A149,'2016'!$G$1:$H$251,2,1)</f>
        <v>3.7810000000000001</v>
      </c>
      <c r="F149">
        <f>'2016'!B149*'2016'!E149</f>
        <v>1890.5</v>
      </c>
      <c r="G149" s="7">
        <v>42590</v>
      </c>
      <c r="H149" s="8">
        <v>3.8290000000000002</v>
      </c>
      <c r="M149" s="54">
        <f>F149/VLOOKUP(A149,'שער BTC'!$A$1:$B$1069,2,1)</f>
        <v>0.84893569250581424</v>
      </c>
    </row>
    <row r="150" spans="1:13">
      <c r="A150" s="12">
        <v>42605</v>
      </c>
      <c r="B150">
        <v>1000</v>
      </c>
      <c r="E150" s="16">
        <f>VLOOKUP('2016'!A150,'2016'!$G$1:$H$251,2,1)</f>
        <v>3.7679999999999998</v>
      </c>
      <c r="F150">
        <f>'2016'!B150*'2016'!E150</f>
        <v>3768</v>
      </c>
      <c r="G150" s="7">
        <v>42591</v>
      </c>
      <c r="H150" s="8">
        <v>3.82</v>
      </c>
      <c r="M150" s="54">
        <f>F150/VLOOKUP(A150,'שער BTC'!$A$1:$B$1069,2,1)</f>
        <v>1.6920336891626069</v>
      </c>
    </row>
    <row r="151" spans="1:13">
      <c r="A151" s="12">
        <v>42605</v>
      </c>
      <c r="B151">
        <v>250</v>
      </c>
      <c r="E151" s="16">
        <f>VLOOKUP('2016'!A151,'2016'!$G$1:$H$251,2,1)</f>
        <v>3.7679999999999998</v>
      </c>
      <c r="F151">
        <f>'2016'!B151*'2016'!E151</f>
        <v>942</v>
      </c>
      <c r="G151" s="7">
        <v>42592</v>
      </c>
      <c r="H151" s="8">
        <v>3.8109999999999999</v>
      </c>
      <c r="M151" s="54">
        <f>F151/VLOOKUP(A151,'שער BTC'!$A$1:$B$1069,2,1)</f>
        <v>0.42300842229065172</v>
      </c>
    </row>
    <row r="152" spans="1:13">
      <c r="A152" s="12">
        <v>42605</v>
      </c>
      <c r="B152">
        <v>75</v>
      </c>
      <c r="E152" s="16">
        <f>VLOOKUP('2016'!A152,'2016'!$G$1:$H$251,2,1)</f>
        <v>3.7679999999999998</v>
      </c>
      <c r="F152">
        <f>'2016'!B152*'2016'!E152</f>
        <v>282.59999999999997</v>
      </c>
      <c r="G152" s="7">
        <v>42593</v>
      </c>
      <c r="H152" s="8">
        <v>3.8109999999999999</v>
      </c>
      <c r="M152" s="54">
        <f>F152/VLOOKUP(A152,'שער BTC'!$A$1:$B$1069,2,1)</f>
        <v>0.12690252668719548</v>
      </c>
    </row>
    <row r="153" spans="1:13">
      <c r="A153" s="12">
        <v>42605</v>
      </c>
      <c r="B153">
        <v>50</v>
      </c>
      <c r="E153" s="16">
        <f>VLOOKUP('2016'!A153,'2016'!$G$1:$H$251,2,1)</f>
        <v>3.7679999999999998</v>
      </c>
      <c r="F153">
        <f>'2016'!B153*'2016'!E153</f>
        <v>188.39999999999998</v>
      </c>
      <c r="G153" s="7">
        <v>42594</v>
      </c>
      <c r="H153" s="8">
        <v>3.8109999999999999</v>
      </c>
      <c r="M153" s="54">
        <f>F153/VLOOKUP(A153,'שער BTC'!$A$1:$B$1069,2,1)</f>
        <v>8.4601684458130336E-2</v>
      </c>
    </row>
    <row r="154" spans="1:13">
      <c r="A154" s="12">
        <v>42605</v>
      </c>
      <c r="B154">
        <v>180</v>
      </c>
      <c r="E154" s="16">
        <f>VLOOKUP('2016'!A154,'2016'!$G$1:$H$251,2,1)</f>
        <v>3.7679999999999998</v>
      </c>
      <c r="F154">
        <f>'2016'!B154*'2016'!E154</f>
        <v>678.24</v>
      </c>
      <c r="G154" s="7">
        <v>42597</v>
      </c>
      <c r="H154" s="8">
        <v>3.8079999999999998</v>
      </c>
      <c r="M154" s="54">
        <f>F154/VLOOKUP(A154,'שער BTC'!$A$1:$B$1069,2,1)</f>
        <v>0.30456606404926923</v>
      </c>
    </row>
    <row r="155" spans="1:13">
      <c r="A155" s="12">
        <v>42605</v>
      </c>
      <c r="B155">
        <v>250</v>
      </c>
      <c r="E155" s="16">
        <f>VLOOKUP('2016'!A155,'2016'!$G$1:$H$251,2,1)</f>
        <v>3.7679999999999998</v>
      </c>
      <c r="F155">
        <f>'2016'!B155*'2016'!E155</f>
        <v>942</v>
      </c>
      <c r="G155" s="7">
        <v>42598</v>
      </c>
      <c r="H155" s="8">
        <v>3.7749999999999999</v>
      </c>
      <c r="M155" s="54">
        <f>F155/VLOOKUP(A155,'שער BTC'!$A$1:$B$1069,2,1)</f>
        <v>0.42300842229065172</v>
      </c>
    </row>
    <row r="156" spans="1:13">
      <c r="A156" s="12">
        <v>42606</v>
      </c>
      <c r="B156">
        <v>50</v>
      </c>
      <c r="E156" s="16">
        <f>VLOOKUP('2016'!A156,'2016'!$G$1:$H$251,2,1)</f>
        <v>3.774</v>
      </c>
      <c r="F156">
        <f>'2016'!B156*'2016'!E156</f>
        <v>188.7</v>
      </c>
      <c r="G156" s="7">
        <v>42599</v>
      </c>
      <c r="H156" s="8">
        <v>3.7909999999999999</v>
      </c>
      <c r="M156" s="54">
        <f>F156/VLOOKUP(A156,'שער BTC'!$A$1:$B$1069,2,1)</f>
        <v>8.5785661222687146E-2</v>
      </c>
    </row>
    <row r="157" spans="1:13">
      <c r="A157" s="12">
        <v>42606</v>
      </c>
      <c r="B157">
        <v>600</v>
      </c>
      <c r="E157" s="16">
        <f>VLOOKUP('2016'!A157,'2016'!$G$1:$H$251,2,1)</f>
        <v>3.774</v>
      </c>
      <c r="F157">
        <f>'2016'!B157*'2016'!E157</f>
        <v>2264.4</v>
      </c>
      <c r="G157" s="7">
        <v>42600</v>
      </c>
      <c r="H157" s="8">
        <v>3.7759999999999998</v>
      </c>
      <c r="M157" s="54">
        <f>F157/VLOOKUP(A157,'שער BTC'!$A$1:$B$1069,2,1)</f>
        <v>1.0294279346722459</v>
      </c>
    </row>
    <row r="158" spans="1:13">
      <c r="A158" s="12">
        <v>42607</v>
      </c>
      <c r="B158">
        <v>30</v>
      </c>
      <c r="E158" s="16">
        <f>VLOOKUP('2016'!A158,'2016'!$G$1:$H$251,2,1)</f>
        <v>3.7679999999999998</v>
      </c>
      <c r="F158">
        <f>'2016'!B158*'2016'!E158</f>
        <v>113.03999999999999</v>
      </c>
      <c r="G158" s="7">
        <v>42601</v>
      </c>
      <c r="H158" s="8">
        <v>3.7709999999999999</v>
      </c>
      <c r="M158" s="54">
        <f>F158/VLOOKUP(A158,'שער BTC'!$A$1:$B$1069,2,1)</f>
        <v>5.1389566214162984E-2</v>
      </c>
    </row>
    <row r="159" spans="1:13">
      <c r="A159" s="12">
        <v>42608</v>
      </c>
      <c r="B159">
        <v>500</v>
      </c>
      <c r="E159" s="16">
        <f>VLOOKUP('2016'!A159,'2016'!$G$1:$H$251,2,1)</f>
        <v>3.754</v>
      </c>
      <c r="F159">
        <f>'2016'!B159*'2016'!E159</f>
        <v>1877</v>
      </c>
      <c r="G159" s="7">
        <v>42604</v>
      </c>
      <c r="H159" s="8">
        <v>3.7810000000000001</v>
      </c>
      <c r="M159" s="54">
        <f>F159/VLOOKUP(A159,'שער BTC'!$A$1:$B$1069,2,1)</f>
        <v>0.8604778973775129</v>
      </c>
    </row>
    <row r="160" spans="1:13">
      <c r="A160" s="12">
        <v>42608</v>
      </c>
      <c r="B160">
        <v>1000</v>
      </c>
      <c r="E160" s="16">
        <f>VLOOKUP('2016'!A160,'2016'!$G$1:$H$251,2,1)</f>
        <v>3.754</v>
      </c>
      <c r="F160">
        <f>'2016'!B160*'2016'!E160</f>
        <v>3754</v>
      </c>
      <c r="G160" s="7">
        <v>42605</v>
      </c>
      <c r="H160" s="8">
        <v>3.7679999999999998</v>
      </c>
      <c r="M160" s="54">
        <f>F160/VLOOKUP(A160,'שער BTC'!$A$1:$B$1069,2,1)</f>
        <v>1.7209557947550258</v>
      </c>
    </row>
    <row r="161" spans="1:13">
      <c r="A161" s="12">
        <v>42608</v>
      </c>
      <c r="B161">
        <v>2600</v>
      </c>
      <c r="E161" s="16">
        <f>VLOOKUP('2016'!A161,'2016'!$G$1:$H$251,2,1)</f>
        <v>3.754</v>
      </c>
      <c r="F161">
        <f>'2016'!B161*'2016'!E161</f>
        <v>9760.4</v>
      </c>
      <c r="G161" s="7">
        <v>42606</v>
      </c>
      <c r="H161" s="8">
        <v>3.774</v>
      </c>
      <c r="M161" s="54">
        <f>F161/VLOOKUP(A161,'שער BTC'!$A$1:$B$1069,2,1)</f>
        <v>4.4744850663630666</v>
      </c>
    </row>
    <row r="162" spans="1:13">
      <c r="A162" s="12">
        <v>42608</v>
      </c>
      <c r="B162">
        <v>100</v>
      </c>
      <c r="E162" s="16">
        <f>VLOOKUP('2016'!A162,'2016'!$G$1:$H$251,2,1)</f>
        <v>3.754</v>
      </c>
      <c r="F162">
        <f>'2016'!B162*'2016'!E162</f>
        <v>375.4</v>
      </c>
      <c r="G162" s="7">
        <v>42607</v>
      </c>
      <c r="H162" s="8">
        <v>3.7679999999999998</v>
      </c>
      <c r="M162" s="54">
        <f>F162/VLOOKUP(A162,'שער BTC'!$A$1:$B$1069,2,1)</f>
        <v>0.17209557947550258</v>
      </c>
    </row>
    <row r="163" spans="1:13">
      <c r="A163" s="12">
        <v>42610</v>
      </c>
      <c r="B163">
        <v>1250</v>
      </c>
      <c r="E163" s="16">
        <f>VLOOKUP('2016'!A163,'2016'!$G$1:$H$251,2,1)</f>
        <v>3.754</v>
      </c>
      <c r="F163">
        <f>'2016'!B163*'2016'!E163</f>
        <v>4692.5</v>
      </c>
      <c r="G163" s="7">
        <v>42608</v>
      </c>
      <c r="H163" s="8">
        <v>3.754</v>
      </c>
      <c r="M163" s="54">
        <f>F163/VLOOKUP(A163,'שער BTC'!$A$1:$B$1069,2,1)</f>
        <v>2.1681288527649718</v>
      </c>
    </row>
    <row r="164" spans="1:13">
      <c r="A164" s="12">
        <v>42611</v>
      </c>
      <c r="B164">
        <v>50</v>
      </c>
      <c r="E164" s="16">
        <f>VLOOKUP('2016'!A164,'2016'!$G$1:$H$251,2,1)</f>
        <v>3.7879999999999998</v>
      </c>
      <c r="F164">
        <f>'2016'!B164*'2016'!E164</f>
        <v>189.39999999999998</v>
      </c>
      <c r="G164" s="7">
        <v>42611</v>
      </c>
      <c r="H164" s="8">
        <v>3.7879999999999998</v>
      </c>
      <c r="M164" s="54">
        <f>F164/VLOOKUP(A164,'שער BTC'!$A$1:$B$1069,2,1)</f>
        <v>8.7510624339623991E-2</v>
      </c>
    </row>
    <row r="165" spans="1:13">
      <c r="A165" s="12">
        <v>42612</v>
      </c>
      <c r="B165">
        <v>500</v>
      </c>
      <c r="E165" s="16">
        <f>VLOOKUP('2016'!A165,'2016'!$G$1:$H$251,2,1)</f>
        <v>3.782</v>
      </c>
      <c r="F165">
        <f>'2016'!B165*'2016'!E165</f>
        <v>1891</v>
      </c>
      <c r="G165" s="7">
        <v>42612</v>
      </c>
      <c r="H165" s="8">
        <v>3.782</v>
      </c>
      <c r="M165" s="54">
        <f>F165/VLOOKUP(A165,'שער BTC'!$A$1:$B$1069,2,1)</f>
        <v>0.86413010204555585</v>
      </c>
    </row>
    <row r="166" spans="1:13">
      <c r="A166" s="12">
        <v>42613</v>
      </c>
      <c r="B166">
        <v>250</v>
      </c>
      <c r="E166" s="16">
        <f>VLOOKUP('2016'!A166,'2016'!$G$1:$H$251,2,1)</f>
        <v>3.786</v>
      </c>
      <c r="F166">
        <f>'2016'!B166*'2016'!E166</f>
        <v>946.5</v>
      </c>
      <c r="G166" s="7">
        <v>42613</v>
      </c>
      <c r="H166" s="8">
        <v>3.786</v>
      </c>
      <c r="M166" s="54">
        <f>F166/VLOOKUP(A166,'שער BTC'!$A$1:$B$1069,2,1)</f>
        <v>0.43252202093396014</v>
      </c>
    </row>
    <row r="167" spans="1:13">
      <c r="A167" s="12">
        <v>42613</v>
      </c>
      <c r="B167">
        <v>100</v>
      </c>
      <c r="E167" s="16">
        <f>VLOOKUP('2016'!A167,'2016'!$G$1:$H$251,2,1)</f>
        <v>3.786</v>
      </c>
      <c r="F167">
        <f>'2016'!B167*'2016'!E167</f>
        <v>378.6</v>
      </c>
      <c r="G167" s="7">
        <v>42614</v>
      </c>
      <c r="H167" s="8">
        <v>3.7749999999999999</v>
      </c>
      <c r="M167" s="54">
        <f>F167/VLOOKUP(A167,'שער BTC'!$A$1:$B$1069,2,1)</f>
        <v>0.17300880837358407</v>
      </c>
    </row>
    <row r="168" spans="1:13">
      <c r="A168" s="12">
        <v>42614</v>
      </c>
      <c r="B168">
        <v>50</v>
      </c>
      <c r="E168" s="16">
        <f>VLOOKUP('2016'!A168,'2016'!$G$1:$H$251,2,1)</f>
        <v>3.7749999999999999</v>
      </c>
      <c r="F168">
        <f>'2016'!B168*'2016'!E168</f>
        <v>188.75</v>
      </c>
      <c r="G168" s="7">
        <v>42615</v>
      </c>
      <c r="H168" s="8">
        <v>3.7679999999999998</v>
      </c>
      <c r="M168" s="54">
        <f>F168/VLOOKUP(A168,'שער BTC'!$A$1:$B$1069,2,1)</f>
        <v>8.7287702668406908E-2</v>
      </c>
    </row>
    <row r="169" spans="1:13">
      <c r="A169" s="12">
        <v>42614</v>
      </c>
      <c r="B169">
        <v>90</v>
      </c>
      <c r="E169" s="16">
        <f>VLOOKUP('2016'!A169,'2016'!$G$1:$H$251,2,1)</f>
        <v>3.7749999999999999</v>
      </c>
      <c r="F169">
        <f>'2016'!B169*'2016'!E169</f>
        <v>339.75</v>
      </c>
      <c r="G169" s="7"/>
      <c r="H169" s="8"/>
      <c r="M169" s="54">
        <f>F169/VLOOKUP(A169,'שער BTC'!$A$1:$B$1069,2,1)</f>
        <v>0.15711786480313242</v>
      </c>
    </row>
    <row r="170" spans="1:13">
      <c r="A170" s="12">
        <v>42615</v>
      </c>
      <c r="B170">
        <v>25</v>
      </c>
      <c r="E170" s="16">
        <f>VLOOKUP('2016'!A170,'2016'!$G$1:$H$251,2,1)</f>
        <v>3.7679999999999998</v>
      </c>
      <c r="F170">
        <f>'2016'!B170*'2016'!E170</f>
        <v>94.199999999999989</v>
      </c>
      <c r="G170" s="7">
        <v>42618</v>
      </c>
      <c r="H170" s="8">
        <v>3.7679999999999998</v>
      </c>
      <c r="M170" s="54">
        <f>F170/VLOOKUP(A170,'שער BTC'!$A$1:$B$1069,2,1)</f>
        <v>4.3562922338351941E-2</v>
      </c>
    </row>
    <row r="171" spans="1:13">
      <c r="A171" s="12">
        <v>42617</v>
      </c>
      <c r="B171">
        <v>4500</v>
      </c>
      <c r="E171" s="16">
        <f>VLOOKUP('2016'!A171,'2016'!$G$1:$H$251,2,1)</f>
        <v>3.7679999999999998</v>
      </c>
      <c r="F171">
        <f>'2016'!B171*'2016'!E171</f>
        <v>16956</v>
      </c>
      <c r="G171" s="7">
        <v>42619</v>
      </c>
      <c r="H171" s="8">
        <v>3.766</v>
      </c>
      <c r="M171" s="54">
        <f>F171/VLOOKUP(A171,'שער BTC'!$A$1:$B$1069,2,1)</f>
        <v>7.4889402394426385</v>
      </c>
    </row>
    <row r="172" spans="1:13">
      <c r="A172" s="12">
        <v>42618</v>
      </c>
      <c r="B172">
        <v>1000</v>
      </c>
      <c r="E172" s="16">
        <f>VLOOKUP('2016'!A172,'2016'!$G$1:$H$251,2,1)</f>
        <v>3.7679999999999998</v>
      </c>
      <c r="F172">
        <f>'2016'!B172*'2016'!E172</f>
        <v>3768</v>
      </c>
      <c r="G172" s="7">
        <v>42620</v>
      </c>
      <c r="H172" s="8">
        <v>3.766</v>
      </c>
      <c r="M172" s="54">
        <f>F172/VLOOKUP(A172,'שער BTC'!$A$1:$B$1069,2,1)</f>
        <v>1.6444400044564327</v>
      </c>
    </row>
    <row r="173" spans="1:13">
      <c r="A173" s="3">
        <v>42619</v>
      </c>
      <c r="B173">
        <v>100</v>
      </c>
      <c r="E173" s="16">
        <f>VLOOKUP('2016'!A173,'2016'!$G$1:$H$251,2,1)</f>
        <v>3.766</v>
      </c>
      <c r="F173">
        <f>'2016'!B173*'2016'!E173</f>
        <v>376.6</v>
      </c>
      <c r="G173" s="7">
        <v>42621</v>
      </c>
      <c r="H173" s="8">
        <v>3.7490000000000001</v>
      </c>
      <c r="M173" s="54">
        <f>F173/VLOOKUP(A173,'שער BTC'!$A$1:$B$1069,2,1)</f>
        <v>0.16435671594434514</v>
      </c>
    </row>
    <row r="174" spans="1:13">
      <c r="A174" s="12">
        <v>42619</v>
      </c>
      <c r="B174">
        <v>25</v>
      </c>
      <c r="E174" s="16">
        <f>VLOOKUP('2016'!A174,'2016'!$G$1:$H$251,2,1)</f>
        <v>3.766</v>
      </c>
      <c r="F174">
        <f>'2016'!B174*'2016'!E174</f>
        <v>94.15</v>
      </c>
      <c r="G174" s="7">
        <v>42622</v>
      </c>
      <c r="H174" s="8">
        <v>3.754</v>
      </c>
      <c r="M174" s="54">
        <f>F174/VLOOKUP(A174,'שער BTC'!$A$1:$B$1069,2,1)</f>
        <v>4.1089178986086286E-2</v>
      </c>
    </row>
    <row r="175" spans="1:13">
      <c r="A175" s="12">
        <v>42619</v>
      </c>
      <c r="B175">
        <v>2400</v>
      </c>
      <c r="E175" s="16">
        <f>VLOOKUP('2016'!A175,'2016'!$G$1:$H$251,2,1)</f>
        <v>3.766</v>
      </c>
      <c r="F175">
        <f>'2016'!B175*'2016'!E175</f>
        <v>9038.4</v>
      </c>
      <c r="G175" s="7">
        <v>42625</v>
      </c>
      <c r="H175" s="8">
        <v>3.7709999999999999</v>
      </c>
      <c r="M175" s="54">
        <f>F175/VLOOKUP(A175,'שער BTC'!$A$1:$B$1069,2,1)</f>
        <v>3.9445611826642835</v>
      </c>
    </row>
    <row r="176" spans="1:13">
      <c r="A176" s="12">
        <v>42619</v>
      </c>
      <c r="B176">
        <v>9500</v>
      </c>
      <c r="E176" s="16">
        <f>VLOOKUP('2016'!A176,'2016'!$G$1:$H$251,2,1)</f>
        <v>3.766</v>
      </c>
      <c r="F176">
        <f>'2016'!B176*'2016'!E176</f>
        <v>35777</v>
      </c>
      <c r="G176" s="7">
        <v>42626</v>
      </c>
      <c r="H176" s="8">
        <v>3.7719999999999998</v>
      </c>
      <c r="M176" s="54">
        <f>F176/VLOOKUP(A176,'שער BTC'!$A$1:$B$1069,2,1)</f>
        <v>15.613888014712789</v>
      </c>
    </row>
    <row r="177" spans="1:13">
      <c r="A177" s="12">
        <v>42620</v>
      </c>
      <c r="B177">
        <v>350</v>
      </c>
      <c r="E177" s="16">
        <f>VLOOKUP('2016'!A177,'2016'!$G$1:$H$251,2,1)</f>
        <v>3.766</v>
      </c>
      <c r="F177">
        <f>'2016'!B177*'2016'!E177</f>
        <v>1318.1</v>
      </c>
      <c r="G177" s="7">
        <v>42627</v>
      </c>
      <c r="H177" s="8">
        <v>3.786</v>
      </c>
      <c r="M177" s="54">
        <f>F177/VLOOKUP(A177,'שער BTC'!$A$1:$B$1069,2,1)</f>
        <v>0.56960234493893358</v>
      </c>
    </row>
    <row r="178" spans="1:13">
      <c r="A178" s="12">
        <v>42621</v>
      </c>
      <c r="B178">
        <v>350</v>
      </c>
      <c r="E178" s="16">
        <f>VLOOKUP('2016'!A178,'2016'!$G$1:$H$251,2,1)</f>
        <v>3.7490000000000001</v>
      </c>
      <c r="F178">
        <f>'2016'!B178*'2016'!E178</f>
        <v>1312.15</v>
      </c>
      <c r="G178" s="7">
        <v>42628</v>
      </c>
      <c r="H178" s="8">
        <v>3.7789999999999999</v>
      </c>
      <c r="M178" s="54">
        <f>F178/VLOOKUP(A178,'שער BTC'!$A$1:$B$1069,2,1)</f>
        <v>0.56703111820925711</v>
      </c>
    </row>
    <row r="179" spans="1:13">
      <c r="A179" s="12">
        <v>42621</v>
      </c>
      <c r="B179">
        <v>350</v>
      </c>
      <c r="E179" s="16">
        <f>VLOOKUP('2016'!A179,'2016'!$G$1:$H$251,2,1)</f>
        <v>3.7490000000000001</v>
      </c>
      <c r="F179">
        <f>'2016'!B179*'2016'!E179</f>
        <v>1312.15</v>
      </c>
      <c r="G179" s="7">
        <v>42629</v>
      </c>
      <c r="H179" s="8">
        <v>3.762</v>
      </c>
      <c r="M179" s="54">
        <f>F179/VLOOKUP(A179,'שער BTC'!$A$1:$B$1069,2,1)</f>
        <v>0.56703111820925711</v>
      </c>
    </row>
    <row r="180" spans="1:13">
      <c r="A180" s="12">
        <v>42621</v>
      </c>
      <c r="B180">
        <v>50</v>
      </c>
      <c r="E180" s="16">
        <f>VLOOKUP('2016'!A180,'2016'!$G$1:$H$251,2,1)</f>
        <v>3.7490000000000001</v>
      </c>
      <c r="F180">
        <f>'2016'!B180*'2016'!E180</f>
        <v>187.45000000000002</v>
      </c>
      <c r="G180" s="7">
        <v>42632</v>
      </c>
      <c r="H180" s="8">
        <v>3.7749999999999999</v>
      </c>
      <c r="M180" s="54">
        <f>F180/VLOOKUP(A180,'שער BTC'!$A$1:$B$1069,2,1)</f>
        <v>8.1004445458465316E-2</v>
      </c>
    </row>
    <row r="181" spans="1:13">
      <c r="A181" s="12">
        <v>42621</v>
      </c>
      <c r="B181">
        <v>1000</v>
      </c>
      <c r="E181" s="16">
        <f>VLOOKUP('2016'!A181,'2016'!$G$1:$H$251,2,1)</f>
        <v>3.7490000000000001</v>
      </c>
      <c r="F181">
        <f>'2016'!B181*'2016'!E181</f>
        <v>3749</v>
      </c>
      <c r="G181" s="7">
        <v>42633</v>
      </c>
      <c r="H181" s="8">
        <v>3.7759999999999998</v>
      </c>
      <c r="M181" s="54">
        <f>F181/VLOOKUP(A181,'שער BTC'!$A$1:$B$1069,2,1)</f>
        <v>1.620088909169306</v>
      </c>
    </row>
    <row r="182" spans="1:13">
      <c r="A182" s="12">
        <v>42621</v>
      </c>
      <c r="B182">
        <v>120</v>
      </c>
      <c r="E182" s="16">
        <f>VLOOKUP('2016'!A182,'2016'!$G$1:$H$251,2,1)</f>
        <v>3.7490000000000001</v>
      </c>
      <c r="F182">
        <f>'2016'!B182*'2016'!E182</f>
        <v>449.88</v>
      </c>
      <c r="G182" s="7">
        <v>42634</v>
      </c>
      <c r="H182" s="8">
        <v>3.778</v>
      </c>
      <c r="M182" s="54">
        <f>F182/VLOOKUP(A182,'שער BTC'!$A$1:$B$1069,2,1)</f>
        <v>0.19441066910031674</v>
      </c>
    </row>
    <row r="183" spans="1:13">
      <c r="A183" s="12">
        <v>42622</v>
      </c>
      <c r="B183">
        <v>1800</v>
      </c>
      <c r="E183" s="16">
        <f>VLOOKUP('2016'!A183,'2016'!$G$1:$H$251,2,1)</f>
        <v>3.754</v>
      </c>
      <c r="F183">
        <f>'2016'!B183*'2016'!E183</f>
        <v>6757.2</v>
      </c>
      <c r="G183" s="7">
        <v>42635</v>
      </c>
      <c r="H183" s="8">
        <v>3.7589999999999999</v>
      </c>
      <c r="M183" s="54">
        <f>F183/VLOOKUP(A183,'שער BTC'!$A$1:$B$1069,2,1)</f>
        <v>2.8796733298574653</v>
      </c>
    </row>
    <row r="184" spans="1:13">
      <c r="A184" s="12">
        <v>42624</v>
      </c>
      <c r="B184">
        <v>250</v>
      </c>
      <c r="E184" s="16">
        <f>VLOOKUP('2016'!A184,'2016'!$G$1:$H$251,2,1)</f>
        <v>3.754</v>
      </c>
      <c r="F184">
        <f>'2016'!B184*'2016'!E184</f>
        <v>938.5</v>
      </c>
      <c r="G184" s="7">
        <v>42636</v>
      </c>
      <c r="H184" s="8">
        <v>3.76</v>
      </c>
      <c r="M184" s="54">
        <f>F184/VLOOKUP(A184,'שער BTC'!$A$1:$B$1069,2,1)</f>
        <v>0.41107701272965746</v>
      </c>
    </row>
    <row r="185" spans="1:13">
      <c r="A185" s="12">
        <v>42625</v>
      </c>
      <c r="B185">
        <v>1650</v>
      </c>
      <c r="E185" s="16">
        <f>VLOOKUP('2016'!A185,'2016'!$G$1:$H$251,2,1)</f>
        <v>3.7709999999999999</v>
      </c>
      <c r="F185">
        <f>'2016'!B185*'2016'!E185</f>
        <v>6222.15</v>
      </c>
      <c r="G185" s="7">
        <v>42639</v>
      </c>
      <c r="H185" s="8">
        <v>3.7650000000000001</v>
      </c>
      <c r="M185" s="54">
        <f>F185/VLOOKUP(A185,'שער BTC'!$A$1:$B$1069,2,1)</f>
        <v>2.7253946028298754</v>
      </c>
    </row>
    <row r="186" spans="1:13">
      <c r="A186" s="12">
        <v>42626</v>
      </c>
      <c r="B186">
        <v>300</v>
      </c>
      <c r="E186" s="16">
        <f>VLOOKUP('2016'!A186,'2016'!$G$1:$H$251,2,1)</f>
        <v>3.7719999999999998</v>
      </c>
      <c r="F186">
        <f>'2016'!B186*'2016'!E186</f>
        <v>1131.5999999999999</v>
      </c>
      <c r="G186" s="7">
        <v>42640</v>
      </c>
      <c r="H186" s="8">
        <v>3.746</v>
      </c>
      <c r="M186" s="54">
        <f>F186/VLOOKUP(A186,'שער BTC'!$A$1:$B$1069,2,1)</f>
        <v>0.49105612873854837</v>
      </c>
    </row>
    <row r="187" spans="1:13">
      <c r="A187" s="12">
        <v>42626</v>
      </c>
      <c r="B187">
        <v>25</v>
      </c>
      <c r="E187" s="16">
        <f>VLOOKUP('2016'!A187,'2016'!$G$1:$H$251,2,1)</f>
        <v>3.7719999999999998</v>
      </c>
      <c r="F187">
        <f>'2016'!B187*'2016'!E187</f>
        <v>94.3</v>
      </c>
      <c r="G187" s="7">
        <v>42641</v>
      </c>
      <c r="H187" s="8">
        <v>3.758</v>
      </c>
      <c r="M187" s="54">
        <f>F187/VLOOKUP(A187,'שער BTC'!$A$1:$B$1069,2,1)</f>
        <v>4.0921344061545704E-2</v>
      </c>
    </row>
    <row r="188" spans="1:13">
      <c r="A188" s="12">
        <v>42626</v>
      </c>
      <c r="B188">
        <v>300</v>
      </c>
      <c r="E188" s="16">
        <f>VLOOKUP('2016'!A188,'2016'!$G$1:$H$251,2,1)</f>
        <v>3.7719999999999998</v>
      </c>
      <c r="F188">
        <f>'2016'!B188*'2016'!E188</f>
        <v>1131.5999999999999</v>
      </c>
      <c r="G188" s="7">
        <v>42642</v>
      </c>
      <c r="H188" s="8">
        <v>3.7549999999999999</v>
      </c>
      <c r="M188" s="54">
        <f>F188/VLOOKUP(A188,'שער BTC'!$A$1:$B$1069,2,1)</f>
        <v>0.49105612873854837</v>
      </c>
    </row>
    <row r="189" spans="1:13">
      <c r="A189" s="12">
        <v>42627</v>
      </c>
      <c r="B189">
        <v>1000</v>
      </c>
      <c r="E189" s="16">
        <f>VLOOKUP('2016'!A189,'2016'!$G$1:$H$251,2,1)</f>
        <v>3.786</v>
      </c>
      <c r="F189">
        <f>'2016'!B189*'2016'!E189</f>
        <v>3786</v>
      </c>
      <c r="G189" s="7">
        <v>42643</v>
      </c>
      <c r="H189" s="8">
        <v>3.758</v>
      </c>
      <c r="M189" s="54">
        <f>F189/VLOOKUP(A189,'שער BTC'!$A$1:$B$1069,2,1)</f>
        <v>1.6429290415377733</v>
      </c>
    </row>
    <row r="190" spans="1:13">
      <c r="A190" s="12">
        <v>42628</v>
      </c>
      <c r="B190">
        <v>75</v>
      </c>
      <c r="E190" s="16">
        <f>VLOOKUP('2016'!A190,'2016'!$G$1:$H$251,2,1)</f>
        <v>3.7789999999999999</v>
      </c>
      <c r="F190">
        <f>'2016'!B190*'2016'!E190</f>
        <v>283.42500000000001</v>
      </c>
      <c r="G190" s="7">
        <v>42648</v>
      </c>
      <c r="H190" s="8">
        <v>3.778</v>
      </c>
      <c r="M190" s="54">
        <f>F190/VLOOKUP(A190,'שער BTC'!$A$1:$B$1069,2,1)</f>
        <v>0.12287304204367359</v>
      </c>
    </row>
    <row r="191" spans="1:13">
      <c r="A191" s="12">
        <v>42628</v>
      </c>
      <c r="B191">
        <v>3000</v>
      </c>
      <c r="E191" s="16">
        <f>VLOOKUP('2016'!A191,'2016'!$G$1:$H$251,2,1)</f>
        <v>3.7789999999999999</v>
      </c>
      <c r="F191">
        <f>'2016'!B191*'2016'!E191</f>
        <v>11337</v>
      </c>
      <c r="G191" s="7">
        <v>42649</v>
      </c>
      <c r="H191" s="8">
        <v>3.778</v>
      </c>
      <c r="M191" s="54">
        <f>F191/VLOOKUP(A191,'שער BTC'!$A$1:$B$1069,2,1)</f>
        <v>4.9149216817469439</v>
      </c>
    </row>
    <row r="192" spans="1:13">
      <c r="A192" s="12">
        <v>42628</v>
      </c>
      <c r="B192">
        <v>2000</v>
      </c>
      <c r="E192" s="16">
        <f>VLOOKUP('2016'!A192,'2016'!$G$1:$H$251,2,1)</f>
        <v>3.7789999999999999</v>
      </c>
      <c r="F192">
        <f>'2016'!B192*'2016'!E192</f>
        <v>7558</v>
      </c>
      <c r="G192" s="7">
        <v>42650</v>
      </c>
      <c r="H192" s="8">
        <v>3.794</v>
      </c>
      <c r="M192" s="54">
        <f>F192/VLOOKUP(A192,'שער BTC'!$A$1:$B$1069,2,1)</f>
        <v>3.2766144544979623</v>
      </c>
    </row>
    <row r="193" spans="1:13">
      <c r="A193" s="12">
        <v>42628</v>
      </c>
      <c r="B193">
        <v>50</v>
      </c>
      <c r="E193" s="16">
        <f>VLOOKUP('2016'!A193,'2016'!$G$1:$H$251,2,1)</f>
        <v>3.7789999999999999</v>
      </c>
      <c r="F193">
        <f>'2016'!B193*'2016'!E193</f>
        <v>188.95</v>
      </c>
      <c r="G193" s="7">
        <v>42653</v>
      </c>
      <c r="H193" s="8">
        <v>3.7909999999999999</v>
      </c>
      <c r="M193" s="54">
        <f>F193/VLOOKUP(A193,'שער BTC'!$A$1:$B$1069,2,1)</f>
        <v>8.1915361362449063E-2</v>
      </c>
    </row>
    <row r="194" spans="1:13">
      <c r="A194" s="12">
        <v>42628</v>
      </c>
      <c r="B194">
        <v>3000</v>
      </c>
      <c r="E194" s="16">
        <f>VLOOKUP('2016'!A194,'2016'!$G$1:$H$251,2,1)</f>
        <v>3.7789999999999999</v>
      </c>
      <c r="F194">
        <f>'2016'!B194*'2016'!E194</f>
        <v>11337</v>
      </c>
      <c r="G194" s="7">
        <v>42656</v>
      </c>
      <c r="H194" s="8">
        <v>3.8140000000000001</v>
      </c>
      <c r="M194" s="54">
        <f>F194/VLOOKUP(A194,'שער BTC'!$A$1:$B$1069,2,1)</f>
        <v>4.9149216817469439</v>
      </c>
    </row>
    <row r="195" spans="1:13">
      <c r="A195" s="12">
        <v>42628</v>
      </c>
      <c r="B195">
        <v>200</v>
      </c>
      <c r="E195" s="16">
        <f>VLOOKUP('2016'!A195,'2016'!$G$1:$H$251,2,1)</f>
        <v>3.7789999999999999</v>
      </c>
      <c r="F195">
        <f>'2016'!B195*'2016'!E195</f>
        <v>755.8</v>
      </c>
      <c r="G195" s="7">
        <v>42657</v>
      </c>
      <c r="H195" s="8">
        <v>3.8149999999999999</v>
      </c>
      <c r="M195" s="54">
        <f>F195/VLOOKUP(A195,'שער BTC'!$A$1:$B$1069,2,1)</f>
        <v>0.32766144544979625</v>
      </c>
    </row>
    <row r="196" spans="1:13">
      <c r="A196" s="12">
        <v>42629</v>
      </c>
      <c r="B196">
        <v>500</v>
      </c>
      <c r="E196" s="16">
        <f>VLOOKUP('2016'!A196,'2016'!$G$1:$H$251,2,1)</f>
        <v>3.762</v>
      </c>
      <c r="F196">
        <f>'2016'!B196*'2016'!E196</f>
        <v>1881</v>
      </c>
      <c r="G196" s="7">
        <v>42661</v>
      </c>
      <c r="H196" s="8">
        <v>3.8170000000000002</v>
      </c>
      <c r="M196" s="54">
        <f>F196/VLOOKUP(A196,'שער BTC'!$A$1:$B$1069,2,1)</f>
        <v>0.8154686145687573</v>
      </c>
    </row>
    <row r="197" spans="1:13">
      <c r="A197" s="12">
        <v>42629</v>
      </c>
      <c r="B197">
        <v>80</v>
      </c>
      <c r="E197" s="16">
        <f>VLOOKUP('2016'!A197,'2016'!$G$1:$H$251,2,1)</f>
        <v>3.762</v>
      </c>
      <c r="F197">
        <f>'2016'!B197*'2016'!E197</f>
        <v>300.95999999999998</v>
      </c>
      <c r="G197" s="7">
        <v>42662</v>
      </c>
      <c r="H197" s="8">
        <v>3.819</v>
      </c>
      <c r="M197" s="54">
        <f>F197/VLOOKUP(A197,'שער BTC'!$A$1:$B$1069,2,1)</f>
        <v>0.13047497833100116</v>
      </c>
    </row>
    <row r="198" spans="1:13">
      <c r="A198" s="12">
        <v>42629</v>
      </c>
      <c r="B198">
        <v>300</v>
      </c>
      <c r="E198" s="16">
        <f>VLOOKUP('2016'!A198,'2016'!$G$1:$H$251,2,1)</f>
        <v>3.762</v>
      </c>
      <c r="F198">
        <f>'2016'!B198*'2016'!E198</f>
        <v>1128.5999999999999</v>
      </c>
      <c r="G198" s="7">
        <v>42663</v>
      </c>
      <c r="H198" s="8">
        <v>3.835</v>
      </c>
      <c r="M198" s="54">
        <f>F198/VLOOKUP(A198,'שער BTC'!$A$1:$B$1069,2,1)</f>
        <v>0.48928116874125432</v>
      </c>
    </row>
    <row r="199" spans="1:13">
      <c r="A199" s="12">
        <v>42632</v>
      </c>
      <c r="B199">
        <v>25</v>
      </c>
      <c r="E199" s="16">
        <f>VLOOKUP('2016'!A199,'2016'!$G$1:$H$251,2,1)</f>
        <v>3.7749999999999999</v>
      </c>
      <c r="F199">
        <f>'2016'!B199*'2016'!E199</f>
        <v>94.375</v>
      </c>
      <c r="G199" s="7">
        <v>42664</v>
      </c>
      <c r="H199" s="8">
        <v>3.8479999999999999</v>
      </c>
      <c r="M199" s="54">
        <f>F199/VLOOKUP(A199,'שער BTC'!$A$1:$B$1069,2,1)</f>
        <v>4.0970408712603233E-2</v>
      </c>
    </row>
    <row r="200" spans="1:13">
      <c r="A200" s="12">
        <v>42632</v>
      </c>
      <c r="B200">
        <v>50</v>
      </c>
      <c r="E200" s="16">
        <f>VLOOKUP('2016'!A200,'2016'!$G$1:$H$251,2,1)</f>
        <v>3.7749999999999999</v>
      </c>
      <c r="F200">
        <f>'2016'!B200*'2016'!E200</f>
        <v>188.75</v>
      </c>
      <c r="G200" s="7">
        <v>42668</v>
      </c>
      <c r="H200" s="8">
        <v>3.85</v>
      </c>
      <c r="M200" s="54">
        <f>F200/VLOOKUP(A200,'שער BTC'!$A$1:$B$1069,2,1)</f>
        <v>8.1940817425206466E-2</v>
      </c>
    </row>
    <row r="201" spans="1:13">
      <c r="A201" s="12">
        <v>42632</v>
      </c>
      <c r="B201">
        <v>50</v>
      </c>
      <c r="E201" s="16">
        <f>VLOOKUP('2016'!A201,'2016'!$G$1:$H$251,2,1)</f>
        <v>3.7749999999999999</v>
      </c>
      <c r="F201">
        <f>'2016'!B201*'2016'!E201</f>
        <v>188.75</v>
      </c>
      <c r="G201" s="7">
        <v>42669</v>
      </c>
      <c r="H201" s="8">
        <v>3.8410000000000002</v>
      </c>
      <c r="M201" s="54">
        <f>F201/VLOOKUP(A201,'שער BTC'!$A$1:$B$1069,2,1)</f>
        <v>8.1940817425206466E-2</v>
      </c>
    </row>
    <row r="202" spans="1:13">
      <c r="A202" s="12">
        <v>42633</v>
      </c>
      <c r="B202">
        <v>500</v>
      </c>
      <c r="E202" s="16">
        <f>VLOOKUP('2016'!A202,'2016'!$G$1:$H$251,2,1)</f>
        <v>3.7759999999999998</v>
      </c>
      <c r="F202">
        <f>'2016'!B202*'2016'!E202</f>
        <v>1888</v>
      </c>
      <c r="G202" s="7">
        <v>42670</v>
      </c>
      <c r="H202" s="8">
        <v>3.8410000000000002</v>
      </c>
      <c r="M202" s="54">
        <f>F202/VLOOKUP(A202,'שער BTC'!$A$1:$B$1069,2,1)</f>
        <v>0.81962523602007842</v>
      </c>
    </row>
    <row r="203" spans="1:13">
      <c r="A203" s="12">
        <v>42635</v>
      </c>
      <c r="B203">
        <v>50</v>
      </c>
      <c r="E203" s="16">
        <f>VLOOKUP('2016'!A203,'2016'!$G$1:$H$251,2,1)</f>
        <v>3.7589999999999999</v>
      </c>
      <c r="F203">
        <f>'2016'!B203*'2016'!E203</f>
        <v>187.95</v>
      </c>
      <c r="G203" s="7">
        <v>42671</v>
      </c>
      <c r="H203" s="8">
        <v>3.8559999999999999</v>
      </c>
      <c r="M203" s="54">
        <f>F203/VLOOKUP(A203,'שער BTC'!$A$1:$B$1069,2,1)</f>
        <v>8.3068626842984064E-2</v>
      </c>
    </row>
    <row r="204" spans="1:13">
      <c r="A204" s="12">
        <v>42636</v>
      </c>
      <c r="C204" s="37">
        <v>2</v>
      </c>
      <c r="E204" s="16">
        <f>VLOOKUP('2016'!A204,'2016'!$G$1:$H$251,2,1)</f>
        <v>3.76</v>
      </c>
      <c r="F204">
        <f>C204*K204</f>
        <v>4543.7531999999992</v>
      </c>
      <c r="G204" s="7">
        <v>42674</v>
      </c>
      <c r="H204" s="8">
        <v>3.8490000000000002</v>
      </c>
      <c r="K204" s="16">
        <v>2271.8765999999996</v>
      </c>
      <c r="M204" s="54">
        <f>F204/VLOOKUP(A204,'שער BTC'!$A$1:$B$1069,2,1)</f>
        <v>2</v>
      </c>
    </row>
    <row r="205" spans="1:13">
      <c r="A205" s="12">
        <v>42639</v>
      </c>
      <c r="B205">
        <v>120</v>
      </c>
      <c r="E205" s="16">
        <f>VLOOKUP('2016'!A205,'2016'!$G$1:$H$251,2,1)</f>
        <v>3.7650000000000001</v>
      </c>
      <c r="F205">
        <f>'2016'!B205*'2016'!E205</f>
        <v>451.8</v>
      </c>
      <c r="G205" s="7">
        <v>42675</v>
      </c>
      <c r="H205" s="8">
        <v>3.827</v>
      </c>
      <c r="M205" s="54">
        <f>F205/VLOOKUP(A205,'שער BTC'!$A$1:$B$1069,2,1)</f>
        <v>0.1996844638079209</v>
      </c>
    </row>
    <row r="206" spans="1:13">
      <c r="A206" s="12">
        <v>42639</v>
      </c>
      <c r="B206">
        <v>300</v>
      </c>
      <c r="E206" s="16">
        <f>VLOOKUP('2016'!A206,'2016'!$G$1:$H$251,2,1)</f>
        <v>3.7650000000000001</v>
      </c>
      <c r="F206">
        <f>'2016'!B206*'2016'!E206</f>
        <v>1129.5</v>
      </c>
      <c r="G206" s="7">
        <v>42676</v>
      </c>
      <c r="H206" s="8">
        <v>3.8109999999999999</v>
      </c>
      <c r="M206" s="54">
        <f>F206/VLOOKUP(A206,'שער BTC'!$A$1:$B$1069,2,1)</f>
        <v>0.49921115951980222</v>
      </c>
    </row>
    <row r="207" spans="1:13">
      <c r="A207" s="12">
        <v>42640</v>
      </c>
      <c r="B207">
        <v>80</v>
      </c>
      <c r="E207" s="16">
        <f>VLOOKUP('2016'!A207,'2016'!$G$1:$H$251,2,1)</f>
        <v>3.746</v>
      </c>
      <c r="F207">
        <f>'2016'!B207*'2016'!E207</f>
        <v>299.68</v>
      </c>
      <c r="G207" s="7">
        <v>42677</v>
      </c>
      <c r="H207" s="8">
        <v>3.8149999999999999</v>
      </c>
      <c r="M207" s="54">
        <f>F207/VLOOKUP(A207,'שער BTC'!$A$1:$B$1069,2,1)</f>
        <v>0.13202143359723115</v>
      </c>
    </row>
    <row r="208" spans="1:13">
      <c r="A208" s="12">
        <v>42641</v>
      </c>
      <c r="B208">
        <v>1450</v>
      </c>
      <c r="E208" s="16">
        <f>VLOOKUP('2016'!A208,'2016'!$G$1:$H$251,2,1)</f>
        <v>3.758</v>
      </c>
      <c r="F208">
        <f>'2016'!B208*'2016'!E208</f>
        <v>5449.1</v>
      </c>
      <c r="G208" s="7">
        <v>42678</v>
      </c>
      <c r="H208" s="8">
        <v>3.8069999999999999</v>
      </c>
      <c r="M208" s="54">
        <f>F208/VLOOKUP(A208,'שער BTC'!$A$1:$B$1069,2,1)</f>
        <v>2.4005539035460233</v>
      </c>
    </row>
    <row r="209" spans="1:13">
      <c r="A209" s="12">
        <v>42642</v>
      </c>
      <c r="B209">
        <v>9500</v>
      </c>
      <c r="E209" s="16">
        <f>VLOOKUP('2016'!A209,'2016'!$G$1:$H$251,2,1)</f>
        <v>3.7549999999999999</v>
      </c>
      <c r="F209">
        <f>'2016'!B209*'2016'!E209</f>
        <v>35672.5</v>
      </c>
      <c r="G209" s="7">
        <v>42681</v>
      </c>
      <c r="H209" s="8">
        <v>3.8119999999999998</v>
      </c>
      <c r="M209" s="54">
        <f>F209/VLOOKUP(A209,'שער BTC'!$A$1:$B$1069,2,1)</f>
        <v>15.667163480666515</v>
      </c>
    </row>
    <row r="210" spans="1:13">
      <c r="A210" s="12">
        <v>42643</v>
      </c>
      <c r="B210">
        <v>75</v>
      </c>
      <c r="E210" s="16">
        <f>VLOOKUP('2016'!A210,'2016'!$G$1:$H$251,2,1)</f>
        <v>3.758</v>
      </c>
      <c r="F210">
        <f>'2016'!B210*'2016'!E210</f>
        <v>281.85000000000002</v>
      </c>
      <c r="G210" s="7">
        <v>42682</v>
      </c>
      <c r="H210" s="8">
        <v>3.8140000000000001</v>
      </c>
      <c r="M210" s="54">
        <f>F210/VLOOKUP(A210,'שער BTC'!$A$1:$B$1069,2,1)</f>
        <v>0.12378695148996727</v>
      </c>
    </row>
    <row r="211" spans="1:13">
      <c r="A211" s="12">
        <v>42645</v>
      </c>
      <c r="B211">
        <v>75</v>
      </c>
      <c r="E211" s="16">
        <f>VLOOKUP('2016'!A211,'2016'!$G$1:$H$251,2,1)</f>
        <v>3.758</v>
      </c>
      <c r="F211">
        <f>'2016'!B211*'2016'!E211</f>
        <v>281.85000000000002</v>
      </c>
      <c r="G211" s="7">
        <v>42683</v>
      </c>
      <c r="H211" s="8">
        <v>3.7989999999999999</v>
      </c>
      <c r="M211" s="54">
        <f>F211/VLOOKUP(A211,'שער BTC'!$A$1:$B$1069,2,1)</f>
        <v>0.1219861690455054</v>
      </c>
    </row>
    <row r="212" spans="1:13">
      <c r="A212" s="12">
        <v>42645</v>
      </c>
      <c r="B212">
        <v>50</v>
      </c>
      <c r="E212" s="16">
        <f>VLOOKUP('2016'!A212,'2016'!$G$1:$H$251,2,1)</f>
        <v>3.758</v>
      </c>
      <c r="F212">
        <f>'2016'!B212*'2016'!E212</f>
        <v>187.9</v>
      </c>
      <c r="G212" s="7">
        <v>42684</v>
      </c>
      <c r="H212" s="8">
        <v>3.8420000000000001</v>
      </c>
      <c r="M212" s="54">
        <f>F212/VLOOKUP(A212,'שער BTC'!$A$1:$B$1069,2,1)</f>
        <v>8.1324112697003598E-2</v>
      </c>
    </row>
    <row r="213" spans="1:13">
      <c r="A213" s="12">
        <v>42645</v>
      </c>
      <c r="B213">
        <v>50</v>
      </c>
      <c r="E213" s="16">
        <f>VLOOKUP('2016'!A213,'2016'!$G$1:$H$251,2,1)</f>
        <v>3.758</v>
      </c>
      <c r="F213">
        <f>'2016'!B213*'2016'!E213</f>
        <v>187.9</v>
      </c>
      <c r="G213" s="7">
        <v>42685</v>
      </c>
      <c r="H213" s="8">
        <v>3.8439999999999999</v>
      </c>
      <c r="M213" s="54">
        <f>F213/VLOOKUP(A213,'שער BTC'!$A$1:$B$1069,2,1)</f>
        <v>8.1324112697003598E-2</v>
      </c>
    </row>
    <row r="214" spans="1:13">
      <c r="A214" s="12">
        <v>42648</v>
      </c>
      <c r="B214">
        <v>79</v>
      </c>
      <c r="E214" s="16">
        <f>VLOOKUP('2016'!A214,'2016'!$G$1:$H$251,2,1)</f>
        <v>3.778</v>
      </c>
      <c r="F214">
        <f>'2016'!B214*'2016'!E214</f>
        <v>298.46199999999999</v>
      </c>
      <c r="G214" s="7">
        <v>42688</v>
      </c>
      <c r="H214" s="8">
        <v>3.8519999999999999</v>
      </c>
      <c r="M214" s="54">
        <f>F214/VLOOKUP(A214,'שער BTC'!$A$1:$B$1069,2,1)</f>
        <v>0.1290107044794864</v>
      </c>
    </row>
    <row r="215" spans="1:13">
      <c r="A215" s="12">
        <v>42650</v>
      </c>
      <c r="B215">
        <v>25</v>
      </c>
      <c r="E215" s="16">
        <f>VLOOKUP('2016'!A215,'2016'!$G$1:$H$251,2,1)</f>
        <v>3.794</v>
      </c>
      <c r="F215">
        <f>'2016'!B215*'2016'!E215</f>
        <v>94.85</v>
      </c>
      <c r="G215" s="7">
        <v>42689</v>
      </c>
      <c r="H215" s="8">
        <v>3.8439999999999999</v>
      </c>
      <c r="M215" s="54">
        <f>F215/VLOOKUP(A215,'שער BTC'!$A$1:$B$1069,2,1)</f>
        <v>4.0504829512337241E-2</v>
      </c>
    </row>
    <row r="216" spans="1:13">
      <c r="A216" s="12">
        <v>42650</v>
      </c>
      <c r="B216">
        <v>8500</v>
      </c>
      <c r="E216" s="16">
        <f>VLOOKUP('2016'!A216,'2016'!$G$1:$H$251,2,1)</f>
        <v>3.794</v>
      </c>
      <c r="F216">
        <f>'2016'!B216*'2016'!E216</f>
        <v>32249</v>
      </c>
      <c r="G216" s="7">
        <v>42690</v>
      </c>
      <c r="H216" s="8">
        <v>3.8580000000000001</v>
      </c>
      <c r="M216" s="54">
        <f>F216/VLOOKUP(A216,'שער BTC'!$A$1:$B$1069,2,1)</f>
        <v>13.771642034194663</v>
      </c>
    </row>
    <row r="217" spans="1:13">
      <c r="A217" s="12">
        <v>42653</v>
      </c>
      <c r="B217">
        <v>50</v>
      </c>
      <c r="E217" s="16">
        <f>VLOOKUP('2016'!A217,'2016'!$G$1:$H$251,2,1)</f>
        <v>3.7909999999999999</v>
      </c>
      <c r="F217">
        <f>'2016'!B217*'2016'!E217</f>
        <v>189.54999999999998</v>
      </c>
      <c r="G217" s="7">
        <v>42691</v>
      </c>
      <c r="H217" s="8">
        <v>3.8530000000000002</v>
      </c>
      <c r="M217" s="54">
        <f>F217/VLOOKUP(A217,'שער BTC'!$A$1:$B$1069,2,1)</f>
        <v>8.1149867828710046E-2</v>
      </c>
    </row>
    <row r="218" spans="1:13">
      <c r="A218" s="12">
        <v>42653</v>
      </c>
      <c r="B218">
        <v>50</v>
      </c>
      <c r="E218" s="16">
        <f>VLOOKUP('2016'!A218,'2016'!$G$1:$H$251,2,1)</f>
        <v>3.7909999999999999</v>
      </c>
      <c r="F218">
        <f>'2016'!B218*'2016'!E218</f>
        <v>189.54999999999998</v>
      </c>
      <c r="G218" s="7">
        <v>42692</v>
      </c>
      <c r="H218" s="8">
        <v>3.8730000000000002</v>
      </c>
      <c r="M218" s="54">
        <f>F218/VLOOKUP(A218,'שער BTC'!$A$1:$B$1069,2,1)</f>
        <v>8.1149867828710046E-2</v>
      </c>
    </row>
    <row r="219" spans="1:13">
      <c r="A219" s="12">
        <v>42654</v>
      </c>
      <c r="B219">
        <v>75</v>
      </c>
      <c r="E219" s="16">
        <f>VLOOKUP('2016'!A219,'2016'!$G$1:$H$251,2,1)</f>
        <v>3.7909999999999999</v>
      </c>
      <c r="F219">
        <f>'2016'!B219*'2016'!E219</f>
        <v>284.32499999999999</v>
      </c>
      <c r="G219" s="7">
        <v>42695</v>
      </c>
      <c r="H219" s="8">
        <v>3.867</v>
      </c>
      <c r="M219" s="54">
        <f>F219/VLOOKUP(A219,'שער BTC'!$A$1:$B$1069,2,1)</f>
        <v>0.11731398830880076</v>
      </c>
    </row>
    <row r="220" spans="1:13">
      <c r="A220" s="12">
        <v>42654</v>
      </c>
      <c r="B220">
        <v>80</v>
      </c>
      <c r="E220" s="16">
        <f>VLOOKUP('2016'!A220,'2016'!$G$1:$H$251,2,1)</f>
        <v>3.7909999999999999</v>
      </c>
      <c r="F220">
        <f>'2016'!B220*'2016'!E220</f>
        <v>303.27999999999997</v>
      </c>
      <c r="G220" s="7">
        <v>42696</v>
      </c>
      <c r="H220" s="8">
        <v>3.8660000000000001</v>
      </c>
      <c r="M220" s="54">
        <f>F220/VLOOKUP(A220,'שער BTC'!$A$1:$B$1069,2,1)</f>
        <v>0.12513492086272079</v>
      </c>
    </row>
    <row r="221" spans="1:13">
      <c r="A221" s="12">
        <v>42654</v>
      </c>
      <c r="B221">
        <v>250</v>
      </c>
      <c r="E221" s="16">
        <f>VLOOKUP('2016'!A221,'2016'!$G$1:$H$251,2,1)</f>
        <v>3.7909999999999999</v>
      </c>
      <c r="F221">
        <f>'2016'!B221*'2016'!E221</f>
        <v>947.75</v>
      </c>
      <c r="G221" s="7">
        <v>42697</v>
      </c>
      <c r="H221" s="8">
        <v>3.8679999999999999</v>
      </c>
      <c r="M221" s="54">
        <f>F221/VLOOKUP(A221,'שער BTC'!$A$1:$B$1069,2,1)</f>
        <v>0.39104662769600257</v>
      </c>
    </row>
    <row r="222" spans="1:13">
      <c r="A222" s="12">
        <v>42654</v>
      </c>
      <c r="B222">
        <v>50</v>
      </c>
      <c r="E222" s="16">
        <f>VLOOKUP('2016'!A222,'2016'!$G$1:$H$251,2,1)</f>
        <v>3.7909999999999999</v>
      </c>
      <c r="F222">
        <f>'2016'!B222*'2016'!E222</f>
        <v>189.54999999999998</v>
      </c>
      <c r="G222" s="7">
        <v>42698</v>
      </c>
      <c r="H222" s="8">
        <v>3.8759999999999999</v>
      </c>
      <c r="M222" s="54">
        <f>F222/VLOOKUP(A222,'שער BTC'!$A$1:$B$1069,2,1)</f>
        <v>7.82093255392005E-2</v>
      </c>
    </row>
    <row r="223" spans="1:13">
      <c r="A223" s="12">
        <v>42655</v>
      </c>
      <c r="B223">
        <v>25</v>
      </c>
      <c r="E223" s="16">
        <f>VLOOKUP('2016'!A223,'2016'!$G$1:$H$251,2,1)</f>
        <v>3.7909999999999999</v>
      </c>
      <c r="F223">
        <f>'2016'!B223*'2016'!E223</f>
        <v>94.774999999999991</v>
      </c>
      <c r="G223" s="7">
        <v>42699</v>
      </c>
      <c r="H223" s="8">
        <v>3.871</v>
      </c>
      <c r="M223" s="54">
        <f>F223/VLOOKUP(A223,'שער BTC'!$A$1:$B$1069,2,1)</f>
        <v>3.910466276960025E-2</v>
      </c>
    </row>
    <row r="224" spans="1:13">
      <c r="A224" s="12">
        <v>42655</v>
      </c>
      <c r="B224">
        <v>50</v>
      </c>
      <c r="E224" s="16">
        <f>VLOOKUP('2016'!A224,'2016'!$G$1:$H$251,2,1)</f>
        <v>3.7909999999999999</v>
      </c>
      <c r="F224">
        <f>'2016'!B224*'2016'!E224</f>
        <v>189.54999999999998</v>
      </c>
      <c r="G224" s="7">
        <v>42702</v>
      </c>
      <c r="H224" s="8">
        <v>3.8570000000000002</v>
      </c>
      <c r="M224" s="54">
        <f>F224/VLOOKUP(A224,'שער BTC'!$A$1:$B$1069,2,1)</f>
        <v>7.82093255392005E-2</v>
      </c>
    </row>
    <row r="225" spans="1:13">
      <c r="A225" s="3">
        <v>42656</v>
      </c>
      <c r="B225">
        <v>4645</v>
      </c>
      <c r="E225" s="16">
        <f>VLOOKUP('2016'!A225,'2016'!$G$1:$H$251,2,1)</f>
        <v>3.8140000000000001</v>
      </c>
      <c r="F225">
        <f>'2016'!B225*'2016'!E225</f>
        <v>17716.03</v>
      </c>
      <c r="G225" s="7">
        <v>42703</v>
      </c>
      <c r="H225" s="8">
        <v>3.8479999999999999</v>
      </c>
      <c r="M225" s="54">
        <f>F225/VLOOKUP(A225,'שער BTC'!$A$1:$B$1069,2,1)</f>
        <v>7.3038600566261422</v>
      </c>
    </row>
    <row r="226" spans="1:13">
      <c r="A226" s="12">
        <v>42656</v>
      </c>
      <c r="B226">
        <v>360</v>
      </c>
      <c r="E226" s="16">
        <f>VLOOKUP('2016'!A226,'2016'!$G$1:$H$251,2,1)</f>
        <v>3.8140000000000001</v>
      </c>
      <c r="F226">
        <f>'2016'!B226*'2016'!E226</f>
        <v>1373.04</v>
      </c>
      <c r="G226" s="7">
        <v>42704</v>
      </c>
      <c r="H226" s="8">
        <v>3.839</v>
      </c>
      <c r="M226" s="54">
        <f>F226/VLOOKUP(A226,'שער BTC'!$A$1:$B$1069,2,1)</f>
        <v>0.56606880955552452</v>
      </c>
    </row>
    <row r="227" spans="1:13">
      <c r="A227" s="12">
        <v>42656</v>
      </c>
      <c r="B227">
        <v>190</v>
      </c>
      <c r="E227" s="16">
        <f>VLOOKUP('2016'!A227,'2016'!$G$1:$H$251,2,1)</f>
        <v>3.8140000000000001</v>
      </c>
      <c r="F227">
        <f>'2016'!B227*'2016'!E227</f>
        <v>724.66</v>
      </c>
      <c r="G227" s="7">
        <v>42705</v>
      </c>
      <c r="H227" s="8">
        <v>3.8330000000000002</v>
      </c>
      <c r="M227" s="54">
        <f>F227/VLOOKUP(A227,'שער BTC'!$A$1:$B$1069,2,1)</f>
        <v>0.29875853837652683</v>
      </c>
    </row>
    <row r="228" spans="1:13">
      <c r="A228" s="12">
        <v>42656</v>
      </c>
      <c r="B228">
        <v>900</v>
      </c>
      <c r="E228" s="16">
        <f>VLOOKUP('2016'!A228,'2016'!$G$1:$H$251,2,1)</f>
        <v>3.8140000000000001</v>
      </c>
      <c r="F228">
        <f>'2016'!B228*'2016'!E228</f>
        <v>3432.6</v>
      </c>
      <c r="G228" s="7">
        <v>42706</v>
      </c>
      <c r="H228" s="8">
        <v>3.827</v>
      </c>
      <c r="M228" s="54">
        <f>F228/VLOOKUP(A228,'שער BTC'!$A$1:$B$1069,2,1)</f>
        <v>1.4151720238888112</v>
      </c>
    </row>
    <row r="229" spans="1:13">
      <c r="A229" s="12">
        <v>42657</v>
      </c>
      <c r="B229">
        <v>4500</v>
      </c>
      <c r="E229" s="16">
        <f>VLOOKUP('2016'!A229,'2016'!$G$1:$H$251,2,1)</f>
        <v>3.8149999999999999</v>
      </c>
      <c r="F229">
        <f>'2016'!B229*'2016'!E229</f>
        <v>17167.5</v>
      </c>
      <c r="G229" s="7">
        <v>42709</v>
      </c>
      <c r="H229" s="8">
        <v>3.8170000000000002</v>
      </c>
      <c r="M229" s="54">
        <f>F229/VLOOKUP(A229,'שער BTC'!$A$1:$B$1069,2,1)</f>
        <v>7.0777153528261865</v>
      </c>
    </row>
    <row r="230" spans="1:13">
      <c r="A230" s="12">
        <v>42657</v>
      </c>
      <c r="B230">
        <v>75</v>
      </c>
      <c r="E230" s="16">
        <f>VLOOKUP('2016'!A230,'2016'!$G$1:$H$251,2,1)</f>
        <v>3.8149999999999999</v>
      </c>
      <c r="F230">
        <f>'2016'!B230*'2016'!E230</f>
        <v>286.125</v>
      </c>
      <c r="G230" s="7">
        <v>42710</v>
      </c>
      <c r="H230" s="8">
        <v>3.8090000000000002</v>
      </c>
      <c r="M230" s="54">
        <f>F230/VLOOKUP(A230,'שער BTC'!$A$1:$B$1069,2,1)</f>
        <v>0.11796192254710311</v>
      </c>
    </row>
    <row r="231" spans="1:13">
      <c r="A231" s="12">
        <v>42657</v>
      </c>
      <c r="B231">
        <v>290</v>
      </c>
      <c r="E231" s="16">
        <f>VLOOKUP('2016'!A231,'2016'!$G$1:$H$251,2,1)</f>
        <v>3.8149999999999999</v>
      </c>
      <c r="F231">
        <f>'2016'!B231*'2016'!E231</f>
        <v>1106.3499999999999</v>
      </c>
      <c r="G231" s="7">
        <v>42711</v>
      </c>
      <c r="H231" s="8">
        <v>3.802</v>
      </c>
      <c r="M231" s="54">
        <f>F231/VLOOKUP(A231,'שער BTC'!$A$1:$B$1069,2,1)</f>
        <v>0.45611943384879866</v>
      </c>
    </row>
    <row r="232" spans="1:13">
      <c r="A232" s="12">
        <v>42657</v>
      </c>
      <c r="B232">
        <v>50</v>
      </c>
      <c r="E232" s="16">
        <f>VLOOKUP('2016'!A232,'2016'!$G$1:$H$251,2,1)</f>
        <v>3.8149999999999999</v>
      </c>
      <c r="F232">
        <f>'2016'!B232*'2016'!E232</f>
        <v>190.75</v>
      </c>
      <c r="G232" s="7">
        <v>42712</v>
      </c>
      <c r="H232" s="8">
        <v>3.7869999999999999</v>
      </c>
      <c r="M232" s="54">
        <f>F232/VLOOKUP(A232,'שער BTC'!$A$1:$B$1069,2,1)</f>
        <v>7.8641281698068735E-2</v>
      </c>
    </row>
    <row r="233" spans="1:13">
      <c r="A233" s="12">
        <v>42657</v>
      </c>
      <c r="B233">
        <v>4500</v>
      </c>
      <c r="E233" s="16">
        <f>VLOOKUP('2016'!A233,'2016'!$G$1:$H$251,2,1)</f>
        <v>3.8149999999999999</v>
      </c>
      <c r="F233">
        <f>'2016'!B233*'2016'!E233</f>
        <v>17167.5</v>
      </c>
      <c r="G233" s="7">
        <v>42713</v>
      </c>
      <c r="H233" s="8">
        <v>3.8180000000000001</v>
      </c>
      <c r="M233" s="54">
        <f>F233/VLOOKUP(A233,'שער BTC'!$A$1:$B$1069,2,1)</f>
        <v>7.0777153528261865</v>
      </c>
    </row>
    <row r="234" spans="1:13">
      <c r="A234" s="12">
        <v>42660</v>
      </c>
      <c r="B234">
        <v>250</v>
      </c>
      <c r="E234" s="16">
        <f>VLOOKUP('2016'!A234,'2016'!$G$1:$H$251,2,1)</f>
        <v>3.8149999999999999</v>
      </c>
      <c r="F234">
        <f>'2016'!B234*'2016'!E234</f>
        <v>953.75</v>
      </c>
      <c r="G234" s="7">
        <v>42716</v>
      </c>
      <c r="H234" s="8">
        <v>3.8220000000000001</v>
      </c>
      <c r="M234" s="54">
        <f>F234/VLOOKUP(A234,'שער BTC'!$A$1:$B$1069,2,1)</f>
        <v>0.39173692843892777</v>
      </c>
    </row>
    <row r="235" spans="1:13">
      <c r="A235" s="12">
        <v>42660</v>
      </c>
      <c r="B235">
        <v>1910</v>
      </c>
      <c r="E235" s="16">
        <f>VLOOKUP('2016'!A235,'2016'!$G$1:$H$251,2,1)</f>
        <v>3.8149999999999999</v>
      </c>
      <c r="F235">
        <f>'2016'!B235*'2016'!E235</f>
        <v>7286.65</v>
      </c>
      <c r="G235" s="7">
        <v>42717</v>
      </c>
      <c r="H235" s="8">
        <v>3.81</v>
      </c>
      <c r="M235" s="54">
        <f>F235/VLOOKUP(A235,'שער BTC'!$A$1:$B$1069,2,1)</f>
        <v>2.9928701332734082</v>
      </c>
    </row>
    <row r="236" spans="1:13">
      <c r="A236" s="12">
        <v>42660</v>
      </c>
      <c r="B236">
        <v>3300</v>
      </c>
      <c r="E236" s="16">
        <f>VLOOKUP('2016'!A236,'2016'!$G$1:$H$251,2,1)</f>
        <v>3.8149999999999999</v>
      </c>
      <c r="F236">
        <f>'2016'!B236*'2016'!E236</f>
        <v>12589.5</v>
      </c>
      <c r="G236" s="7">
        <v>42718</v>
      </c>
      <c r="H236" s="8">
        <v>3.802</v>
      </c>
      <c r="M236" s="54">
        <f>F236/VLOOKUP(A236,'שער BTC'!$A$1:$B$1069,2,1)</f>
        <v>5.1709274553938469</v>
      </c>
    </row>
    <row r="237" spans="1:13">
      <c r="A237" s="12">
        <v>42660</v>
      </c>
      <c r="B237" s="22">
        <v>3300</v>
      </c>
      <c r="C237" s="22"/>
      <c r="E237" s="16">
        <f>VLOOKUP('2016'!A237,'2016'!$G$1:$H$251,2,1)</f>
        <v>3.8149999999999999</v>
      </c>
      <c r="F237">
        <f>'2016'!B237*'2016'!E237</f>
        <v>12589.5</v>
      </c>
      <c r="G237" s="7">
        <v>42719</v>
      </c>
      <c r="H237" s="8">
        <v>3.843</v>
      </c>
      <c r="M237" s="54">
        <f>F237/VLOOKUP(A237,'שער BTC'!$A$1:$B$1069,2,1)</f>
        <v>5.1709274553938469</v>
      </c>
    </row>
    <row r="238" spans="1:13">
      <c r="A238" s="12">
        <v>42661</v>
      </c>
      <c r="B238">
        <v>50</v>
      </c>
      <c r="E238" s="16">
        <f>VLOOKUP('2016'!A238,'2016'!$G$1:$H$251,2,1)</f>
        <v>3.8170000000000002</v>
      </c>
      <c r="F238">
        <f>'2016'!B238*'2016'!E238</f>
        <v>190.85000000000002</v>
      </c>
      <c r="G238" s="7">
        <v>42720</v>
      </c>
      <c r="H238" s="8">
        <v>3.85</v>
      </c>
      <c r="M238" s="54">
        <f>F238/VLOOKUP(A238,'שער BTC'!$A$1:$B$1069,2,1)</f>
        <v>7.838845902235321E-2</v>
      </c>
    </row>
    <row r="239" spans="1:13">
      <c r="A239" s="12">
        <v>42661</v>
      </c>
      <c r="B239">
        <v>3000</v>
      </c>
      <c r="E239" s="16">
        <f>VLOOKUP('2016'!A239,'2016'!$G$1:$H$251,2,1)</f>
        <v>3.8170000000000002</v>
      </c>
      <c r="F239">
        <f>'2016'!B239*'2016'!E239</f>
        <v>11451</v>
      </c>
      <c r="G239" s="7">
        <v>42723</v>
      </c>
      <c r="H239" s="8">
        <v>3.867</v>
      </c>
      <c r="M239" s="54">
        <f>F239/VLOOKUP(A239,'שער BTC'!$A$1:$B$1069,2,1)</f>
        <v>4.703307541341192</v>
      </c>
    </row>
    <row r="240" spans="1:13">
      <c r="A240" s="12">
        <v>42663</v>
      </c>
      <c r="B240">
        <v>50</v>
      </c>
      <c r="E240" s="16">
        <f>VLOOKUP('2016'!A240,'2016'!$G$1:$H$251,2,1)</f>
        <v>3.835</v>
      </c>
      <c r="F240">
        <f>'2016'!B240*'2016'!E240</f>
        <v>191.75</v>
      </c>
      <c r="G240" s="7">
        <v>42724</v>
      </c>
      <c r="H240" s="8">
        <v>3.8559999999999999</v>
      </c>
      <c r="M240" s="54">
        <f>F240/VLOOKUP(A240,'שער BTC'!$A$1:$B$1069,2,1)</f>
        <v>7.9792110743228548E-2</v>
      </c>
    </row>
    <row r="241" spans="1:13">
      <c r="A241" s="12">
        <v>42663</v>
      </c>
      <c r="B241">
        <v>250</v>
      </c>
      <c r="E241" s="16">
        <f>VLOOKUP('2016'!A241,'2016'!$G$1:$H$251,2,1)</f>
        <v>3.835</v>
      </c>
      <c r="F241">
        <f>'2016'!B241*'2016'!E241</f>
        <v>958.75</v>
      </c>
      <c r="G241" s="7">
        <v>42725</v>
      </c>
      <c r="H241" s="8">
        <v>3.83</v>
      </c>
      <c r="M241" s="54">
        <f>F241/VLOOKUP(A241,'שער BTC'!$A$1:$B$1069,2,1)</f>
        <v>0.39896055371614275</v>
      </c>
    </row>
    <row r="242" spans="1:13">
      <c r="A242" s="12">
        <v>42664</v>
      </c>
      <c r="B242">
        <v>100</v>
      </c>
      <c r="E242" s="16">
        <f>VLOOKUP('2016'!A242,'2016'!$G$1:$H$251,2,1)</f>
        <v>3.8479999999999999</v>
      </c>
      <c r="F242">
        <f>'2016'!B242*'2016'!E242</f>
        <v>384.8</v>
      </c>
      <c r="G242" s="7">
        <v>42726</v>
      </c>
      <c r="H242" s="8">
        <v>3.8170000000000002</v>
      </c>
      <c r="M242" s="54">
        <f>F242/VLOOKUP(A242,'שער BTC'!$A$1:$B$1069,2,1)</f>
        <v>0.1582468245747112</v>
      </c>
    </row>
    <row r="243" spans="1:13">
      <c r="A243" s="12">
        <v>42664</v>
      </c>
      <c r="B243">
        <v>600</v>
      </c>
      <c r="E243" s="16">
        <f>VLOOKUP('2016'!A243,'2016'!$G$1:$H$251,2,1)</f>
        <v>3.8479999999999999</v>
      </c>
      <c r="F243">
        <f>'2016'!B243*'2016'!E243</f>
        <v>2308.7999999999997</v>
      </c>
      <c r="G243" s="7">
        <v>42727</v>
      </c>
      <c r="H243" s="8">
        <v>3.819</v>
      </c>
      <c r="M243" s="54">
        <f>F243/VLOOKUP(A243,'שער BTC'!$A$1:$B$1069,2,1)</f>
        <v>0.94948094744826705</v>
      </c>
    </row>
    <row r="244" spans="1:13">
      <c r="A244" s="12">
        <v>42664</v>
      </c>
      <c r="B244">
        <v>1790</v>
      </c>
      <c r="E244" s="16">
        <f>VLOOKUP('2016'!A244,'2016'!$G$1:$H$251,2,1)</f>
        <v>3.8479999999999999</v>
      </c>
      <c r="F244">
        <f>'2016'!B244*'2016'!E244</f>
        <v>6887.92</v>
      </c>
      <c r="G244" s="7">
        <v>42731</v>
      </c>
      <c r="H244" s="8">
        <v>3.85</v>
      </c>
      <c r="M244" s="54">
        <f>F244/VLOOKUP(A244,'שער BTC'!$A$1:$B$1069,2,1)</f>
        <v>2.8326181598873306</v>
      </c>
    </row>
    <row r="245" spans="1:13">
      <c r="A245" s="12">
        <v>42665</v>
      </c>
      <c r="B245">
        <v>25</v>
      </c>
      <c r="E245" s="16">
        <f>VLOOKUP('2016'!A245,'2016'!$G$1:$H$251,2,1)</f>
        <v>3.8479999999999999</v>
      </c>
      <c r="F245">
        <f>'2016'!B245*'2016'!E245</f>
        <v>96.2</v>
      </c>
      <c r="G245" s="7">
        <v>42732</v>
      </c>
      <c r="H245" s="8">
        <v>3.855</v>
      </c>
      <c r="M245" s="54">
        <f>F245/VLOOKUP(A245,'שער BTC'!$A$1:$B$1069,2,1)</f>
        <v>3.9561706143677801E-2</v>
      </c>
    </row>
    <row r="246" spans="1:13">
      <c r="A246" s="12">
        <v>42665</v>
      </c>
      <c r="B246">
        <v>326</v>
      </c>
      <c r="E246" s="16">
        <f>VLOOKUP('2016'!A246,'2016'!$G$1:$H$251,2,1)</f>
        <v>3.8479999999999999</v>
      </c>
      <c r="F246">
        <f>'2016'!B246*'2016'!E246</f>
        <v>1254.4479999999999</v>
      </c>
      <c r="G246" s="7">
        <v>42733</v>
      </c>
      <c r="H246" s="8">
        <v>3.8439999999999999</v>
      </c>
      <c r="M246" s="54">
        <f>F246/VLOOKUP(A246,'שער BTC'!$A$1:$B$1069,2,1)</f>
        <v>0.5158846481135585</v>
      </c>
    </row>
    <row r="247" spans="1:13">
      <c r="A247" s="12">
        <v>42667</v>
      </c>
      <c r="B247">
        <v>50</v>
      </c>
      <c r="E247" s="16">
        <f>VLOOKUP('2016'!A247,'2016'!$G$1:$H$251,2,1)</f>
        <v>3.8479999999999999</v>
      </c>
      <c r="F247">
        <f>'2016'!B247*'2016'!E247</f>
        <v>192.4</v>
      </c>
      <c r="G247" s="7">
        <v>42734</v>
      </c>
      <c r="H247" s="8">
        <v>3.8450000000000002</v>
      </c>
      <c r="M247" s="54">
        <f>F247/VLOOKUP(A247,'שער BTC'!$A$1:$B$1069,2,1)</f>
        <v>7.6569342756901013E-2</v>
      </c>
    </row>
    <row r="248" spans="1:13">
      <c r="A248" s="12">
        <v>42668</v>
      </c>
      <c r="B248">
        <v>100</v>
      </c>
      <c r="E248" s="16">
        <f>VLOOKUP('2016'!A248,'2016'!$G$1:$H$251,2,1)</f>
        <v>3.85</v>
      </c>
      <c r="F248">
        <f>'2016'!B248*'2016'!E248</f>
        <v>385</v>
      </c>
      <c r="M248" s="54">
        <f>F248/VLOOKUP(A248,'שער BTC'!$A$1:$B$1069,2,1)</f>
        <v>0.15259721606216933</v>
      </c>
    </row>
    <row r="249" spans="1:13">
      <c r="A249" s="12">
        <v>42669</v>
      </c>
      <c r="B249">
        <v>1000</v>
      </c>
      <c r="E249" s="16">
        <f>VLOOKUP('2016'!A249,'2016'!$G$1:$H$251,2,1)</f>
        <v>3.8410000000000002</v>
      </c>
      <c r="F249">
        <f>'2016'!B249*'2016'!E249</f>
        <v>3841</v>
      </c>
      <c r="M249" s="54">
        <f>F249/VLOOKUP(A249,'שער BTC'!$A$1:$B$1069,2,1)</f>
        <v>1.5224049529734869</v>
      </c>
    </row>
    <row r="250" spans="1:13">
      <c r="A250" s="12">
        <v>42671</v>
      </c>
      <c r="B250">
        <v>25</v>
      </c>
      <c r="E250" s="16">
        <f>VLOOKUP('2016'!A250,'2016'!$G$1:$H$251,2,1)</f>
        <v>3.8559999999999999</v>
      </c>
      <c r="F250">
        <f>'2016'!B250*'2016'!E250</f>
        <v>96.399999999999991</v>
      </c>
      <c r="M250" s="54">
        <f>F250/VLOOKUP(A250,'שער BTC'!$A$1:$B$1069,2,1)</f>
        <v>3.6787964370726581E-2</v>
      </c>
    </row>
    <row r="251" spans="1:13">
      <c r="A251" s="12">
        <v>42671</v>
      </c>
      <c r="B251">
        <v>50</v>
      </c>
      <c r="E251" s="16">
        <f>VLOOKUP('2016'!A251,'2016'!$G$1:$H$251,2,1)</f>
        <v>3.8559999999999999</v>
      </c>
      <c r="F251">
        <f>'2016'!B251*'2016'!E251</f>
        <v>192.79999999999998</v>
      </c>
      <c r="M251" s="54">
        <f>F251/VLOOKUP(A251,'שער BTC'!$A$1:$B$1069,2,1)</f>
        <v>7.3575928741453162E-2</v>
      </c>
    </row>
    <row r="252" spans="1:13">
      <c r="A252" s="12">
        <v>42672</v>
      </c>
      <c r="B252">
        <v>50</v>
      </c>
      <c r="E252" s="16">
        <f>VLOOKUP('2016'!A252,'2016'!$G$1:$H$251,2,1)</f>
        <v>3.8559999999999999</v>
      </c>
      <c r="F252">
        <f>'2016'!B252*'2016'!E252</f>
        <v>192.79999999999998</v>
      </c>
      <c r="M252" s="54">
        <f>F252/VLOOKUP(A252,'שער BTC'!$A$1:$B$1069,2,1)</f>
        <v>6.9940296864387644E-2</v>
      </c>
    </row>
    <row r="253" spans="1:13">
      <c r="A253" s="12">
        <v>42673</v>
      </c>
      <c r="B253">
        <v>72</v>
      </c>
      <c r="E253" s="16">
        <f>VLOOKUP('2016'!A253,'2016'!$G$1:$H$251,2,1)</f>
        <v>3.8559999999999999</v>
      </c>
      <c r="F253">
        <f>'2016'!B253*'2016'!E253</f>
        <v>277.63200000000001</v>
      </c>
      <c r="M253" s="54">
        <f>F253/VLOOKUP(A253,'שער BTC'!$A$1:$B$1069,2,1)</f>
        <v>0.10071402748471822</v>
      </c>
    </row>
    <row r="254" spans="1:13">
      <c r="A254" s="12">
        <v>42674</v>
      </c>
      <c r="C254" s="37">
        <v>0.5</v>
      </c>
      <c r="E254" s="16">
        <f>VLOOKUP('2016'!A254,'2016'!$G$1:$H$251,2,1)</f>
        <v>3.8490000000000002</v>
      </c>
      <c r="F254">
        <f>C254*K254</f>
        <v>1351.00191080625</v>
      </c>
      <c r="K254" s="16">
        <v>2702.0038216124999</v>
      </c>
      <c r="M254" s="54">
        <f>F254/VLOOKUP(A254,'שער BTC'!$A$1:$B$1069,2,1)</f>
        <v>0.5</v>
      </c>
    </row>
    <row r="255" spans="1:13">
      <c r="A255" s="12">
        <v>42674</v>
      </c>
      <c r="B255">
        <v>5100</v>
      </c>
      <c r="E255" s="16">
        <f>VLOOKUP('2016'!A255,'2016'!$G$1:$H$251,2,1)</f>
        <v>3.8490000000000002</v>
      </c>
      <c r="F255">
        <f>'2016'!B255*'2016'!E255</f>
        <v>19629.900000000001</v>
      </c>
      <c r="M255" s="54">
        <f>F255/VLOOKUP(A255,'שער BTC'!$A$1:$B$1069,2,1)</f>
        <v>7.2649416122162567</v>
      </c>
    </row>
    <row r="256" spans="1:13">
      <c r="A256" s="12">
        <v>42675</v>
      </c>
      <c r="B256">
        <v>250</v>
      </c>
      <c r="E256" s="16">
        <f>VLOOKUP('2016'!A256,'2016'!$G$1:$H$251,2,1)</f>
        <v>3.827</v>
      </c>
      <c r="F256">
        <f>'2016'!B256*'2016'!E256</f>
        <v>956.75</v>
      </c>
      <c r="M256" s="54">
        <f>F256/VLOOKUP(A256,'שער BTC'!$A$1:$B$1069,2,1)</f>
        <v>0.35408906247550437</v>
      </c>
    </row>
    <row r="257" spans="1:13">
      <c r="A257" s="12">
        <v>42675</v>
      </c>
      <c r="B257">
        <v>2000</v>
      </c>
      <c r="E257" s="16">
        <f>VLOOKUP('2016'!A257,'2016'!$G$1:$H$251,2,1)</f>
        <v>3.827</v>
      </c>
      <c r="F257">
        <f>'2016'!B257*'2016'!E257</f>
        <v>7654</v>
      </c>
      <c r="M257" s="54">
        <f>F257/VLOOKUP(A257,'שער BTC'!$A$1:$B$1069,2,1)</f>
        <v>2.8327124998040349</v>
      </c>
    </row>
    <row r="258" spans="1:13">
      <c r="A258" s="12">
        <v>42676</v>
      </c>
      <c r="B258">
        <v>2000</v>
      </c>
      <c r="E258" s="16">
        <f>VLOOKUP('2016'!A258,'2016'!$G$1:$H$251,2,1)</f>
        <v>3.8109999999999999</v>
      </c>
      <c r="F258">
        <f>'2016'!B258*'2016'!E258</f>
        <v>7622</v>
      </c>
      <c r="M258" s="54">
        <f>F258/VLOOKUP(A258,'שער BTC'!$A$1:$B$1069,2,1)</f>
        <v>2.7272623450808458</v>
      </c>
    </row>
    <row r="259" spans="1:13">
      <c r="A259" s="12">
        <v>42677</v>
      </c>
      <c r="B259">
        <v>200</v>
      </c>
      <c r="E259" s="16">
        <f>VLOOKUP('2016'!A259,'2016'!$G$1:$H$251,2,1)</f>
        <v>3.8149999999999999</v>
      </c>
      <c r="F259">
        <f>'2016'!B259*'2016'!E259</f>
        <v>763</v>
      </c>
      <c r="M259" s="54">
        <f>F259/VLOOKUP(A259,'שער BTC'!$A$1:$B$1069,2,1)</f>
        <v>0.27301248613181384</v>
      </c>
    </row>
    <row r="260" spans="1:13">
      <c r="A260" s="12">
        <v>42677</v>
      </c>
      <c r="B260">
        <v>50</v>
      </c>
      <c r="E260" s="16">
        <f>VLOOKUP('2016'!A260,'2016'!$G$1:$H$251,2,1)</f>
        <v>3.8149999999999999</v>
      </c>
      <c r="F260">
        <f>'2016'!B260*'2016'!E260</f>
        <v>190.75</v>
      </c>
      <c r="M260" s="54">
        <f>F260/VLOOKUP(A260,'שער BTC'!$A$1:$B$1069,2,1)</f>
        <v>6.8253121532953459E-2</v>
      </c>
    </row>
    <row r="261" spans="1:13">
      <c r="A261" s="3">
        <v>42679</v>
      </c>
      <c r="B261">
        <v>1400</v>
      </c>
      <c r="E261" s="16">
        <f>VLOOKUP('2016'!A261,'2016'!$G$1:$H$251,2,1)</f>
        <v>3.8069999999999999</v>
      </c>
      <c r="F261">
        <f>'2016'!B261*'2016'!E261</f>
        <v>5329.8</v>
      </c>
      <c r="M261" s="54">
        <f>F261/VLOOKUP(A261,'שער BTC'!$A$1:$B$1069,2,1)</f>
        <v>1.989500871001705</v>
      </c>
    </row>
    <row r="262" spans="1:13">
      <c r="A262" s="12">
        <v>42682</v>
      </c>
      <c r="B262">
        <v>1500</v>
      </c>
      <c r="E262" s="16">
        <f>VLOOKUP('2016'!A262,'2016'!$G$1:$H$251,2,1)</f>
        <v>3.8140000000000001</v>
      </c>
      <c r="F262">
        <f>'2016'!B262*'2016'!E262</f>
        <v>5721</v>
      </c>
      <c r="M262" s="54">
        <f>F262/VLOOKUP(A262,'שער BTC'!$A$1:$B$1069,2,1)</f>
        <v>2.1157308289662589</v>
      </c>
    </row>
    <row r="263" spans="1:13">
      <c r="A263" s="12">
        <v>42686</v>
      </c>
      <c r="B263">
        <v>100</v>
      </c>
      <c r="E263" s="16">
        <f>VLOOKUP('2016'!A263,'2016'!$G$1:$H$251,2,1)</f>
        <v>3.8439999999999999</v>
      </c>
      <c r="F263">
        <f>'2016'!B263*'2016'!E263</f>
        <v>384.4</v>
      </c>
      <c r="M263" s="54">
        <f>F263/VLOOKUP(A263,'שער BTC'!$A$1:$B$1069,2,1)</f>
        <v>0.14210237623593544</v>
      </c>
    </row>
    <row r="264" spans="1:13">
      <c r="A264" s="12">
        <v>42688</v>
      </c>
      <c r="B264">
        <v>50</v>
      </c>
      <c r="E264" s="16">
        <f>VLOOKUP('2016'!A264,'2016'!$G$1:$H$251,2,1)</f>
        <v>3.8519999999999999</v>
      </c>
      <c r="F264">
        <f>'2016'!B264*'2016'!E264</f>
        <v>192.6</v>
      </c>
      <c r="M264" s="54">
        <f>F264/VLOOKUP(A264,'שער BTC'!$A$1:$B$1069,2,1)</f>
        <v>7.0774626517872447E-2</v>
      </c>
    </row>
    <row r="265" spans="1:13">
      <c r="A265" s="12">
        <v>42688</v>
      </c>
      <c r="B265">
        <v>500</v>
      </c>
      <c r="E265" s="16">
        <f>VLOOKUP('2016'!A265,'2016'!$G$1:$H$251,2,1)</f>
        <v>3.8519999999999999</v>
      </c>
      <c r="F265">
        <f>'2016'!B265*'2016'!E265</f>
        <v>1926</v>
      </c>
      <c r="M265" s="54">
        <f>F265/VLOOKUP(A265,'שער BTC'!$A$1:$B$1069,2,1)</f>
        <v>0.70774626517872452</v>
      </c>
    </row>
    <row r="266" spans="1:13">
      <c r="A266" s="12">
        <v>42688</v>
      </c>
      <c r="B266">
        <v>250</v>
      </c>
      <c r="E266" s="16">
        <f>VLOOKUP('2016'!A266,'2016'!$G$1:$H$251,2,1)</f>
        <v>3.8519999999999999</v>
      </c>
      <c r="F266">
        <f>'2016'!B266*'2016'!E266</f>
        <v>963</v>
      </c>
      <c r="M266" s="54">
        <f>F266/VLOOKUP(A266,'שער BTC'!$A$1:$B$1069,2,1)</f>
        <v>0.35387313258936226</v>
      </c>
    </row>
    <row r="267" spans="1:13">
      <c r="A267" s="12">
        <v>42689</v>
      </c>
      <c r="B267">
        <v>1100</v>
      </c>
      <c r="E267" s="16">
        <f>VLOOKUP('2016'!A267,'2016'!$G$1:$H$251,2,1)</f>
        <v>3.8439999999999999</v>
      </c>
      <c r="F267">
        <f>'2016'!B267*'2016'!E267</f>
        <v>4228.3999999999996</v>
      </c>
      <c r="M267" s="54">
        <f>F267/VLOOKUP(A267,'שער BTC'!$A$1:$B$1069,2,1)</f>
        <v>1.5538080517558248</v>
      </c>
    </row>
    <row r="268" spans="1:13">
      <c r="A268" s="12">
        <v>42690</v>
      </c>
      <c r="B268">
        <v>50</v>
      </c>
      <c r="E268" s="16">
        <f>VLOOKUP('2016'!A268,'2016'!$G$1:$H$251,2,1)</f>
        <v>3.8580000000000001</v>
      </c>
      <c r="F268">
        <f>'2016'!B268*'2016'!E268</f>
        <v>192.9</v>
      </c>
      <c r="M268" s="54">
        <f>F268/VLOOKUP(A268,'שער BTC'!$A$1:$B$1069,2,1)</f>
        <v>6.7850488057041899E-2</v>
      </c>
    </row>
    <row r="269" spans="1:13">
      <c r="A269" s="12">
        <v>42690</v>
      </c>
      <c r="B269">
        <v>50</v>
      </c>
      <c r="E269" s="16">
        <f>VLOOKUP('2016'!A269,'2016'!$G$1:$H$251,2,1)</f>
        <v>3.8580000000000001</v>
      </c>
      <c r="F269">
        <f>'2016'!B269*'2016'!E269</f>
        <v>192.9</v>
      </c>
      <c r="M269" s="54">
        <f>F269/VLOOKUP(A269,'שער BTC'!$A$1:$B$1069,2,1)</f>
        <v>6.7850488057041899E-2</v>
      </c>
    </row>
    <row r="270" spans="1:13">
      <c r="A270" s="12">
        <v>42691</v>
      </c>
      <c r="B270">
        <v>200</v>
      </c>
      <c r="E270" s="16">
        <f>VLOOKUP('2016'!A270,'2016'!$G$1:$H$251,2,1)</f>
        <v>3.8530000000000002</v>
      </c>
      <c r="F270">
        <f>'2016'!B270*'2016'!E270</f>
        <v>770.6</v>
      </c>
      <c r="M270" s="54">
        <f>F270/VLOOKUP(A270,'שער BTC'!$A$1:$B$1069,2,1)</f>
        <v>0.27105021304694915</v>
      </c>
    </row>
    <row r="271" spans="1:13">
      <c r="A271" s="12">
        <v>42692</v>
      </c>
      <c r="B271">
        <v>50</v>
      </c>
      <c r="E271" s="16">
        <f>VLOOKUP('2016'!A271,'2016'!$G$1:$H$251,2,1)</f>
        <v>3.8730000000000002</v>
      </c>
      <c r="F271">
        <f>'2016'!B271*'2016'!E271</f>
        <v>193.65</v>
      </c>
      <c r="M271" s="54">
        <f>F271/VLOOKUP(A271,'שער BTC'!$A$1:$B$1069,2,1)</f>
        <v>6.6887684758207958E-2</v>
      </c>
    </row>
    <row r="272" spans="1:13">
      <c r="A272" s="12">
        <v>42692</v>
      </c>
      <c r="B272">
        <v>150</v>
      </c>
      <c r="E272" s="16">
        <f>VLOOKUP('2016'!A272,'2016'!$G$1:$H$251,2,1)</f>
        <v>3.8730000000000002</v>
      </c>
      <c r="F272">
        <f>'2016'!B272*'2016'!E272</f>
        <v>580.95000000000005</v>
      </c>
      <c r="M272" s="54">
        <f>F272/VLOOKUP(A272,'שער BTC'!$A$1:$B$1069,2,1)</f>
        <v>0.20066305427462389</v>
      </c>
    </row>
    <row r="273" spans="1:13">
      <c r="A273" s="12">
        <v>42694</v>
      </c>
      <c r="B273">
        <v>25</v>
      </c>
      <c r="E273" s="16">
        <f>VLOOKUP('2016'!A273,'2016'!$G$1:$H$251,2,1)</f>
        <v>3.8730000000000002</v>
      </c>
      <c r="F273">
        <f>'2016'!B273*'2016'!E273</f>
        <v>96.825000000000003</v>
      </c>
      <c r="M273" s="54">
        <f>F273/VLOOKUP(A273,'שער BTC'!$A$1:$B$1069,2,1)</f>
        <v>3.4290418931191641E-2</v>
      </c>
    </row>
    <row r="274" spans="1:13">
      <c r="A274" s="12">
        <v>42695</v>
      </c>
      <c r="B274">
        <v>50</v>
      </c>
      <c r="E274" s="16">
        <f>VLOOKUP('2016'!A274,'2016'!$G$1:$H$251,2,1)</f>
        <v>3.867</v>
      </c>
      <c r="F274">
        <f>'2016'!B274*'2016'!E274</f>
        <v>193.35</v>
      </c>
      <c r="M274" s="54">
        <f>F274/VLOOKUP(A274,'שער BTC'!$A$1:$B$1069,2,1)</f>
        <v>6.8474593342069748E-2</v>
      </c>
    </row>
    <row r="275" spans="1:13">
      <c r="A275" s="3">
        <v>42695</v>
      </c>
      <c r="B275">
        <v>129</v>
      </c>
      <c r="E275" s="16">
        <f>VLOOKUP('2016'!A275,'2016'!$G$1:$H$251,2,1)</f>
        <v>3.867</v>
      </c>
      <c r="F275">
        <f>'2016'!B275*'2016'!E275</f>
        <v>498.84300000000002</v>
      </c>
      <c r="M275" s="54">
        <f>F275/VLOOKUP(A275,'שער BTC'!$A$1:$B$1069,2,1)</f>
        <v>0.17666445082253995</v>
      </c>
    </row>
    <row r="276" spans="1:13">
      <c r="A276" s="12">
        <v>42695</v>
      </c>
      <c r="B276">
        <v>250</v>
      </c>
      <c r="E276" s="16">
        <f>VLOOKUP('2016'!A276,'2016'!$G$1:$H$251,2,1)</f>
        <v>3.867</v>
      </c>
      <c r="F276">
        <f>'2016'!B276*'2016'!E276</f>
        <v>966.75</v>
      </c>
      <c r="M276" s="54">
        <f>F276/VLOOKUP(A276,'שער BTC'!$A$1:$B$1069,2,1)</f>
        <v>0.34237296671034873</v>
      </c>
    </row>
    <row r="277" spans="1:13">
      <c r="A277" s="12">
        <v>42698</v>
      </c>
      <c r="B277">
        <v>50</v>
      </c>
      <c r="E277" s="16">
        <f>VLOOKUP('2016'!A277,'2016'!$G$1:$H$251,2,1)</f>
        <v>3.8759999999999999</v>
      </c>
      <c r="F277">
        <f>'2016'!B277*'2016'!E277</f>
        <v>193.79999999999998</v>
      </c>
      <c r="M277" s="54">
        <f>F277/VLOOKUP(A277,'שער BTC'!$A$1:$B$1069,2,1)</f>
        <v>6.7801172383972277E-2</v>
      </c>
    </row>
    <row r="278" spans="1:13">
      <c r="A278" s="12">
        <v>42699</v>
      </c>
      <c r="B278">
        <v>50</v>
      </c>
      <c r="E278" s="16">
        <f>VLOOKUP('2016'!A278,'2016'!$G$1:$H$251,2,1)</f>
        <v>3.871</v>
      </c>
      <c r="F278">
        <f>'2016'!B278*'2016'!E278</f>
        <v>193.55</v>
      </c>
      <c r="M278" s="54">
        <f>F278/VLOOKUP(A278,'שער BTC'!$A$1:$B$1069,2,1)</f>
        <v>6.7713709571299463E-2</v>
      </c>
    </row>
    <row r="279" spans="1:13">
      <c r="A279" s="12">
        <v>42702</v>
      </c>
      <c r="B279">
        <v>120</v>
      </c>
      <c r="E279" s="16">
        <f>VLOOKUP('2016'!A279,'2016'!$G$1:$H$251,2,1)</f>
        <v>3.8570000000000002</v>
      </c>
      <c r="F279">
        <f>'2016'!B279*'2016'!E279</f>
        <v>462.84000000000003</v>
      </c>
      <c r="M279" s="54">
        <f>F279/VLOOKUP(A279,'שער BTC'!$A$1:$B$1069,2,1)</f>
        <v>0.16369913667462618</v>
      </c>
    </row>
    <row r="280" spans="1:13">
      <c r="A280" s="12">
        <v>42702</v>
      </c>
      <c r="B280">
        <v>50</v>
      </c>
      <c r="E280" s="16">
        <f>VLOOKUP('2016'!A280,'2016'!$G$1:$H$251,2,1)</f>
        <v>3.8570000000000002</v>
      </c>
      <c r="F280">
        <f>'2016'!B280*'2016'!E280</f>
        <v>192.85000000000002</v>
      </c>
      <c r="M280" s="54">
        <f>F280/VLOOKUP(A280,'שער BTC'!$A$1:$B$1069,2,1)</f>
        <v>6.8207973614427583E-2</v>
      </c>
    </row>
    <row r="281" spans="1:13">
      <c r="A281" s="12">
        <v>42703</v>
      </c>
      <c r="B281">
        <v>200</v>
      </c>
      <c r="E281" s="16">
        <f>VLOOKUP('2016'!A281,'2016'!$G$1:$H$251,2,1)</f>
        <v>3.8479999999999999</v>
      </c>
      <c r="F281">
        <f>'2016'!B281*'2016'!E281</f>
        <v>769.6</v>
      </c>
      <c r="M281" s="54">
        <f>F281/VLOOKUP(A281,'שער BTC'!$A$1:$B$1069,2,1)</f>
        <v>0.27219526312503739</v>
      </c>
    </row>
    <row r="282" spans="1:13">
      <c r="A282" s="12">
        <v>42704</v>
      </c>
      <c r="B282">
        <v>85</v>
      </c>
      <c r="E282" s="16">
        <f>VLOOKUP('2016'!A282,'2016'!$G$1:$H$251,2,1)</f>
        <v>3.839</v>
      </c>
      <c r="F282">
        <f>'2016'!B282*'2016'!E282</f>
        <v>326.315</v>
      </c>
      <c r="M282" s="54">
        <f>F282/VLOOKUP(A282,'שער BTC'!$A$1:$B$1069,2,1)</f>
        <v>0.11444778581487355</v>
      </c>
    </row>
    <row r="283" spans="1:13">
      <c r="A283" s="12">
        <v>42704</v>
      </c>
      <c r="B283">
        <v>80</v>
      </c>
      <c r="E283" s="16">
        <f>VLOOKUP('2016'!A283,'2016'!$G$1:$H$251,2,1)</f>
        <v>3.839</v>
      </c>
      <c r="F283">
        <f>'2016'!B283*'2016'!E283</f>
        <v>307.12</v>
      </c>
      <c r="M283" s="54">
        <f>F283/VLOOKUP(A283,'שער BTC'!$A$1:$B$1069,2,1)</f>
        <v>0.10771556311988099</v>
      </c>
    </row>
    <row r="284" spans="1:13">
      <c r="A284" s="12">
        <v>42704</v>
      </c>
      <c r="B284">
        <v>150</v>
      </c>
      <c r="E284" s="16">
        <f>VLOOKUP('2016'!A284,'2016'!$G$1:$H$251,2,1)</f>
        <v>3.839</v>
      </c>
      <c r="F284">
        <f>'2016'!B284*'2016'!E284</f>
        <v>575.85</v>
      </c>
      <c r="M284" s="54">
        <f>F284/VLOOKUP(A284,'שער BTC'!$A$1:$B$1069,2,1)</f>
        <v>0.20196668084977687</v>
      </c>
    </row>
    <row r="285" spans="1:13">
      <c r="A285" s="12">
        <v>42704</v>
      </c>
      <c r="B285" s="13">
        <v>8912.1200000000008</v>
      </c>
      <c r="C285" s="13"/>
      <c r="E285" s="16">
        <f>VLOOKUP('2016'!A285,'2016'!$G$1:$H$251,2,1)</f>
        <v>3.839</v>
      </c>
      <c r="F285">
        <f>'2016'!B285*'2016'!E285</f>
        <v>34213.628680000002</v>
      </c>
      <c r="M285" s="54">
        <f>F285/VLOOKUP(A285,'שער BTC'!$A$1:$B$1069,2,1)</f>
        <v>11.999675304899423</v>
      </c>
    </row>
    <row r="286" spans="1:13">
      <c r="A286" s="12">
        <v>42705</v>
      </c>
      <c r="B286">
        <v>250</v>
      </c>
      <c r="E286" s="16">
        <f>VLOOKUP('2016'!A286,'2016'!$G$1:$H$251,2,1)</f>
        <v>3.8330000000000002</v>
      </c>
      <c r="F286">
        <f>'2016'!B286*'2016'!E286</f>
        <v>958.25</v>
      </c>
      <c r="M286" s="54">
        <f>F286/VLOOKUP(A286,'שער BTC'!$A$1:$B$1069,2,1)</f>
        <v>0.33608504284848251</v>
      </c>
    </row>
    <row r="287" spans="1:13">
      <c r="A287" s="12">
        <v>42705</v>
      </c>
      <c r="B287">
        <v>250</v>
      </c>
      <c r="E287" s="16">
        <f>VLOOKUP('2016'!A287,'2016'!$G$1:$H$251,2,1)</f>
        <v>3.8330000000000002</v>
      </c>
      <c r="F287">
        <f>'2016'!B287*'2016'!E287</f>
        <v>958.25</v>
      </c>
      <c r="M287" s="54">
        <f>F287/VLOOKUP(A287,'שער BTC'!$A$1:$B$1069,2,1)</f>
        <v>0.33608504284848251</v>
      </c>
    </row>
    <row r="288" spans="1:13">
      <c r="A288" s="12">
        <v>42705</v>
      </c>
      <c r="B288">
        <v>500</v>
      </c>
      <c r="E288" s="16">
        <f>VLOOKUP('2016'!A288,'2016'!$G$1:$H$251,2,1)</f>
        <v>3.8330000000000002</v>
      </c>
      <c r="F288">
        <f>'2016'!B288*'2016'!E288</f>
        <v>1916.5</v>
      </c>
      <c r="M288" s="54">
        <f>F288/VLOOKUP(A288,'שער BTC'!$A$1:$B$1069,2,1)</f>
        <v>0.67217008569696501</v>
      </c>
    </row>
    <row r="289" spans="1:13">
      <c r="A289" s="12">
        <v>42706</v>
      </c>
      <c r="B289">
        <v>2600</v>
      </c>
      <c r="E289" s="16">
        <f>VLOOKUP('2016'!A289,'2016'!$G$1:$H$251,2,1)</f>
        <v>3.827</v>
      </c>
      <c r="F289">
        <f>'2016'!B289*'2016'!E289</f>
        <v>9950.2000000000007</v>
      </c>
      <c r="M289" s="54">
        <f>F289/VLOOKUP(A289,'שער BTC'!$A$1:$B$1069,2,1)</f>
        <v>3.365969209796654</v>
      </c>
    </row>
    <row r="290" spans="1:13">
      <c r="A290" s="12">
        <v>42706</v>
      </c>
      <c r="B290">
        <v>3000</v>
      </c>
      <c r="E290" s="16">
        <f>VLOOKUP('2016'!A290,'2016'!$G$1:$H$251,2,1)</f>
        <v>3.827</v>
      </c>
      <c r="F290">
        <f>'2016'!B290*'2016'!E290</f>
        <v>11481</v>
      </c>
      <c r="M290" s="54">
        <f>F290/VLOOKUP(A290,'שער BTC'!$A$1:$B$1069,2,1)</f>
        <v>3.8838106266884465</v>
      </c>
    </row>
    <row r="291" spans="1:13">
      <c r="A291" s="12">
        <v>42707</v>
      </c>
      <c r="B291">
        <v>100</v>
      </c>
      <c r="E291" s="16">
        <f>VLOOKUP('2016'!A291,'2016'!$G$1:$H$251,2,1)</f>
        <v>3.827</v>
      </c>
      <c r="F291">
        <f>'2016'!B291*'2016'!E291</f>
        <v>382.7</v>
      </c>
      <c r="M291" s="54">
        <f>F291/VLOOKUP(A291,'שער BTC'!$A$1:$B$1069,2,1)</f>
        <v>0.12946035422294822</v>
      </c>
    </row>
    <row r="292" spans="1:13">
      <c r="A292" s="12">
        <v>42708</v>
      </c>
      <c r="B292">
        <v>1000</v>
      </c>
      <c r="E292" s="16">
        <f>VLOOKUP('2016'!A292,'2016'!$G$1:$H$251,2,1)</f>
        <v>3.827</v>
      </c>
      <c r="F292">
        <f>'2016'!B292*'2016'!E292</f>
        <v>3827</v>
      </c>
      <c r="M292" s="54">
        <f>F292/VLOOKUP(A292,'שער BTC'!$A$1:$B$1069,2,1)</f>
        <v>1.3075035997208482</v>
      </c>
    </row>
    <row r="293" spans="1:13">
      <c r="A293" s="12">
        <v>42709</v>
      </c>
      <c r="B293">
        <v>75</v>
      </c>
      <c r="E293" s="16">
        <f>VLOOKUP('2016'!A293,'2016'!$G$1:$H$251,2,1)</f>
        <v>3.8170000000000002</v>
      </c>
      <c r="F293">
        <f>'2016'!B293*'2016'!E293</f>
        <v>286.27500000000003</v>
      </c>
      <c r="M293" s="54">
        <f>F293/VLOOKUP(A293,'שער BTC'!$A$1:$B$1069,2,1)</f>
        <v>9.7806530705535882E-2</v>
      </c>
    </row>
    <row r="294" spans="1:13">
      <c r="A294" s="12">
        <v>42709</v>
      </c>
      <c r="B294">
        <v>5100</v>
      </c>
      <c r="E294" s="16">
        <f>VLOOKUP('2016'!A294,'2016'!$G$1:$H$251,2,1)</f>
        <v>3.8170000000000002</v>
      </c>
      <c r="F294">
        <f>'2016'!B294*'2016'!E294</f>
        <v>19466.7</v>
      </c>
      <c r="M294" s="54">
        <f>F294/VLOOKUP(A294,'שער BTC'!$A$1:$B$1069,2,1)</f>
        <v>6.6508440879764397</v>
      </c>
    </row>
    <row r="295" spans="1:13">
      <c r="A295" s="12">
        <v>42709</v>
      </c>
      <c r="B295">
        <v>200</v>
      </c>
      <c r="E295" s="16">
        <f>VLOOKUP('2016'!A295,'2016'!$G$1:$H$251,2,1)</f>
        <v>3.8170000000000002</v>
      </c>
      <c r="F295">
        <f>'2016'!B295*'2016'!E295</f>
        <v>763.40000000000009</v>
      </c>
      <c r="M295" s="54">
        <f>F295/VLOOKUP(A295,'שער BTC'!$A$1:$B$1069,2,1)</f>
        <v>0.26081741521476237</v>
      </c>
    </row>
    <row r="296" spans="1:13">
      <c r="A296" s="12">
        <v>42709</v>
      </c>
      <c r="B296">
        <v>80</v>
      </c>
      <c r="E296" s="16">
        <f>VLOOKUP('2016'!A296,'2016'!$G$1:$H$251,2,1)</f>
        <v>3.8170000000000002</v>
      </c>
      <c r="F296">
        <f>'2016'!B296*'2016'!E296</f>
        <v>305.36</v>
      </c>
      <c r="M296" s="54">
        <f>F296/VLOOKUP(A296,'שער BTC'!$A$1:$B$1069,2,1)</f>
        <v>0.10432696608590494</v>
      </c>
    </row>
    <row r="297" spans="1:13">
      <c r="A297" s="12">
        <v>42709</v>
      </c>
      <c r="B297">
        <v>100</v>
      </c>
      <c r="E297" s="16">
        <f>VLOOKUP('2016'!A297,'2016'!$G$1:$H$251,2,1)</f>
        <v>3.8170000000000002</v>
      </c>
      <c r="F297">
        <f>'2016'!B297*'2016'!E297</f>
        <v>381.70000000000005</v>
      </c>
      <c r="M297" s="54">
        <f>F297/VLOOKUP(A297,'שער BTC'!$A$1:$B$1069,2,1)</f>
        <v>0.13040870760738119</v>
      </c>
    </row>
    <row r="298" spans="1:13">
      <c r="A298" s="12">
        <v>42711</v>
      </c>
      <c r="B298">
        <v>70</v>
      </c>
      <c r="E298" s="16">
        <f>VLOOKUP('2016'!A298,'2016'!$G$1:$H$251,2,1)</f>
        <v>3.802</v>
      </c>
      <c r="F298">
        <f>'2016'!B298*'2016'!E298</f>
        <v>266.14</v>
      </c>
      <c r="M298" s="54">
        <f>F298/VLOOKUP(A298,'שער BTC'!$A$1:$B$1069,2,1)</f>
        <v>9.2346513166266547E-2</v>
      </c>
    </row>
    <row r="299" spans="1:13">
      <c r="A299" s="12">
        <v>42711</v>
      </c>
      <c r="B299">
        <v>50</v>
      </c>
      <c r="E299" s="16">
        <f>VLOOKUP('2016'!A299,'2016'!$G$1:$H$251,2,1)</f>
        <v>3.802</v>
      </c>
      <c r="F299">
        <f>'2016'!B299*'2016'!E299</f>
        <v>190.1</v>
      </c>
      <c r="M299" s="54">
        <f>F299/VLOOKUP(A299,'שער BTC'!$A$1:$B$1069,2,1)</f>
        <v>6.5961795118761823E-2</v>
      </c>
    </row>
    <row r="300" spans="1:13">
      <c r="A300" s="12">
        <v>42711</v>
      </c>
      <c r="B300">
        <v>70</v>
      </c>
      <c r="E300" s="16">
        <f>VLOOKUP('2016'!A300,'2016'!$G$1:$H$251,2,1)</f>
        <v>3.802</v>
      </c>
      <c r="F300">
        <f>'2016'!B300*'2016'!E300</f>
        <v>266.14</v>
      </c>
      <c r="M300" s="54">
        <f>F300/VLOOKUP(A300,'שער BTC'!$A$1:$B$1069,2,1)</f>
        <v>9.2346513166266547E-2</v>
      </c>
    </row>
    <row r="301" spans="1:13">
      <c r="A301" s="12">
        <v>42711</v>
      </c>
      <c r="B301">
        <v>70</v>
      </c>
      <c r="E301" s="16">
        <f>VLOOKUP('2016'!A301,'2016'!$G$1:$H$251,2,1)</f>
        <v>3.802</v>
      </c>
      <c r="F301">
        <f>'2016'!B301*'2016'!E301</f>
        <v>266.14</v>
      </c>
      <c r="M301" s="54">
        <f>F301/VLOOKUP(A301,'שער BTC'!$A$1:$B$1069,2,1)</f>
        <v>9.2346513166266547E-2</v>
      </c>
    </row>
    <row r="302" spans="1:13">
      <c r="A302" s="12">
        <v>42711</v>
      </c>
      <c r="B302">
        <v>5000</v>
      </c>
      <c r="E302" s="16">
        <f>VLOOKUP('2016'!A302,'2016'!$G$1:$H$251,2,1)</f>
        <v>3.802</v>
      </c>
      <c r="F302">
        <f>'2016'!B302*'2016'!E302</f>
        <v>19010</v>
      </c>
      <c r="M302" s="54">
        <f>F302/VLOOKUP(A302,'שער BTC'!$A$1:$B$1069,2,1)</f>
        <v>6.5961795118761817</v>
      </c>
    </row>
    <row r="303" spans="1:13">
      <c r="A303" s="12">
        <v>42712</v>
      </c>
      <c r="B303">
        <v>1300</v>
      </c>
      <c r="E303" s="16">
        <f>VLOOKUP('2016'!A303,'2016'!$G$1:$H$251,2,1)</f>
        <v>3.7869999999999999</v>
      </c>
      <c r="F303">
        <f>'2016'!B303*'2016'!E303</f>
        <v>4923.0999999999995</v>
      </c>
      <c r="M303" s="54">
        <f>F303/VLOOKUP(A303,'שער BTC'!$A$1:$B$1069,2,1)</f>
        <v>1.6889044499059571</v>
      </c>
    </row>
    <row r="304" spans="1:13">
      <c r="A304" s="12">
        <v>42712</v>
      </c>
      <c r="B304">
        <v>100</v>
      </c>
      <c r="E304" s="16">
        <f>VLOOKUP('2016'!A304,'2016'!$G$1:$H$251,2,1)</f>
        <v>3.7869999999999999</v>
      </c>
      <c r="F304">
        <f>'2016'!B304*'2016'!E304</f>
        <v>378.7</v>
      </c>
      <c r="M304" s="54">
        <f>F304/VLOOKUP(A304,'שער BTC'!$A$1:$B$1069,2,1)</f>
        <v>0.12991572691584286</v>
      </c>
    </row>
    <row r="305" spans="1:13">
      <c r="A305" s="12">
        <v>42713</v>
      </c>
      <c r="B305">
        <v>2500</v>
      </c>
      <c r="E305" s="16">
        <f>VLOOKUP('2016'!A305,'2016'!$G$1:$H$251,2,1)</f>
        <v>3.8180000000000001</v>
      </c>
      <c r="F305">
        <f>'2016'!B305*'2016'!E305</f>
        <v>9545</v>
      </c>
      <c r="M305" s="54">
        <f>F305/VLOOKUP(A305,'שער BTC'!$A$1:$B$1069,2,1)</f>
        <v>3.2744800987898603</v>
      </c>
    </row>
    <row r="306" spans="1:13">
      <c r="A306" s="12">
        <v>42716</v>
      </c>
      <c r="B306">
        <v>1800</v>
      </c>
      <c r="E306" s="16">
        <f>VLOOKUP('2016'!A306,'2016'!$G$1:$H$251,2,1)</f>
        <v>3.8220000000000001</v>
      </c>
      <c r="F306">
        <f>'2016'!B306*'2016'!E306</f>
        <v>6879.6</v>
      </c>
      <c r="M306" s="54">
        <f>F306/VLOOKUP(A306,'שער BTC'!$A$1:$B$1069,2,1)</f>
        <v>2.3165818191763106</v>
      </c>
    </row>
    <row r="307" spans="1:13">
      <c r="A307" s="12">
        <v>42716</v>
      </c>
      <c r="B307">
        <v>70</v>
      </c>
      <c r="E307" s="16">
        <f>VLOOKUP('2016'!A307,'2016'!$G$1:$H$251,2,1)</f>
        <v>3.8220000000000001</v>
      </c>
      <c r="F307">
        <f>'2016'!B307*'2016'!E307</f>
        <v>267.54000000000002</v>
      </c>
      <c r="M307" s="54">
        <f>F307/VLOOKUP(A307,'שער BTC'!$A$1:$B$1069,2,1)</f>
        <v>9.0089292967967624E-2</v>
      </c>
    </row>
    <row r="308" spans="1:13">
      <c r="A308" s="12">
        <v>42717</v>
      </c>
      <c r="B308">
        <v>2000</v>
      </c>
      <c r="E308" s="16">
        <f>VLOOKUP('2016'!A308,'2016'!$G$1:$H$251,2,1)</f>
        <v>3.81</v>
      </c>
      <c r="F308">
        <f>'2016'!B308*'2016'!E308</f>
        <v>7620</v>
      </c>
      <c r="M308" s="54">
        <f>F308/VLOOKUP(A308,'שער BTC'!$A$1:$B$1069,2,1)</f>
        <v>2.5658982298568933</v>
      </c>
    </row>
    <row r="309" spans="1:13">
      <c r="A309" s="12">
        <v>42718</v>
      </c>
      <c r="B309">
        <v>50</v>
      </c>
      <c r="E309" s="16">
        <f>VLOOKUP('2016'!A309,'2016'!$G$1:$H$251,2,1)</f>
        <v>3.802</v>
      </c>
      <c r="F309">
        <f>'2016'!B309*'2016'!E309</f>
        <v>190.1</v>
      </c>
      <c r="M309" s="54">
        <f>F309/VLOOKUP(A309,'שער BTC'!$A$1:$B$1069,2,1)</f>
        <v>6.452470457364011E-2</v>
      </c>
    </row>
    <row r="310" spans="1:13">
      <c r="A310" s="12">
        <v>42719</v>
      </c>
      <c r="B310">
        <v>50</v>
      </c>
      <c r="E310" s="16">
        <f>VLOOKUP('2016'!A310,'2016'!$G$1:$H$251,2,1)</f>
        <v>3.843</v>
      </c>
      <c r="F310">
        <f>'2016'!B310*'2016'!E310</f>
        <v>192.15</v>
      </c>
      <c r="M310" s="54">
        <f>F310/VLOOKUP(A310,'שער BTC'!$A$1:$B$1069,2,1)</f>
        <v>6.52205259538398E-2</v>
      </c>
    </row>
    <row r="311" spans="1:13">
      <c r="A311" s="12">
        <v>42719</v>
      </c>
      <c r="B311">
        <v>25</v>
      </c>
      <c r="E311" s="16">
        <f>VLOOKUP('2016'!A311,'2016'!$G$1:$H$251,2,1)</f>
        <v>3.843</v>
      </c>
      <c r="F311">
        <f>'2016'!B311*'2016'!E311</f>
        <v>96.075000000000003</v>
      </c>
      <c r="M311" s="54">
        <f>F311/VLOOKUP(A311,'שער BTC'!$A$1:$B$1069,2,1)</f>
        <v>3.26102629769199E-2</v>
      </c>
    </row>
    <row r="312" spans="1:13">
      <c r="A312" s="12">
        <v>42719</v>
      </c>
      <c r="B312">
        <v>2000</v>
      </c>
      <c r="E312" s="16">
        <f>VLOOKUP('2016'!A312,'2016'!$G$1:$H$251,2,1)</f>
        <v>3.843</v>
      </c>
      <c r="F312">
        <f>'2016'!B312*'2016'!E312</f>
        <v>7686</v>
      </c>
      <c r="M312" s="54">
        <f>F312/VLOOKUP(A312,'שער BTC'!$A$1:$B$1069,2,1)</f>
        <v>2.6088210381535921</v>
      </c>
    </row>
    <row r="313" spans="1:13">
      <c r="A313" s="12">
        <v>42722</v>
      </c>
      <c r="B313">
        <v>70</v>
      </c>
      <c r="E313" s="16">
        <f>VLOOKUP('2016'!A313,'2016'!$G$1:$H$251,2,1)</f>
        <v>3.85</v>
      </c>
      <c r="F313">
        <f>'2016'!B313*'2016'!E313</f>
        <v>269.5</v>
      </c>
      <c r="M313" s="54">
        <f>F313/VLOOKUP(A313,'שער BTC'!$A$1:$B$1069,2,1)</f>
        <v>8.8786770010239005E-2</v>
      </c>
    </row>
    <row r="314" spans="1:13">
      <c r="A314" s="12">
        <v>42723</v>
      </c>
      <c r="B314">
        <v>70</v>
      </c>
      <c r="E314" s="16">
        <f>VLOOKUP('2016'!A314,'2016'!$G$1:$H$251,2,1)</f>
        <v>3.867</v>
      </c>
      <c r="F314">
        <f>'2016'!B314*'2016'!E314</f>
        <v>270.69</v>
      </c>
      <c r="M314" s="54">
        <f>F314/VLOOKUP(A314,'שער BTC'!$A$1:$B$1069,2,1)</f>
        <v>8.9178815488206303E-2</v>
      </c>
    </row>
    <row r="315" spans="1:13">
      <c r="A315" s="12">
        <v>42724</v>
      </c>
      <c r="B315">
        <v>250</v>
      </c>
      <c r="E315" s="16">
        <f>VLOOKUP('2016'!A315,'2016'!$G$1:$H$251,2,1)</f>
        <v>3.8559999999999999</v>
      </c>
      <c r="F315">
        <f>'2016'!B315*'2016'!E315</f>
        <v>964</v>
      </c>
      <c r="M315" s="54">
        <f>F315/VLOOKUP(A315,'שער BTC'!$A$1:$B$1069,2,1)</f>
        <v>0.31522268173458406</v>
      </c>
    </row>
    <row r="316" spans="1:13">
      <c r="A316" s="12">
        <v>42725</v>
      </c>
      <c r="B316">
        <v>2465</v>
      </c>
      <c r="E316" s="16">
        <f>VLOOKUP('2016'!A316,'2016'!$G$1:$H$251,2,1)</f>
        <v>3.83</v>
      </c>
      <c r="F316">
        <f>'2016'!B316*'2016'!E316</f>
        <v>9440.9500000000007</v>
      </c>
      <c r="M316" s="54">
        <f>F316/VLOOKUP(A316,'שער BTC'!$A$1:$B$1069,2,1)</f>
        <v>3.0871385654793797</v>
      </c>
    </row>
    <row r="317" spans="1:13">
      <c r="A317" s="12">
        <v>42725</v>
      </c>
      <c r="B317">
        <v>1500</v>
      </c>
      <c r="E317" s="16">
        <f>VLOOKUP('2016'!A317,'2016'!$G$1:$H$251,2,1)</f>
        <v>3.83</v>
      </c>
      <c r="F317">
        <f>'2016'!B317*'2016'!E317</f>
        <v>5745</v>
      </c>
      <c r="M317" s="54">
        <f>F317/VLOOKUP(A317,'שער BTC'!$A$1:$B$1069,2,1)</f>
        <v>1.8785833055655452</v>
      </c>
    </row>
    <row r="318" spans="1:13">
      <c r="A318" s="12">
        <v>42725</v>
      </c>
      <c r="B318">
        <v>3000</v>
      </c>
      <c r="E318" s="16">
        <f>VLOOKUP('2016'!A318,'2016'!$G$1:$H$251,2,1)</f>
        <v>3.83</v>
      </c>
      <c r="F318">
        <f>'2016'!B318*'2016'!E318</f>
        <v>11490</v>
      </c>
      <c r="M318" s="54">
        <f>F318/VLOOKUP(A318,'שער BTC'!$A$1:$B$1069,2,1)</f>
        <v>3.7571666111310904</v>
      </c>
    </row>
    <row r="319" spans="1:13">
      <c r="A319" s="12">
        <v>42725</v>
      </c>
      <c r="B319">
        <v>3000</v>
      </c>
      <c r="E319" s="16">
        <f>VLOOKUP('2016'!A319,'2016'!$G$1:$H$251,2,1)</f>
        <v>3.83</v>
      </c>
      <c r="F319">
        <f>'2016'!B319*'2016'!E319</f>
        <v>11490</v>
      </c>
      <c r="M319" s="54">
        <f>F319/VLOOKUP(A319,'שער BTC'!$A$1:$B$1069,2,1)</f>
        <v>3.7571666111310904</v>
      </c>
    </row>
    <row r="320" spans="1:13">
      <c r="A320" s="12">
        <v>42727</v>
      </c>
      <c r="B320">
        <v>200</v>
      </c>
      <c r="E320" s="16">
        <f>VLOOKUP('2016'!A320,'2016'!$G$1:$H$251,2,1)</f>
        <v>3.819</v>
      </c>
      <c r="F320">
        <f>'2016'!B320*'2016'!E320</f>
        <v>763.8</v>
      </c>
      <c r="M320" s="54">
        <f>F320/VLOOKUP(A320,'שער BTC'!$A$1:$B$1069,2,1)</f>
        <v>0.23251780549132145</v>
      </c>
    </row>
    <row r="321" spans="1:14">
      <c r="A321" s="3">
        <v>42729</v>
      </c>
      <c r="B321">
        <v>4610</v>
      </c>
      <c r="E321" s="16">
        <f>VLOOKUP('2016'!A321,'2016'!$G$1:$H$251,2,1)</f>
        <v>3.819</v>
      </c>
      <c r="F321">
        <f>'2016'!B321*'2016'!E321</f>
        <v>17605.59</v>
      </c>
      <c r="M321" s="54">
        <f>F321/VLOOKUP(A321,'שער BTC'!$A$1:$B$1069,2,1)</f>
        <v>5.1704068957413947</v>
      </c>
    </row>
    <row r="322" spans="1:14">
      <c r="A322" s="12">
        <v>42730</v>
      </c>
      <c r="B322">
        <v>50</v>
      </c>
      <c r="E322" s="16">
        <f>VLOOKUP('2016'!A322,'2016'!$G$1:$H$251,2,1)</f>
        <v>3.819</v>
      </c>
      <c r="F322">
        <f>'2016'!B322*'2016'!E322</f>
        <v>190.95</v>
      </c>
      <c r="M322" s="54">
        <f>F322/VLOOKUP(A322,'שער BTC'!$A$1:$B$1069,2,1)</f>
        <v>5.572052701031651E-2</v>
      </c>
    </row>
    <row r="323" spans="1:14">
      <c r="A323" s="12">
        <v>42732</v>
      </c>
      <c r="B323">
        <v>75</v>
      </c>
      <c r="E323" s="16">
        <f>VLOOKUP('2016'!A323,'2016'!$G$1:$H$251,2,1)</f>
        <v>3.855</v>
      </c>
      <c r="F323">
        <f>'2016'!B323*'2016'!E323</f>
        <v>289.125</v>
      </c>
      <c r="M323" s="54">
        <f>F323/VLOOKUP(A323,'שער BTC'!$A$1:$B$1069,2,1)</f>
        <v>7.7520952298386417E-2</v>
      </c>
    </row>
    <row r="324" spans="1:14">
      <c r="A324" s="12">
        <v>42733</v>
      </c>
      <c r="B324">
        <v>700</v>
      </c>
      <c r="E324" s="16">
        <f>VLOOKUP('2016'!A324,'2016'!$G$1:$H$251,2,1)</f>
        <v>3.8439999999999999</v>
      </c>
      <c r="F324">
        <f>'2016'!B324*'2016'!E324</f>
        <v>2690.7999999999997</v>
      </c>
      <c r="M324" s="54">
        <f>F324/VLOOKUP(A324,'שער BTC'!$A$1:$B$1069,2,1)</f>
        <v>0.72146434394984227</v>
      </c>
    </row>
    <row r="325" spans="1:14">
      <c r="A325" s="12">
        <v>42734</v>
      </c>
      <c r="B325">
        <v>2000</v>
      </c>
      <c r="E325" s="16">
        <f>VLOOKUP('2016'!A325,'2016'!$G$1:$H$251,2,1)</f>
        <v>3.8450000000000002</v>
      </c>
      <c r="F325">
        <f>'2016'!B325*'2016'!E325</f>
        <v>7690</v>
      </c>
      <c r="M325" s="54">
        <f>F325/VLOOKUP(A325,'שער BTC'!$A$1:$B$1069,2,1)</f>
        <v>2.100495309922175</v>
      </c>
    </row>
    <row r="326" spans="1:14">
      <c r="A326" s="12">
        <v>42735</v>
      </c>
      <c r="B326">
        <v>75</v>
      </c>
      <c r="E326" s="16">
        <f>VLOOKUP('2016'!A326,'2016'!$G$1:$H$251,2,1)</f>
        <v>3.8450000000000002</v>
      </c>
      <c r="F326">
        <f>'2016'!B326*'2016'!E326</f>
        <v>288.375</v>
      </c>
      <c r="M326" s="54">
        <f>F326/VLOOKUP(A326,'שער BTC'!$A$1:$B$1069,2,1)</f>
        <v>7.8768574122081575E-2</v>
      </c>
    </row>
    <row r="327" spans="1:14">
      <c r="F327" s="55"/>
      <c r="M327" s="55"/>
    </row>
    <row r="328" spans="1:14">
      <c r="E328" s="16" t="s">
        <v>31</v>
      </c>
      <c r="F328" s="57">
        <f>SUM(F2:F327)</f>
        <v>1265769.3304364497</v>
      </c>
      <c r="L328" s="16" t="s">
        <v>31</v>
      </c>
      <c r="M328" s="54">
        <f>SUM(M2:M327)</f>
        <v>591.6926486908294</v>
      </c>
      <c r="N328" s="16" t="s">
        <v>28</v>
      </c>
    </row>
  </sheetData>
  <autoFilter ref="A1:F326" xr:uid="{00000000-0009-0000-0000-000001000000}"/>
  <pageMargins left="0.78749999999999998" right="0.78749999999999998" top="1.0249999999999999" bottom="1.0249999999999999" header="0.78749999999999998" footer="0.78749999999999998"/>
  <pageSetup paperSize="9" firstPageNumber="0" orientation="portrait" verticalDpi="0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18"/>
  <sheetViews>
    <sheetView rightToLeft="1" topLeftCell="A1201" zoomScale="130" zoomScaleNormal="130" workbookViewId="0">
      <selection activeCell="J1225" sqref="J1225"/>
    </sheetView>
  </sheetViews>
  <sheetFormatPr defaultRowHeight="15"/>
  <cols>
    <col min="1" max="1" width="11" style="3"/>
    <col min="2" max="2" width="11.5703125"/>
    <col min="3" max="3" width="13.28515625" customWidth="1"/>
    <col min="4" max="4" width="12.7109375" customWidth="1"/>
    <col min="5" max="5" width="15.85546875" bestFit="1" customWidth="1"/>
    <col min="7" max="7" width="0" style="7" hidden="1" customWidth="1"/>
    <col min="8" max="8" width="0" style="8" hidden="1" customWidth="1"/>
    <col min="9" max="10" width="11.5703125"/>
    <col min="11" max="11" width="14.28515625" style="16" customWidth="1"/>
    <col min="12" max="12" width="11.5703125" customWidth="1"/>
    <col min="13" max="13" width="9.140625" hidden="1" customWidth="1"/>
    <col min="14" max="1024" width="11.5703125"/>
  </cols>
  <sheetData>
    <row r="1" spans="1:11" s="52" customFormat="1" ht="57.75">
      <c r="A1" s="49" t="s">
        <v>0</v>
      </c>
      <c r="B1" s="50" t="s">
        <v>1</v>
      </c>
      <c r="C1" s="53" t="s">
        <v>26</v>
      </c>
      <c r="D1" s="51" t="s">
        <v>4</v>
      </c>
      <c r="E1" s="51" t="s">
        <v>5</v>
      </c>
      <c r="G1" s="7">
        <v>42738</v>
      </c>
      <c r="H1" s="8">
        <v>3.86</v>
      </c>
      <c r="K1" s="16" t="s">
        <v>27</v>
      </c>
    </row>
    <row r="2" spans="1:11">
      <c r="A2" s="12">
        <v>42738</v>
      </c>
      <c r="B2">
        <v>91</v>
      </c>
      <c r="D2" s="16">
        <f>VLOOKUP('2017'!A2,'2017'!$G$1:$H$1214,2,1)</f>
        <v>3.86</v>
      </c>
      <c r="E2" s="16">
        <f>'2017'!B2*'2017'!D2</f>
        <v>351.26</v>
      </c>
      <c r="G2" s="7">
        <v>42738</v>
      </c>
      <c r="H2" s="8">
        <v>3.86</v>
      </c>
      <c r="K2" s="54">
        <f>E2/VLOOKUP(A2,'שער BTC'!$A$1:$B$1069,2,1)</f>
        <v>8.8941721792004644E-2</v>
      </c>
    </row>
    <row r="3" spans="1:11">
      <c r="A3" s="12">
        <v>42739</v>
      </c>
      <c r="B3">
        <v>500</v>
      </c>
      <c r="D3" s="16">
        <f>VLOOKUP('2017'!A3,'2017'!$G$1:$H$1214,2,1)</f>
        <v>3.8570000000000002</v>
      </c>
      <c r="E3" s="16">
        <f>'2017'!B3*'2017'!D3</f>
        <v>1928.5</v>
      </c>
      <c r="G3" s="7">
        <v>42738</v>
      </c>
      <c r="H3" s="8">
        <v>3.86</v>
      </c>
      <c r="K3" s="54">
        <f>E3/VLOOKUP(A3,'שער BTC'!$A$1:$B$1069,2,1)</f>
        <v>0.48831096759061943</v>
      </c>
    </row>
    <row r="4" spans="1:11">
      <c r="A4" s="12">
        <v>42739</v>
      </c>
      <c r="B4">
        <v>5000</v>
      </c>
      <c r="D4" s="16">
        <f>VLOOKUP('2017'!A4,'2017'!$G$1:$H$1214,2,1)</f>
        <v>3.8570000000000002</v>
      </c>
      <c r="E4" s="16">
        <f>'2017'!B4*'2017'!D4</f>
        <v>19285</v>
      </c>
      <c r="G4" s="7">
        <v>42738</v>
      </c>
      <c r="H4" s="8">
        <v>3.86</v>
      </c>
      <c r="K4" s="54">
        <f>E4/VLOOKUP(A4,'שער BTC'!$A$1:$B$1069,2,1)</f>
        <v>4.8831096759061943</v>
      </c>
    </row>
    <row r="5" spans="1:11">
      <c r="A5" s="12">
        <v>42740</v>
      </c>
      <c r="B5">
        <v>3500</v>
      </c>
      <c r="D5" s="16">
        <f>VLOOKUP('2017'!A5,'2017'!$G$1:$H$1214,2,1)</f>
        <v>3.8530000000000002</v>
      </c>
      <c r="E5" s="16">
        <f>'2017'!B5*'2017'!D5</f>
        <v>13485.5</v>
      </c>
      <c r="G5" s="7">
        <v>42738</v>
      </c>
      <c r="H5" s="8">
        <v>3.86</v>
      </c>
      <c r="K5" s="54">
        <f>E5/VLOOKUP(A5,'שער BTC'!$A$1:$B$1069,2,1)</f>
        <v>3.5187377181915847</v>
      </c>
    </row>
    <row r="6" spans="1:11">
      <c r="A6" s="12">
        <v>42740</v>
      </c>
      <c r="B6">
        <v>2000</v>
      </c>
      <c r="D6" s="16">
        <f>VLOOKUP('2017'!A6,'2017'!$G$1:$H$1214,2,1)</f>
        <v>3.8530000000000002</v>
      </c>
      <c r="E6" s="16">
        <f>'2017'!B6*'2017'!D6</f>
        <v>7706</v>
      </c>
      <c r="G6" s="7">
        <v>42739</v>
      </c>
      <c r="H6" s="8">
        <v>3.8570000000000002</v>
      </c>
      <c r="K6" s="54">
        <f>E6/VLOOKUP(A6,'שער BTC'!$A$1:$B$1069,2,1)</f>
        <v>2.0107072675380486</v>
      </c>
    </row>
    <row r="7" spans="1:11">
      <c r="A7" s="12">
        <v>42740</v>
      </c>
      <c r="B7">
        <v>350</v>
      </c>
      <c r="D7" s="16">
        <f>VLOOKUP('2017'!A7,'2017'!$G$1:$H$1214,2,1)</f>
        <v>3.8530000000000002</v>
      </c>
      <c r="E7" s="16">
        <f>'2017'!B7*'2017'!D7</f>
        <v>1348.5500000000002</v>
      </c>
      <c r="G7" s="7">
        <v>42739</v>
      </c>
      <c r="H7" s="8">
        <v>3.8570000000000002</v>
      </c>
      <c r="K7" s="54">
        <f>E7/VLOOKUP(A7,'שער BTC'!$A$1:$B$1069,2,1)</f>
        <v>0.35187377181915852</v>
      </c>
    </row>
    <row r="8" spans="1:11">
      <c r="A8" s="12">
        <v>42741</v>
      </c>
      <c r="B8" s="22">
        <v>5000</v>
      </c>
      <c r="C8" s="22"/>
      <c r="D8" s="16">
        <f>VLOOKUP('2017'!A8,'2017'!$G$1:$H$1214,2,1)</f>
        <v>3.843</v>
      </c>
      <c r="E8" s="16">
        <f>'2017'!B8*'2017'!D8</f>
        <v>19215</v>
      </c>
      <c r="G8" s="7">
        <v>42739</v>
      </c>
      <c r="H8" s="8">
        <v>3.8570000000000002</v>
      </c>
      <c r="K8" s="54">
        <f>E8/VLOOKUP(A8,'שער BTC'!$A$1:$B$1069,2,1)</f>
        <v>5.0137217941530761</v>
      </c>
    </row>
    <row r="9" spans="1:11">
      <c r="A9" s="12">
        <v>42741</v>
      </c>
      <c r="B9">
        <v>25</v>
      </c>
      <c r="D9" s="16">
        <f>VLOOKUP('2017'!A9,'2017'!$G$1:$H$1214,2,1)</f>
        <v>3.843</v>
      </c>
      <c r="E9" s="16">
        <f>'2017'!B9*'2017'!D9</f>
        <v>96.075000000000003</v>
      </c>
      <c r="G9" s="7">
        <v>42739</v>
      </c>
      <c r="H9" s="8">
        <v>3.8570000000000002</v>
      </c>
      <c r="K9" s="54">
        <f>E9/VLOOKUP(A9,'שער BTC'!$A$1:$B$1069,2,1)</f>
        <v>2.506860897076538E-2</v>
      </c>
    </row>
    <row r="10" spans="1:11">
      <c r="A10" s="12">
        <v>42742</v>
      </c>
      <c r="B10">
        <v>1000</v>
      </c>
      <c r="D10" s="16">
        <f>VLOOKUP('2017'!A10,'2017'!$G$1:$H$1214,2,1)</f>
        <v>3.843</v>
      </c>
      <c r="E10" s="16">
        <f>'2017'!B10*'2017'!D10</f>
        <v>3843</v>
      </c>
      <c r="G10" s="7">
        <v>42739</v>
      </c>
      <c r="H10" s="8">
        <v>3.8570000000000002</v>
      </c>
      <c r="K10" s="54">
        <f>E10/VLOOKUP(A10,'שער BTC'!$A$1:$B$1069,2,1)</f>
        <v>1.1150380583396275</v>
      </c>
    </row>
    <row r="11" spans="1:11">
      <c r="A11" s="12">
        <v>42742</v>
      </c>
      <c r="B11">
        <v>100</v>
      </c>
      <c r="D11" s="16">
        <f>VLOOKUP('2017'!A11,'2017'!$G$1:$H$1214,2,1)</f>
        <v>3.843</v>
      </c>
      <c r="E11" s="16">
        <f>'2017'!B11*'2017'!D11</f>
        <v>384.3</v>
      </c>
      <c r="G11" s="7">
        <v>42740</v>
      </c>
      <c r="H11" s="8">
        <v>3.8530000000000002</v>
      </c>
      <c r="K11" s="54">
        <f>E11/VLOOKUP(A11,'שער BTC'!$A$1:$B$1069,2,1)</f>
        <v>0.11150380583396274</v>
      </c>
    </row>
    <row r="12" spans="1:11">
      <c r="A12" s="12">
        <v>42743</v>
      </c>
      <c r="B12">
        <v>1450</v>
      </c>
      <c r="D12" s="16">
        <f>VLOOKUP('2017'!A12,'2017'!$G$1:$H$1214,2,1)</f>
        <v>3.843</v>
      </c>
      <c r="E12" s="16">
        <f>'2017'!B12*'2017'!D12</f>
        <v>5572.35</v>
      </c>
      <c r="G12" s="7">
        <v>42740</v>
      </c>
      <c r="H12" s="8">
        <v>3.8530000000000002</v>
      </c>
      <c r="K12" s="54">
        <f>E12/VLOOKUP(A12,'שער BTC'!$A$1:$B$1069,2,1)</f>
        <v>1.61680518459246</v>
      </c>
    </row>
    <row r="13" spans="1:11">
      <c r="A13" s="12">
        <v>42743</v>
      </c>
      <c r="B13" s="22">
        <v>3450</v>
      </c>
      <c r="C13" s="22"/>
      <c r="D13" s="16">
        <f>VLOOKUP('2017'!A13,'2017'!$G$1:$H$1214,2,1)</f>
        <v>3.843</v>
      </c>
      <c r="E13" s="16">
        <f>'2017'!B13*'2017'!D13</f>
        <v>13258.35</v>
      </c>
      <c r="G13" s="7">
        <v>42740</v>
      </c>
      <c r="H13" s="8">
        <v>3.8530000000000002</v>
      </c>
      <c r="K13" s="54">
        <f>E13/VLOOKUP(A13,'שער BTC'!$A$1:$B$1069,2,1)</f>
        <v>3.8468813012717149</v>
      </c>
    </row>
    <row r="14" spans="1:11">
      <c r="A14" s="12">
        <v>42743</v>
      </c>
      <c r="B14" s="22">
        <v>3300</v>
      </c>
      <c r="C14" s="22"/>
      <c r="D14" s="16">
        <f>VLOOKUP('2017'!A14,'2017'!$G$1:$H$1214,2,1)</f>
        <v>3.843</v>
      </c>
      <c r="E14" s="16">
        <f>'2017'!B14*'2017'!D14</f>
        <v>12681.9</v>
      </c>
      <c r="G14" s="7">
        <v>42740</v>
      </c>
      <c r="H14" s="8">
        <v>3.8530000000000002</v>
      </c>
      <c r="K14" s="54">
        <f>E14/VLOOKUP(A14,'שער BTC'!$A$1:$B$1069,2,1)</f>
        <v>3.6796255925207704</v>
      </c>
    </row>
    <row r="15" spans="1:11">
      <c r="A15" s="12">
        <v>42744</v>
      </c>
      <c r="B15">
        <v>3500</v>
      </c>
      <c r="D15" s="16">
        <f>VLOOKUP('2017'!A15,'2017'!$G$1:$H$1214,2,1)</f>
        <v>3.8490000000000002</v>
      </c>
      <c r="E15" s="16">
        <f>'2017'!B15*'2017'!D15</f>
        <v>13471.5</v>
      </c>
      <c r="G15" s="7">
        <v>42740</v>
      </c>
      <c r="H15" s="8">
        <v>3.8530000000000002</v>
      </c>
      <c r="K15" s="54">
        <f>E15/VLOOKUP(A15,'שער BTC'!$A$1:$B$1069,2,1)</f>
        <v>3.9141996258584326</v>
      </c>
    </row>
    <row r="16" spans="1:11">
      <c r="A16" s="12">
        <v>42745</v>
      </c>
      <c r="B16">
        <v>220</v>
      </c>
      <c r="D16" s="16">
        <f>VLOOKUP('2017'!A16,'2017'!$G$1:$H$1214,2,1)</f>
        <v>3.8450000000000002</v>
      </c>
      <c r="E16" s="16">
        <f>'2017'!B16*'2017'!D16</f>
        <v>845.90000000000009</v>
      </c>
      <c r="G16" s="7">
        <v>42741</v>
      </c>
      <c r="H16" s="8">
        <v>3.843</v>
      </c>
      <c r="K16" s="54">
        <f>E16/VLOOKUP(A16,'שער BTC'!$A$1:$B$1069,2,1)</f>
        <v>0.24577971744153573</v>
      </c>
    </row>
    <row r="17" spans="1:11">
      <c r="A17" s="12">
        <v>42745</v>
      </c>
      <c r="B17">
        <v>2712</v>
      </c>
      <c r="D17" s="16">
        <f>VLOOKUP('2017'!A17,'2017'!$G$1:$H$1214,2,1)</f>
        <v>3.8450000000000002</v>
      </c>
      <c r="E17" s="16">
        <f>'2017'!B17*'2017'!D17</f>
        <v>10427.640000000001</v>
      </c>
      <c r="G17" s="7">
        <v>42741</v>
      </c>
      <c r="H17" s="8">
        <v>3.843</v>
      </c>
      <c r="K17" s="54">
        <f>E17/VLOOKUP(A17,'שער BTC'!$A$1:$B$1069,2,1)</f>
        <v>3.0297936077338403</v>
      </c>
    </row>
    <row r="18" spans="1:11">
      <c r="A18" s="12">
        <v>42745</v>
      </c>
      <c r="B18">
        <v>904</v>
      </c>
      <c r="D18" s="16">
        <f>VLOOKUP('2017'!A18,'2017'!$G$1:$H$1214,2,1)</f>
        <v>3.8450000000000002</v>
      </c>
      <c r="E18" s="16">
        <f>'2017'!B18*'2017'!D18</f>
        <v>3475.88</v>
      </c>
      <c r="G18" s="7">
        <v>42741</v>
      </c>
      <c r="H18" s="8">
        <v>3.843</v>
      </c>
      <c r="K18" s="54">
        <f>E18/VLOOKUP(A18,'שער BTC'!$A$1:$B$1069,2,1)</f>
        <v>1.0099312025779468</v>
      </c>
    </row>
    <row r="19" spans="1:11">
      <c r="A19" s="12">
        <v>42745</v>
      </c>
      <c r="B19">
        <v>250</v>
      </c>
      <c r="D19" s="16">
        <f>VLOOKUP('2017'!A19,'2017'!$G$1:$H$1214,2,1)</f>
        <v>3.8450000000000002</v>
      </c>
      <c r="E19" s="16">
        <f>'2017'!B19*'2017'!D19</f>
        <v>961.25</v>
      </c>
      <c r="G19" s="7">
        <v>42741</v>
      </c>
      <c r="H19" s="8">
        <v>3.843</v>
      </c>
      <c r="K19" s="54">
        <f>E19/VLOOKUP(A19,'שער BTC'!$A$1:$B$1069,2,1)</f>
        <v>0.27929513345629059</v>
      </c>
    </row>
    <row r="20" spans="1:11">
      <c r="A20" s="12">
        <v>42749</v>
      </c>
      <c r="B20">
        <v>75</v>
      </c>
      <c r="D20" s="16">
        <f>VLOOKUP('2017'!A20,'2017'!$G$1:$H$1214,2,1)</f>
        <v>3.8180000000000001</v>
      </c>
      <c r="E20" s="16">
        <f>'2017'!B20*'2017'!D20</f>
        <v>286.35000000000002</v>
      </c>
      <c r="G20" s="7">
        <v>42744</v>
      </c>
      <c r="H20" s="8">
        <v>3.8490000000000002</v>
      </c>
      <c r="K20" s="54">
        <f>E20/VLOOKUP(A20,'שער BTC'!$A$1:$B$1069,2,1)</f>
        <v>9.0766542054793856E-2</v>
      </c>
    </row>
    <row r="21" spans="1:11">
      <c r="A21" s="12">
        <v>42751</v>
      </c>
      <c r="B21">
        <v>1000</v>
      </c>
      <c r="D21" s="16">
        <f>VLOOKUP('2017'!A21,'2017'!$G$1:$H$1214,2,1)</f>
        <v>3.8260000000000001</v>
      </c>
      <c r="E21" s="16">
        <f>'2017'!B21*'2017'!D21</f>
        <v>3826</v>
      </c>
      <c r="G21" s="7">
        <v>42744</v>
      </c>
      <c r="H21" s="8">
        <v>3.8490000000000002</v>
      </c>
      <c r="K21" s="54">
        <f>E21/VLOOKUP(A21,'שער BTC'!$A$1:$B$1069,2,1)</f>
        <v>1.2187862747476819</v>
      </c>
    </row>
    <row r="22" spans="1:11">
      <c r="A22" s="12">
        <v>42751</v>
      </c>
      <c r="B22">
        <v>1000</v>
      </c>
      <c r="D22" s="16">
        <f>VLOOKUP('2017'!A22,'2017'!$G$1:$H$1214,2,1)</f>
        <v>3.8260000000000001</v>
      </c>
      <c r="E22" s="16">
        <f>'2017'!B22*'2017'!D22</f>
        <v>3826</v>
      </c>
      <c r="G22" s="7">
        <v>42744</v>
      </c>
      <c r="H22" s="8">
        <v>3.8490000000000002</v>
      </c>
      <c r="K22" s="54">
        <f>E22/VLOOKUP(A22,'שער BTC'!$A$1:$B$1069,2,1)</f>
        <v>1.2187862747476819</v>
      </c>
    </row>
    <row r="23" spans="1:11">
      <c r="A23" s="12">
        <v>42753</v>
      </c>
      <c r="B23">
        <v>25</v>
      </c>
      <c r="D23" s="16">
        <f>VLOOKUP('2017'!A23,'2017'!$G$1:$H$1214,2,1)</f>
        <v>3.81</v>
      </c>
      <c r="E23" s="16">
        <f>'2017'!B23*'2017'!D23</f>
        <v>95.25</v>
      </c>
      <c r="G23" s="7">
        <v>42744</v>
      </c>
      <c r="H23" s="8">
        <v>3.8490000000000002</v>
      </c>
      <c r="K23" s="54">
        <f>E23/VLOOKUP(A23,'שער BTC'!$A$1:$B$1069,2,1)</f>
        <v>2.7608861883530799E-2</v>
      </c>
    </row>
    <row r="24" spans="1:11">
      <c r="A24" s="12">
        <v>42753</v>
      </c>
      <c r="B24">
        <v>150</v>
      </c>
      <c r="D24" s="16">
        <f>VLOOKUP('2017'!A24,'2017'!$G$1:$H$1214,2,1)</f>
        <v>3.81</v>
      </c>
      <c r="E24" s="16">
        <f>'2017'!B24*'2017'!D24</f>
        <v>571.5</v>
      </c>
      <c r="G24" s="7">
        <v>42745</v>
      </c>
      <c r="H24" s="8">
        <v>3.8450000000000002</v>
      </c>
      <c r="K24" s="54">
        <f>E24/VLOOKUP(A24,'שער BTC'!$A$1:$B$1069,2,1)</f>
        <v>0.16565317130118479</v>
      </c>
    </row>
    <row r="25" spans="1:11">
      <c r="A25" s="12">
        <v>42753</v>
      </c>
      <c r="B25">
        <v>150</v>
      </c>
      <c r="D25" s="16">
        <f>VLOOKUP('2017'!A25,'2017'!$G$1:$H$1214,2,1)</f>
        <v>3.81</v>
      </c>
      <c r="E25" s="16">
        <f>'2017'!B25*'2017'!D25</f>
        <v>571.5</v>
      </c>
      <c r="G25" s="7">
        <v>42745</v>
      </c>
      <c r="H25" s="8">
        <v>3.8450000000000002</v>
      </c>
      <c r="K25" s="54">
        <f>E25/VLOOKUP(A25,'שער BTC'!$A$1:$B$1069,2,1)</f>
        <v>0.16565317130118479</v>
      </c>
    </row>
    <row r="26" spans="1:11">
      <c r="A26" s="12">
        <v>42754</v>
      </c>
      <c r="B26">
        <v>600</v>
      </c>
      <c r="D26" s="16">
        <f>VLOOKUP('2017'!A26,'2017'!$G$1:$H$1214,2,1)</f>
        <v>3.81</v>
      </c>
      <c r="E26" s="16">
        <f>'2017'!B26*'2017'!D26</f>
        <v>2286</v>
      </c>
      <c r="G26" s="7">
        <v>42745</v>
      </c>
      <c r="H26" s="8">
        <v>3.8450000000000002</v>
      </c>
      <c r="K26" s="54">
        <f>E26/VLOOKUP(A26,'שער BTC'!$A$1:$B$1069,2,1)</f>
        <v>0.66979320553399901</v>
      </c>
    </row>
    <row r="27" spans="1:11">
      <c r="A27" s="12">
        <v>42755</v>
      </c>
      <c r="B27">
        <v>75</v>
      </c>
      <c r="D27" s="16">
        <f>VLOOKUP('2017'!A27,'2017'!$G$1:$H$1214,2,1)</f>
        <v>3.8109999999999999</v>
      </c>
      <c r="E27" s="16">
        <f>'2017'!B27*'2017'!D27</f>
        <v>285.82499999999999</v>
      </c>
      <c r="G27" s="7">
        <v>42745</v>
      </c>
      <c r="H27" s="8">
        <v>3.8450000000000002</v>
      </c>
      <c r="K27" s="54">
        <f>E27/VLOOKUP(A27,'שער BTC'!$A$1:$B$1069,2,1)</f>
        <v>8.3746125534451113E-2</v>
      </c>
    </row>
    <row r="28" spans="1:11">
      <c r="A28" s="12">
        <v>42759</v>
      </c>
      <c r="B28" s="22">
        <v>3840</v>
      </c>
      <c r="C28" s="22"/>
      <c r="D28" s="16">
        <f>VLOOKUP('2017'!A28,'2017'!$G$1:$H$1214,2,1)</f>
        <v>3.7869999999999999</v>
      </c>
      <c r="E28" s="16">
        <f>'2017'!B28*'2017'!D28</f>
        <v>14542.08</v>
      </c>
      <c r="G28" s="7">
        <v>42745</v>
      </c>
      <c r="H28" s="8">
        <v>3.8450000000000002</v>
      </c>
      <c r="K28" s="54">
        <f>E28/VLOOKUP(A28,'שער BTC'!$A$1:$B$1069,2,1)</f>
        <v>4.1524649497873094</v>
      </c>
    </row>
    <row r="29" spans="1:11">
      <c r="A29" s="12">
        <v>42759</v>
      </c>
      <c r="B29">
        <v>80</v>
      </c>
      <c r="D29" s="16">
        <f>VLOOKUP('2017'!A29,'2017'!$G$1:$H$1214,2,1)</f>
        <v>3.7869999999999999</v>
      </c>
      <c r="E29" s="16">
        <f>'2017'!B29*'2017'!D29</f>
        <v>302.95999999999998</v>
      </c>
      <c r="G29" s="7">
        <v>42746</v>
      </c>
      <c r="H29" s="8">
        <v>3.8519999999999999</v>
      </c>
      <c r="K29" s="54">
        <f>E29/VLOOKUP(A29,'שער BTC'!$A$1:$B$1069,2,1)</f>
        <v>8.6509686453902279E-2</v>
      </c>
    </row>
    <row r="30" spans="1:11">
      <c r="A30" s="12">
        <v>42759</v>
      </c>
      <c r="B30">
        <v>80</v>
      </c>
      <c r="D30" s="16">
        <f>VLOOKUP('2017'!A30,'2017'!$G$1:$H$1214,2,1)</f>
        <v>3.7869999999999999</v>
      </c>
      <c r="E30" s="16">
        <f>'2017'!B30*'2017'!D30</f>
        <v>302.95999999999998</v>
      </c>
      <c r="G30" s="7">
        <v>42746</v>
      </c>
      <c r="H30" s="8">
        <v>3.8519999999999999</v>
      </c>
      <c r="K30" s="54">
        <f>E30/VLOOKUP(A30,'שער BTC'!$A$1:$B$1069,2,1)</f>
        <v>8.6509686453902279E-2</v>
      </c>
    </row>
    <row r="31" spans="1:11">
      <c r="A31" s="12">
        <v>42760</v>
      </c>
      <c r="B31">
        <v>85</v>
      </c>
      <c r="D31" s="16">
        <f>VLOOKUP('2017'!A31,'2017'!$G$1:$H$1214,2,1)</f>
        <v>3.786</v>
      </c>
      <c r="E31" s="16">
        <f>'2017'!B31*'2017'!D31</f>
        <v>321.81</v>
      </c>
      <c r="G31" s="7">
        <v>42746</v>
      </c>
      <c r="H31" s="8">
        <v>3.8519999999999999</v>
      </c>
      <c r="K31" s="54">
        <f>E31/VLOOKUP(A31,'שער BTC'!$A$1:$B$1069,2,1)</f>
        <v>9.5179907521522208E-2</v>
      </c>
    </row>
    <row r="32" spans="1:11">
      <c r="A32" s="12">
        <v>42761</v>
      </c>
      <c r="B32">
        <v>75</v>
      </c>
      <c r="D32" s="16">
        <f>VLOOKUP('2017'!A32,'2017'!$G$1:$H$1214,2,1)</f>
        <v>3.7829999999999999</v>
      </c>
      <c r="E32" s="16">
        <f>'2017'!B32*'2017'!D32</f>
        <v>283.72499999999997</v>
      </c>
      <c r="G32" s="7">
        <v>42746</v>
      </c>
      <c r="H32" s="8">
        <v>3.8519999999999999</v>
      </c>
      <c r="K32" s="54">
        <f>E32/VLOOKUP(A32,'שער BTC'!$A$1:$B$1069,2,1)</f>
        <v>8.3915724376321083E-2</v>
      </c>
    </row>
    <row r="33" spans="1:11">
      <c r="A33" s="12">
        <v>42761</v>
      </c>
      <c r="B33">
        <v>175</v>
      </c>
      <c r="D33" s="16">
        <f>VLOOKUP('2017'!A33,'2017'!$G$1:$H$1214,2,1)</f>
        <v>3.7829999999999999</v>
      </c>
      <c r="E33" s="16">
        <f>'2017'!B33*'2017'!D33</f>
        <v>662.02499999999998</v>
      </c>
      <c r="G33" s="7">
        <v>42746</v>
      </c>
      <c r="H33" s="8">
        <v>3.8519999999999999</v>
      </c>
      <c r="K33" s="54">
        <f>E33/VLOOKUP(A33,'שער BTC'!$A$1:$B$1069,2,1)</f>
        <v>0.19580335687808254</v>
      </c>
    </row>
    <row r="34" spans="1:11">
      <c r="A34" s="12">
        <v>42768</v>
      </c>
      <c r="B34">
        <v>100</v>
      </c>
      <c r="D34" s="16">
        <f>VLOOKUP('2017'!A34,'2017'!$G$1:$H$1214,2,1)</f>
        <v>3.762</v>
      </c>
      <c r="E34" s="16">
        <f>'2017'!B34*'2017'!D34</f>
        <v>376.2</v>
      </c>
      <c r="G34" s="7">
        <v>42747</v>
      </c>
      <c r="H34" s="8">
        <v>3.8250000000000002</v>
      </c>
      <c r="K34" s="54">
        <f>E34/VLOOKUP(A34,'שער BTC'!$A$1:$B$1069,2,1)</f>
        <v>9.9244381809661011E-2</v>
      </c>
    </row>
    <row r="35" spans="1:11">
      <c r="A35" s="12">
        <v>42768</v>
      </c>
      <c r="B35">
        <v>4000</v>
      </c>
      <c r="D35" s="16">
        <f>VLOOKUP('2017'!A35,'2017'!$G$1:$H$1214,2,1)</f>
        <v>3.762</v>
      </c>
      <c r="E35" s="16">
        <f>'2017'!B35*'2017'!D35</f>
        <v>15048</v>
      </c>
      <c r="G35" s="7">
        <v>42747</v>
      </c>
      <c r="H35" s="8">
        <v>3.8250000000000002</v>
      </c>
      <c r="K35" s="54">
        <f>E35/VLOOKUP(A35,'שער BTC'!$A$1:$B$1069,2,1)</f>
        <v>3.9697752723864403</v>
      </c>
    </row>
    <row r="36" spans="1:11">
      <c r="A36" s="12">
        <v>42768</v>
      </c>
      <c r="B36">
        <v>1500</v>
      </c>
      <c r="D36" s="16">
        <f>VLOOKUP('2017'!A36,'2017'!$G$1:$H$1214,2,1)</f>
        <v>3.762</v>
      </c>
      <c r="E36" s="16">
        <f>'2017'!B36*'2017'!D36</f>
        <v>5643</v>
      </c>
      <c r="G36" s="7">
        <v>42747</v>
      </c>
      <c r="H36" s="8">
        <v>3.8250000000000002</v>
      </c>
      <c r="K36" s="54">
        <f>E36/VLOOKUP(A36,'שער BTC'!$A$1:$B$1069,2,1)</f>
        <v>1.4886657271449153</v>
      </c>
    </row>
    <row r="37" spans="1:11">
      <c r="A37" s="12">
        <v>42768</v>
      </c>
      <c r="B37" s="22">
        <v>12000</v>
      </c>
      <c r="C37" s="22"/>
      <c r="D37" s="16">
        <f>VLOOKUP('2017'!A37,'2017'!$G$1:$H$1214,2,1)</f>
        <v>3.762</v>
      </c>
      <c r="E37" s="16">
        <f>'2017'!B37*'2017'!D37</f>
        <v>45144</v>
      </c>
      <c r="G37" s="7">
        <v>42747</v>
      </c>
      <c r="H37" s="8">
        <v>3.8250000000000002</v>
      </c>
      <c r="K37" s="54">
        <f>E37/VLOOKUP(A37,'שער BTC'!$A$1:$B$1069,2,1)</f>
        <v>11.909325817159322</v>
      </c>
    </row>
    <row r="38" spans="1:11">
      <c r="A38" s="12">
        <v>42772</v>
      </c>
      <c r="B38">
        <v>70</v>
      </c>
      <c r="C38" s="27"/>
      <c r="D38" s="16">
        <f>VLOOKUP('2017'!A38,'2017'!$G$1:$H$1214,2,1)</f>
        <v>3.7469999999999999</v>
      </c>
      <c r="E38" s="16">
        <f>'2017'!B38*'2017'!D38</f>
        <v>262.28999999999996</v>
      </c>
      <c r="G38" s="7">
        <v>42747</v>
      </c>
      <c r="H38" s="8">
        <v>3.8250000000000002</v>
      </c>
      <c r="K38" s="54">
        <f>E38/VLOOKUP(A38,'שער BTC'!$A$1:$B$1069,2,1)</f>
        <v>6.8358457100795744E-2</v>
      </c>
    </row>
    <row r="39" spans="1:11">
      <c r="A39" s="12">
        <v>42772</v>
      </c>
      <c r="B39">
        <v>70</v>
      </c>
      <c r="D39" s="16">
        <f>VLOOKUP('2017'!A39,'2017'!$G$1:$H$1214,2,1)</f>
        <v>3.7469999999999999</v>
      </c>
      <c r="E39" s="16">
        <f>'2017'!B39*'2017'!D39</f>
        <v>262.28999999999996</v>
      </c>
      <c r="G39" s="7">
        <v>42748</v>
      </c>
      <c r="H39" s="8">
        <v>3.8180000000000001</v>
      </c>
      <c r="K39" s="54">
        <f>E39/VLOOKUP(A39,'שער BTC'!$A$1:$B$1069,2,1)</f>
        <v>6.8358457100795744E-2</v>
      </c>
    </row>
    <row r="40" spans="1:11">
      <c r="A40" s="12">
        <v>42772</v>
      </c>
      <c r="B40">
        <v>60</v>
      </c>
      <c r="D40" s="16">
        <f>VLOOKUP('2017'!A40,'2017'!$G$1:$H$1214,2,1)</f>
        <v>3.7469999999999999</v>
      </c>
      <c r="E40" s="16">
        <f>'2017'!B40*'2017'!D40</f>
        <v>224.82</v>
      </c>
      <c r="G40" s="7">
        <v>42748</v>
      </c>
      <c r="H40" s="8">
        <v>3.8180000000000001</v>
      </c>
      <c r="K40" s="54">
        <f>E40/VLOOKUP(A40,'שער BTC'!$A$1:$B$1069,2,1)</f>
        <v>5.859296322925351E-2</v>
      </c>
    </row>
    <row r="41" spans="1:11">
      <c r="A41" s="12">
        <v>42773</v>
      </c>
      <c r="B41">
        <v>100</v>
      </c>
      <c r="D41" s="16">
        <f>VLOOKUP('2017'!A41,'2017'!$G$1:$H$1214,2,1)</f>
        <v>3.7530000000000001</v>
      </c>
      <c r="E41" s="16">
        <f>'2017'!B41*'2017'!D41</f>
        <v>375.3</v>
      </c>
      <c r="G41" s="7">
        <v>42748</v>
      </c>
      <c r="H41" s="8">
        <v>3.8180000000000001</v>
      </c>
      <c r="K41" s="54">
        <f>E41/VLOOKUP(A41,'שער BTC'!$A$1:$B$1069,2,1)</f>
        <v>9.7811311715767471E-2</v>
      </c>
    </row>
    <row r="42" spans="1:11">
      <c r="A42" s="12">
        <v>42773</v>
      </c>
      <c r="B42">
        <v>250</v>
      </c>
      <c r="D42" s="16">
        <f>VLOOKUP('2017'!A42,'2017'!$G$1:$H$1214,2,1)</f>
        <v>3.7530000000000001</v>
      </c>
      <c r="E42" s="16">
        <f>'2017'!B42*'2017'!D42</f>
        <v>938.25</v>
      </c>
      <c r="G42" s="7">
        <v>42748</v>
      </c>
      <c r="H42" s="8">
        <v>3.8180000000000001</v>
      </c>
      <c r="K42" s="54">
        <f>E42/VLOOKUP(A42,'שער BTC'!$A$1:$B$1069,2,1)</f>
        <v>0.24452827928941867</v>
      </c>
    </row>
    <row r="43" spans="1:11">
      <c r="A43" s="12">
        <v>42773</v>
      </c>
      <c r="B43">
        <v>70</v>
      </c>
      <c r="D43" s="16">
        <f>VLOOKUP('2017'!A43,'2017'!$G$1:$H$1214,2,1)</f>
        <v>3.7530000000000001</v>
      </c>
      <c r="E43" s="16">
        <f>'2017'!B43*'2017'!D43</f>
        <v>262.71000000000004</v>
      </c>
      <c r="G43" s="7">
        <v>42748</v>
      </c>
      <c r="H43" s="8">
        <v>3.8180000000000001</v>
      </c>
      <c r="K43" s="54">
        <f>E43/VLOOKUP(A43,'שער BTC'!$A$1:$B$1069,2,1)</f>
        <v>6.8467918201037231E-2</v>
      </c>
    </row>
    <row r="44" spans="1:11">
      <c r="A44" s="12">
        <v>42774</v>
      </c>
      <c r="B44" s="22">
        <v>3600</v>
      </c>
      <c r="C44" s="22"/>
      <c r="D44" s="16">
        <f>VLOOKUP('2017'!A44,'2017'!$G$1:$H$1214,2,1)</f>
        <v>3.754</v>
      </c>
      <c r="E44" s="16">
        <f>'2017'!B44*'2017'!D44</f>
        <v>13514.4</v>
      </c>
      <c r="G44" s="7">
        <v>42751</v>
      </c>
      <c r="H44" s="8">
        <v>3.8260000000000001</v>
      </c>
      <c r="K44" s="54">
        <f>E44/VLOOKUP(A44,'שער BTC'!$A$1:$B$1069,2,1)</f>
        <v>3.4208285866862136</v>
      </c>
    </row>
    <row r="45" spans="1:11">
      <c r="A45" s="17">
        <v>42774</v>
      </c>
      <c r="B45">
        <v>600</v>
      </c>
      <c r="D45" s="16">
        <f>VLOOKUP('2017'!A45,'2017'!$G$1:$H$1214,2,1)</f>
        <v>3.754</v>
      </c>
      <c r="E45" s="16">
        <f>'2017'!B45*'2017'!D45</f>
        <v>2252.4</v>
      </c>
      <c r="G45" s="7">
        <v>42751</v>
      </c>
      <c r="H45" s="8">
        <v>3.8260000000000001</v>
      </c>
      <c r="K45" s="54">
        <f>E45/VLOOKUP(A45,'שער BTC'!$A$1:$B$1069,2,1)</f>
        <v>0.57013809778103564</v>
      </c>
    </row>
    <row r="46" spans="1:11">
      <c r="A46" s="12">
        <v>42775</v>
      </c>
      <c r="B46">
        <v>100</v>
      </c>
      <c r="D46" s="16">
        <f>VLOOKUP('2017'!A46,'2017'!$G$1:$H$1214,2,1)</f>
        <v>3.7490000000000001</v>
      </c>
      <c r="E46" s="16">
        <f>'2017'!B46*'2017'!D46</f>
        <v>374.90000000000003</v>
      </c>
      <c r="G46" s="7">
        <v>42751</v>
      </c>
      <c r="H46" s="8">
        <v>3.8260000000000001</v>
      </c>
      <c r="K46" s="54">
        <f>E46/VLOOKUP(A46,'שער BTC'!$A$1:$B$1069,2,1)</f>
        <v>9.4896453941622397E-2</v>
      </c>
    </row>
    <row r="47" spans="1:11">
      <c r="A47" s="12">
        <v>42775</v>
      </c>
      <c r="B47">
        <v>70</v>
      </c>
      <c r="D47" s="16">
        <f>VLOOKUP('2017'!A47,'2017'!$G$1:$H$1214,2,1)</f>
        <v>3.7490000000000001</v>
      </c>
      <c r="E47" s="16">
        <f>'2017'!B47*'2017'!D47</f>
        <v>262.43</v>
      </c>
      <c r="G47" s="7">
        <v>42751</v>
      </c>
      <c r="H47" s="8">
        <v>3.8260000000000001</v>
      </c>
      <c r="K47" s="54">
        <f>E47/VLOOKUP(A47,'שער BTC'!$A$1:$B$1069,2,1)</f>
        <v>6.6427517759135676E-2</v>
      </c>
    </row>
    <row r="48" spans="1:11">
      <c r="A48" s="12">
        <v>42775</v>
      </c>
      <c r="C48">
        <v>8</v>
      </c>
      <c r="D48" s="16">
        <f>VLOOKUP('2017'!A48,'2017'!$G$1:$H$1214,2,1)</f>
        <v>3.7490000000000001</v>
      </c>
      <c r="E48" s="16">
        <f>C48*I48</f>
        <v>31604.974426599998</v>
      </c>
      <c r="G48" s="7">
        <v>42752</v>
      </c>
      <c r="H48" s="8">
        <v>3.8170000000000002</v>
      </c>
      <c r="I48" s="16">
        <v>3950.6218033249997</v>
      </c>
      <c r="K48" s="54">
        <f>E48/VLOOKUP(A48,'שער BTC'!$A$1:$B$1069,2,1)</f>
        <v>8</v>
      </c>
    </row>
    <row r="49" spans="1:11">
      <c r="A49" s="12">
        <v>42775</v>
      </c>
      <c r="B49">
        <v>75</v>
      </c>
      <c r="D49" s="16">
        <f>VLOOKUP('2017'!A49,'2017'!$G$1:$H$1214,2,1)</f>
        <v>3.7490000000000001</v>
      </c>
      <c r="E49" s="16">
        <f>'2017'!B49*'2017'!D49</f>
        <v>281.17500000000001</v>
      </c>
      <c r="G49" s="7">
        <v>42752</v>
      </c>
      <c r="H49" s="8">
        <v>3.8170000000000002</v>
      </c>
      <c r="K49" s="54">
        <f>E49/VLOOKUP(A49,'שער BTC'!$A$1:$B$1069,2,1)</f>
        <v>7.1172340456216787E-2</v>
      </c>
    </row>
    <row r="50" spans="1:11">
      <c r="A50" s="12">
        <v>42778</v>
      </c>
      <c r="B50">
        <v>400</v>
      </c>
      <c r="D50" s="16">
        <f>VLOOKUP('2017'!A50,'2017'!$G$1:$H$1214,2,1)</f>
        <v>3.7469999999999999</v>
      </c>
      <c r="E50" s="16">
        <f>'2017'!B50*'2017'!D50</f>
        <v>1498.8</v>
      </c>
      <c r="G50" s="7">
        <v>42752</v>
      </c>
      <c r="H50" s="8">
        <v>3.8170000000000002</v>
      </c>
      <c r="K50" s="54">
        <f>E50/VLOOKUP(A50,'שער BTC'!$A$1:$B$1069,2,1)</f>
        <v>0.3997582961401962</v>
      </c>
    </row>
    <row r="51" spans="1:11">
      <c r="A51" s="12">
        <v>42779</v>
      </c>
      <c r="B51">
        <v>200</v>
      </c>
      <c r="D51" s="16">
        <f>VLOOKUP('2017'!A51,'2017'!$G$1:$H$1214,2,1)</f>
        <v>3.7480000000000002</v>
      </c>
      <c r="E51" s="16">
        <f>'2017'!B51*'2017'!D51</f>
        <v>749.6</v>
      </c>
      <c r="G51" s="7">
        <v>42752</v>
      </c>
      <c r="H51" s="8">
        <v>3.8170000000000002</v>
      </c>
      <c r="K51" s="54">
        <f>E51/VLOOKUP(A51,'שער BTC'!$A$1:$B$1069,2,1)</f>
        <v>0.1999324918512751</v>
      </c>
    </row>
    <row r="52" spans="1:11">
      <c r="A52" s="12">
        <v>42780</v>
      </c>
      <c r="B52">
        <v>50</v>
      </c>
      <c r="D52" s="16">
        <f>VLOOKUP('2017'!A52,'2017'!$G$1:$H$1214,2,1)</f>
        <v>3.746</v>
      </c>
      <c r="E52" s="16">
        <f>'2017'!B52*'2017'!D52</f>
        <v>187.3</v>
      </c>
      <c r="G52" s="7">
        <v>42753</v>
      </c>
      <c r="H52" s="8">
        <v>3.81</v>
      </c>
      <c r="K52" s="54">
        <f>E52/VLOOKUP(A52,'שער BTC'!$A$1:$B$1069,2,1)</f>
        <v>4.9417845426415474E-2</v>
      </c>
    </row>
    <row r="53" spans="1:11">
      <c r="A53" s="12">
        <v>42780</v>
      </c>
      <c r="B53">
        <v>550</v>
      </c>
      <c r="D53" s="16">
        <f>VLOOKUP('2017'!A53,'2017'!$G$1:$H$1214,2,1)</f>
        <v>3.746</v>
      </c>
      <c r="E53" s="16">
        <f>'2017'!B53*'2017'!D53</f>
        <v>2060.3000000000002</v>
      </c>
      <c r="G53" s="7">
        <v>42753</v>
      </c>
      <c r="H53" s="8">
        <v>3.81</v>
      </c>
      <c r="K53" s="54">
        <f>E53/VLOOKUP(A53,'שער BTC'!$A$1:$B$1069,2,1)</f>
        <v>0.54359629969057022</v>
      </c>
    </row>
    <row r="54" spans="1:11">
      <c r="A54" s="12">
        <v>42781</v>
      </c>
      <c r="B54">
        <v>25</v>
      </c>
      <c r="D54" s="16">
        <f>VLOOKUP('2017'!A54,'2017'!$G$1:$H$1214,2,1)</f>
        <v>3.7469999999999999</v>
      </c>
      <c r="E54" s="16">
        <f>'2017'!B54*'2017'!D54</f>
        <v>93.674999999999997</v>
      </c>
      <c r="G54" s="7">
        <v>42753</v>
      </c>
      <c r="H54" s="8">
        <v>3.81</v>
      </c>
      <c r="K54" s="54">
        <f>E54/VLOOKUP(A54,'שער BTC'!$A$1:$B$1069,2,1)</f>
        <v>2.4715518795085257E-2</v>
      </c>
    </row>
    <row r="55" spans="1:11">
      <c r="A55" s="12">
        <v>42781</v>
      </c>
      <c r="B55">
        <v>250</v>
      </c>
      <c r="D55" s="16">
        <f>VLOOKUP('2017'!A55,'2017'!$G$1:$H$1214,2,1)</f>
        <v>3.7469999999999999</v>
      </c>
      <c r="E55" s="16">
        <f>'2017'!B55*'2017'!D55</f>
        <v>936.75</v>
      </c>
      <c r="G55" s="7">
        <v>42753</v>
      </c>
      <c r="H55" s="8">
        <v>3.81</v>
      </c>
      <c r="K55" s="54">
        <f>E55/VLOOKUP(A55,'שער BTC'!$A$1:$B$1069,2,1)</f>
        <v>0.24715518795085259</v>
      </c>
    </row>
    <row r="56" spans="1:11">
      <c r="A56" s="12">
        <v>42781</v>
      </c>
      <c r="B56">
        <v>70</v>
      </c>
      <c r="D56" s="16">
        <f>VLOOKUP('2017'!A56,'2017'!$G$1:$H$1214,2,1)</f>
        <v>3.7469999999999999</v>
      </c>
      <c r="E56" s="16">
        <f>'2017'!B56*'2017'!D56</f>
        <v>262.28999999999996</v>
      </c>
      <c r="G56" s="7">
        <v>42753</v>
      </c>
      <c r="H56" s="8">
        <v>3.81</v>
      </c>
      <c r="K56" s="54">
        <f>E56/VLOOKUP(A56,'שער BTC'!$A$1:$B$1069,2,1)</f>
        <v>6.9203452626238712E-2</v>
      </c>
    </row>
    <row r="57" spans="1:11">
      <c r="A57" s="12">
        <v>42781</v>
      </c>
      <c r="B57">
        <v>80</v>
      </c>
      <c r="D57" s="16">
        <f>VLOOKUP('2017'!A57,'2017'!$G$1:$H$1214,2,1)</f>
        <v>3.7469999999999999</v>
      </c>
      <c r="E57" s="16">
        <f>'2017'!B57*'2017'!D57</f>
        <v>299.76</v>
      </c>
      <c r="G57" s="7">
        <v>42754</v>
      </c>
      <c r="H57" s="8">
        <v>3.81</v>
      </c>
      <c r="K57" s="54">
        <f>E57/VLOOKUP(A57,'שער BTC'!$A$1:$B$1069,2,1)</f>
        <v>7.9089660144272822E-2</v>
      </c>
    </row>
    <row r="58" spans="1:11">
      <c r="A58" s="12">
        <v>42783</v>
      </c>
      <c r="B58">
        <v>70</v>
      </c>
      <c r="D58" s="16">
        <f>VLOOKUP('2017'!A58,'2017'!$G$1:$H$1214,2,1)</f>
        <v>3.7160000000000002</v>
      </c>
      <c r="E58" s="16">
        <f>'2017'!B58*'2017'!D58</f>
        <v>260.12</v>
      </c>
      <c r="G58" s="7">
        <v>42754</v>
      </c>
      <c r="H58" s="8">
        <v>3.81</v>
      </c>
      <c r="K58" s="54">
        <f>E58/VLOOKUP(A58,'שער BTC'!$A$1:$B$1069,2,1)</f>
        <v>6.7619252891780252E-2</v>
      </c>
    </row>
    <row r="59" spans="1:11">
      <c r="A59" s="12">
        <v>42784</v>
      </c>
      <c r="B59">
        <v>70</v>
      </c>
      <c r="D59" s="16">
        <f>VLOOKUP('2017'!A59,'2017'!$G$1:$H$1214,2,1)</f>
        <v>3.7160000000000002</v>
      </c>
      <c r="E59" s="16">
        <f>'2017'!B59*'2017'!D59</f>
        <v>260.12</v>
      </c>
      <c r="G59" s="7">
        <v>42754</v>
      </c>
      <c r="H59" s="8">
        <v>3.81</v>
      </c>
      <c r="K59" s="54">
        <f>E59/VLOOKUP(A59,'שער BTC'!$A$1:$B$1069,2,1)</f>
        <v>6.6247908118789417E-2</v>
      </c>
    </row>
    <row r="60" spans="1:11">
      <c r="A60" s="12">
        <v>42786</v>
      </c>
      <c r="B60">
        <v>4000</v>
      </c>
      <c r="D60" s="16">
        <f>VLOOKUP('2017'!A60,'2017'!$G$1:$H$1214,2,1)</f>
        <v>3.7069999999999999</v>
      </c>
      <c r="E60" s="16">
        <f>'2017'!B60*'2017'!D60</f>
        <v>14828</v>
      </c>
      <c r="G60" s="7">
        <v>42754</v>
      </c>
      <c r="H60" s="8">
        <v>3.81</v>
      </c>
      <c r="K60" s="54">
        <f>E60/VLOOKUP(A60,'שער BTC'!$A$1:$B$1069,2,1)</f>
        <v>3.6874685564082612</v>
      </c>
    </row>
    <row r="61" spans="1:11">
      <c r="A61" s="12">
        <v>42787</v>
      </c>
      <c r="B61">
        <v>500</v>
      </c>
      <c r="D61" s="16">
        <f>VLOOKUP('2017'!A61,'2017'!$G$1:$H$1214,2,1)</f>
        <v>3.7069999999999999</v>
      </c>
      <c r="E61" s="16">
        <f>'2017'!B61*'2017'!D61</f>
        <v>1853.5</v>
      </c>
      <c r="G61" s="7">
        <v>42754</v>
      </c>
      <c r="H61" s="8">
        <v>3.81</v>
      </c>
      <c r="K61" s="54">
        <f>E61/VLOOKUP(A61,'שער BTC'!$A$1:$B$1069,2,1)</f>
        <v>0.46093356955103265</v>
      </c>
    </row>
    <row r="62" spans="1:11">
      <c r="A62" s="12">
        <v>42787</v>
      </c>
      <c r="B62">
        <v>70</v>
      </c>
      <c r="D62" s="16">
        <f>VLOOKUP('2017'!A62,'2017'!$G$1:$H$1214,2,1)</f>
        <v>3.7069999999999999</v>
      </c>
      <c r="E62" s="16">
        <f>'2017'!B62*'2017'!D62</f>
        <v>259.49</v>
      </c>
      <c r="G62" s="7">
        <v>42755</v>
      </c>
      <c r="H62" s="8">
        <v>3.8109999999999999</v>
      </c>
      <c r="K62" s="54">
        <f>E62/VLOOKUP(A62,'שער BTC'!$A$1:$B$1069,2,1)</f>
        <v>6.4530699737144565E-2</v>
      </c>
    </row>
    <row r="63" spans="1:11">
      <c r="A63" s="12">
        <v>42788</v>
      </c>
      <c r="B63">
        <v>75</v>
      </c>
      <c r="D63" s="16">
        <f>VLOOKUP('2017'!A63,'2017'!$G$1:$H$1214,2,1)</f>
        <v>3.71</v>
      </c>
      <c r="E63" s="16">
        <f>'2017'!B63*'2017'!D63</f>
        <v>278.25</v>
      </c>
      <c r="G63" s="7">
        <v>42755</v>
      </c>
      <c r="H63" s="8">
        <v>3.8109999999999999</v>
      </c>
      <c r="K63" s="54">
        <f>E63/VLOOKUP(A63,'שער BTC'!$A$1:$B$1069,2,1)</f>
        <v>6.6772125820274697E-2</v>
      </c>
    </row>
    <row r="64" spans="1:11">
      <c r="A64" s="12">
        <v>42788</v>
      </c>
      <c r="B64">
        <v>125</v>
      </c>
      <c r="D64" s="16">
        <f>VLOOKUP('2017'!A64,'2017'!$G$1:$H$1214,2,1)</f>
        <v>3.71</v>
      </c>
      <c r="E64" s="16">
        <f>'2017'!B64*'2017'!D64</f>
        <v>463.75</v>
      </c>
      <c r="G64" s="7">
        <v>42755</v>
      </c>
      <c r="H64" s="8">
        <v>3.8109999999999999</v>
      </c>
      <c r="K64" s="54">
        <f>E64/VLOOKUP(A64,'שער BTC'!$A$1:$B$1069,2,1)</f>
        <v>0.1112868763671245</v>
      </c>
    </row>
    <row r="65" spans="1:11">
      <c r="A65" s="12">
        <v>42788</v>
      </c>
      <c r="B65">
        <v>70</v>
      </c>
      <c r="D65" s="16">
        <f>VLOOKUP('2017'!A65,'2017'!$G$1:$H$1214,2,1)</f>
        <v>3.71</v>
      </c>
      <c r="E65" s="16">
        <f>'2017'!B65*'2017'!D65</f>
        <v>259.7</v>
      </c>
      <c r="G65" s="7">
        <v>42755</v>
      </c>
      <c r="H65" s="8">
        <v>3.8109999999999999</v>
      </c>
      <c r="K65" s="54">
        <f>E65/VLOOKUP(A65,'שער BTC'!$A$1:$B$1069,2,1)</f>
        <v>6.2320650765589715E-2</v>
      </c>
    </row>
    <row r="66" spans="1:11">
      <c r="A66" s="12">
        <v>42789</v>
      </c>
      <c r="B66">
        <v>70</v>
      </c>
      <c r="D66" s="16">
        <f>VLOOKUP('2017'!A66,'2017'!$G$1:$H$1214,2,1)</f>
        <v>3.7080000000000002</v>
      </c>
      <c r="E66" s="16">
        <f>'2017'!B66*'2017'!D66</f>
        <v>259.56</v>
      </c>
      <c r="G66" s="7">
        <v>42755</v>
      </c>
      <c r="H66" s="8">
        <v>3.8109999999999999</v>
      </c>
      <c r="K66" s="54">
        <f>E66/VLOOKUP(A66,'שער BTC'!$A$1:$B$1069,2,1)</f>
        <v>6.2287054727441157E-2</v>
      </c>
    </row>
    <row r="67" spans="1:11">
      <c r="A67" s="12">
        <v>42789</v>
      </c>
      <c r="B67" s="22">
        <v>535</v>
      </c>
      <c r="C67" s="22"/>
      <c r="D67" s="16">
        <f>VLOOKUP('2017'!A67,'2017'!$G$1:$H$1214,2,1)</f>
        <v>3.7080000000000002</v>
      </c>
      <c r="E67" s="16">
        <f>'2017'!B67*'2017'!D67</f>
        <v>1983.7800000000002</v>
      </c>
      <c r="G67" s="7">
        <v>42758</v>
      </c>
      <c r="H67" s="8">
        <v>3.798</v>
      </c>
      <c r="K67" s="54">
        <f>E67/VLOOKUP(A67,'שער BTC'!$A$1:$B$1069,2,1)</f>
        <v>0.47605106113115742</v>
      </c>
    </row>
    <row r="68" spans="1:11">
      <c r="A68" s="12">
        <v>42789</v>
      </c>
      <c r="B68">
        <v>70</v>
      </c>
      <c r="D68" s="16">
        <f>VLOOKUP('2017'!A68,'2017'!$G$1:$H$1214,2,1)</f>
        <v>3.7080000000000002</v>
      </c>
      <c r="E68" s="16">
        <f>'2017'!B68*'2017'!D68</f>
        <v>259.56</v>
      </c>
      <c r="G68" s="7">
        <v>42758</v>
      </c>
      <c r="H68" s="8">
        <v>3.798</v>
      </c>
      <c r="K68" s="54">
        <f>E68/VLOOKUP(A68,'שער BTC'!$A$1:$B$1069,2,1)</f>
        <v>6.2287054727441157E-2</v>
      </c>
    </row>
    <row r="69" spans="1:11">
      <c r="A69" s="12">
        <v>42789</v>
      </c>
      <c r="B69">
        <v>70</v>
      </c>
      <c r="D69" s="16">
        <f>VLOOKUP('2017'!A69,'2017'!$G$1:$H$1214,2,1)</f>
        <v>3.7080000000000002</v>
      </c>
      <c r="E69" s="16">
        <f>'2017'!B69*'2017'!D69</f>
        <v>259.56</v>
      </c>
      <c r="G69" s="7">
        <v>42758</v>
      </c>
      <c r="H69" s="8">
        <v>3.798</v>
      </c>
      <c r="K69" s="54">
        <f>E69/VLOOKUP(A69,'שער BTC'!$A$1:$B$1069,2,1)</f>
        <v>6.2287054727441157E-2</v>
      </c>
    </row>
    <row r="70" spans="1:11">
      <c r="A70" s="12">
        <v>42792</v>
      </c>
      <c r="B70">
        <v>175</v>
      </c>
      <c r="D70" s="16">
        <f>VLOOKUP('2017'!A70,'2017'!$G$1:$H$1214,2,1)</f>
        <v>3.698</v>
      </c>
      <c r="E70" s="16">
        <f>'2017'!B70*'2017'!D70</f>
        <v>647.15</v>
      </c>
      <c r="G70" s="7">
        <v>42758</v>
      </c>
      <c r="H70" s="8">
        <v>3.798</v>
      </c>
      <c r="K70" s="54">
        <f>E70/VLOOKUP(A70,'שער BTC'!$A$1:$B$1069,2,1)</f>
        <v>0.14892986445893036</v>
      </c>
    </row>
    <row r="71" spans="1:11">
      <c r="A71" s="12">
        <v>42792</v>
      </c>
      <c r="B71">
        <v>3340</v>
      </c>
      <c r="D71" s="16">
        <f>VLOOKUP('2017'!A71,'2017'!$G$1:$H$1214,2,1)</f>
        <v>3.698</v>
      </c>
      <c r="E71" s="16">
        <f>'2017'!B71*'2017'!D71</f>
        <v>12351.32</v>
      </c>
      <c r="G71" s="7">
        <v>42758</v>
      </c>
      <c r="H71" s="8">
        <v>3.798</v>
      </c>
      <c r="K71" s="54">
        <f>E71/VLOOKUP(A71,'שער BTC'!$A$1:$B$1069,2,1)</f>
        <v>2.8424328416732996</v>
      </c>
    </row>
    <row r="72" spans="1:11">
      <c r="A72" s="12">
        <v>42792</v>
      </c>
      <c r="B72">
        <v>250</v>
      </c>
      <c r="D72" s="16">
        <f>VLOOKUP('2017'!A72,'2017'!$G$1:$H$1214,2,1)</f>
        <v>3.698</v>
      </c>
      <c r="E72" s="16">
        <f>'2017'!B72*'2017'!D72</f>
        <v>924.5</v>
      </c>
      <c r="G72" s="7">
        <v>42759</v>
      </c>
      <c r="H72" s="8">
        <v>3.7869999999999999</v>
      </c>
      <c r="K72" s="54">
        <f>E72/VLOOKUP(A72,'שער BTC'!$A$1:$B$1069,2,1)</f>
        <v>0.21275694922704338</v>
      </c>
    </row>
    <row r="73" spans="1:11">
      <c r="A73" s="12">
        <v>42793</v>
      </c>
      <c r="B73">
        <v>75</v>
      </c>
      <c r="D73" s="16">
        <f>VLOOKUP('2017'!A73,'2017'!$G$1:$H$1214,2,1)</f>
        <v>3.6789999999999998</v>
      </c>
      <c r="E73" s="16">
        <f>'2017'!B73*'2017'!D73</f>
        <v>275.92500000000001</v>
      </c>
      <c r="G73" s="7">
        <v>42759</v>
      </c>
      <c r="H73" s="8">
        <v>3.7869999999999999</v>
      </c>
      <c r="K73" s="54">
        <f>E73/VLOOKUP(A73,'שער BTC'!$A$1:$B$1069,2,1)</f>
        <v>6.3499146798779826E-2</v>
      </c>
    </row>
    <row r="74" spans="1:11">
      <c r="A74" s="12">
        <v>42793</v>
      </c>
      <c r="B74">
        <v>200</v>
      </c>
      <c r="D74" s="16">
        <f>VLOOKUP('2017'!A74,'2017'!$G$1:$H$1214,2,1)</f>
        <v>3.6789999999999998</v>
      </c>
      <c r="E74" s="16">
        <f>'2017'!B74*'2017'!D74</f>
        <v>735.8</v>
      </c>
      <c r="G74" s="7">
        <v>42759</v>
      </c>
      <c r="H74" s="8">
        <v>3.7869999999999999</v>
      </c>
      <c r="K74" s="54">
        <f>E74/VLOOKUP(A74,'שער BTC'!$A$1:$B$1069,2,1)</f>
        <v>0.16933105813007951</v>
      </c>
    </row>
    <row r="75" spans="1:11">
      <c r="A75" s="12">
        <v>42794</v>
      </c>
      <c r="B75">
        <v>105</v>
      </c>
      <c r="D75" s="16">
        <f>VLOOKUP('2017'!A75,'2017'!$G$1:$H$1214,2,1)</f>
        <v>3.6589999999999998</v>
      </c>
      <c r="E75" s="16">
        <f>'2017'!B75*'2017'!D75</f>
        <v>384.19499999999999</v>
      </c>
      <c r="G75" s="7">
        <v>42759</v>
      </c>
      <c r="H75" s="8">
        <v>3.7869999999999999</v>
      </c>
      <c r="K75" s="54">
        <f>E75/VLOOKUP(A75,'שער BTC'!$A$1:$B$1069,2,1)</f>
        <v>8.841619173538412E-2</v>
      </c>
    </row>
    <row r="76" spans="1:11">
      <c r="A76" s="12">
        <v>42794</v>
      </c>
      <c r="B76">
        <v>300</v>
      </c>
      <c r="D76" s="16">
        <f>VLOOKUP('2017'!A76,'2017'!$G$1:$H$1214,2,1)</f>
        <v>3.6589999999999998</v>
      </c>
      <c r="E76" s="16">
        <f>'2017'!B76*'2017'!D76</f>
        <v>1097.7</v>
      </c>
      <c r="G76" s="7">
        <v>42759</v>
      </c>
      <c r="H76" s="8">
        <v>3.7869999999999999</v>
      </c>
      <c r="K76" s="54">
        <f>E76/VLOOKUP(A76,'שער BTC'!$A$1:$B$1069,2,1)</f>
        <v>0.2526176906725261</v>
      </c>
    </row>
    <row r="77" spans="1:11">
      <c r="A77" s="12">
        <v>42796</v>
      </c>
      <c r="B77">
        <v>1500</v>
      </c>
      <c r="D77" s="16">
        <f>VLOOKUP('2017'!A77,'2017'!$G$1:$H$1214,2,1)</f>
        <v>3.6880000000000002</v>
      </c>
      <c r="E77" s="16">
        <f>'2017'!B77*'2017'!D77</f>
        <v>5532</v>
      </c>
      <c r="G77" s="7">
        <v>42760</v>
      </c>
      <c r="H77" s="8">
        <v>3.786</v>
      </c>
      <c r="K77" s="54">
        <f>E77/VLOOKUP(A77,'שער BTC'!$A$1:$B$1069,2,1)</f>
        <v>1.1910331244971504</v>
      </c>
    </row>
    <row r="78" spans="1:11">
      <c r="A78" s="12">
        <v>42796</v>
      </c>
      <c r="B78">
        <v>100</v>
      </c>
      <c r="D78" s="16">
        <f>VLOOKUP('2017'!A78,'2017'!$G$1:$H$1214,2,1)</f>
        <v>3.6880000000000002</v>
      </c>
      <c r="E78" s="16">
        <f>'2017'!B78*'2017'!D78</f>
        <v>368.8</v>
      </c>
      <c r="G78" s="7">
        <v>42760</v>
      </c>
      <c r="H78" s="8">
        <v>3.786</v>
      </c>
      <c r="K78" s="54">
        <f>E78/VLOOKUP(A78,'שער BTC'!$A$1:$B$1069,2,1)</f>
        <v>7.9402208299810026E-2</v>
      </c>
    </row>
    <row r="79" spans="1:11">
      <c r="A79" s="12">
        <v>42796</v>
      </c>
      <c r="B79">
        <v>25</v>
      </c>
      <c r="D79" s="16">
        <f>VLOOKUP('2017'!A79,'2017'!$G$1:$H$1214,2,1)</f>
        <v>3.6880000000000002</v>
      </c>
      <c r="E79" s="16">
        <f>'2017'!B79*'2017'!D79</f>
        <v>92.2</v>
      </c>
      <c r="G79" s="7">
        <v>42760</v>
      </c>
      <c r="H79" s="8">
        <v>3.786</v>
      </c>
      <c r="K79" s="54">
        <f>E79/VLOOKUP(A79,'שער BTC'!$A$1:$B$1069,2,1)</f>
        <v>1.9850552074952506E-2</v>
      </c>
    </row>
    <row r="80" spans="1:11">
      <c r="A80" s="12">
        <v>42798</v>
      </c>
      <c r="B80">
        <v>250</v>
      </c>
      <c r="D80" s="16">
        <f>VLOOKUP('2017'!A80,'2017'!$G$1:$H$1214,2,1)</f>
        <v>3.6930000000000001</v>
      </c>
      <c r="E80" s="16">
        <f>'2017'!B80*'2017'!D80</f>
        <v>923.25</v>
      </c>
      <c r="G80" s="7">
        <v>42760</v>
      </c>
      <c r="H80" s="8">
        <v>3.786</v>
      </c>
      <c r="K80" s="54">
        <f>E80/VLOOKUP(A80,'שער BTC'!$A$1:$B$1069,2,1)</f>
        <v>0.19731225975259251</v>
      </c>
    </row>
    <row r="81" spans="1:11">
      <c r="A81" s="12">
        <v>42799</v>
      </c>
      <c r="B81">
        <v>1000</v>
      </c>
      <c r="D81" s="16">
        <f>VLOOKUP('2017'!A81,'2017'!$G$1:$H$1214,2,1)</f>
        <v>3.6930000000000001</v>
      </c>
      <c r="E81" s="16">
        <f>'2017'!B81*'2017'!D81</f>
        <v>3693</v>
      </c>
      <c r="G81" s="7">
        <v>42760</v>
      </c>
      <c r="H81" s="8">
        <v>3.786</v>
      </c>
      <c r="K81" s="54">
        <f>E81/VLOOKUP(A81,'שער BTC'!$A$1:$B$1069,2,1)</f>
        <v>0.78924903901037002</v>
      </c>
    </row>
    <row r="82" spans="1:11">
      <c r="A82" s="12">
        <v>42800</v>
      </c>
      <c r="B82">
        <v>60</v>
      </c>
      <c r="D82" s="16">
        <f>VLOOKUP('2017'!A82,'2017'!$G$1:$H$1214,2,1)</f>
        <v>3.6789999999999998</v>
      </c>
      <c r="E82" s="16">
        <f>'2017'!B82*'2017'!D82</f>
        <v>220.73999999999998</v>
      </c>
      <c r="G82" s="7">
        <v>42761</v>
      </c>
      <c r="H82" s="8">
        <v>3.7829999999999999</v>
      </c>
      <c r="K82" s="54">
        <f>E82/VLOOKUP(A82,'שער BTC'!$A$1:$B$1069,2,1)</f>
        <v>4.7051539766540057E-2</v>
      </c>
    </row>
    <row r="83" spans="1:11">
      <c r="A83" s="12">
        <v>42801</v>
      </c>
      <c r="B83">
        <v>5000</v>
      </c>
      <c r="D83" s="16">
        <f>VLOOKUP('2017'!A83,'2017'!$G$1:$H$1214,2,1)</f>
        <v>3.677</v>
      </c>
      <c r="E83" s="16">
        <f>'2017'!B83*'2017'!D83</f>
        <v>18385</v>
      </c>
      <c r="G83" s="7">
        <v>42761</v>
      </c>
      <c r="H83" s="8">
        <v>3.7829999999999999</v>
      </c>
      <c r="K83" s="54">
        <f>E83/VLOOKUP(A83,'שער BTC'!$A$1:$B$1069,2,1)</f>
        <v>3.9188301105727961</v>
      </c>
    </row>
    <row r="84" spans="1:11">
      <c r="A84" s="12">
        <v>42801</v>
      </c>
      <c r="B84">
        <v>25</v>
      </c>
      <c r="D84" s="16">
        <f>VLOOKUP('2017'!A84,'2017'!$G$1:$H$1214,2,1)</f>
        <v>3.677</v>
      </c>
      <c r="E84" s="16">
        <f>'2017'!B84*'2017'!D84</f>
        <v>91.924999999999997</v>
      </c>
      <c r="G84" s="7">
        <v>42761</v>
      </c>
      <c r="H84" s="8">
        <v>3.7829999999999999</v>
      </c>
      <c r="K84" s="54">
        <f>E84/VLOOKUP(A84,'שער BTC'!$A$1:$B$1069,2,1)</f>
        <v>1.9594150552863981E-2</v>
      </c>
    </row>
    <row r="85" spans="1:11">
      <c r="A85" s="12">
        <v>42802</v>
      </c>
      <c r="B85">
        <v>25</v>
      </c>
      <c r="D85" s="16">
        <f>VLOOKUP('2017'!A85,'2017'!$G$1:$H$1214,2,1)</f>
        <v>3.6840000000000002</v>
      </c>
      <c r="E85" s="16">
        <f>'2017'!B85*'2017'!D85</f>
        <v>92.100000000000009</v>
      </c>
      <c r="G85" s="7">
        <v>42761</v>
      </c>
      <c r="H85" s="8">
        <v>3.7829999999999999</v>
      </c>
      <c r="K85" s="54">
        <f>E85/VLOOKUP(A85,'שער BTC'!$A$1:$B$1069,2,1)</f>
        <v>2.1600263281289084E-2</v>
      </c>
    </row>
    <row r="86" spans="1:11">
      <c r="A86" s="12">
        <v>42803</v>
      </c>
      <c r="B86">
        <v>75</v>
      </c>
      <c r="D86" s="16">
        <f>VLOOKUP('2017'!A86,'2017'!$G$1:$H$1214,2,1)</f>
        <v>3.6880000000000002</v>
      </c>
      <c r="E86" s="16">
        <f>'2017'!B86*'2017'!D86</f>
        <v>276.60000000000002</v>
      </c>
      <c r="G86" s="7">
        <v>42761</v>
      </c>
      <c r="H86" s="8">
        <v>3.7829999999999999</v>
      </c>
      <c r="K86" s="54">
        <f>E86/VLOOKUP(A86,'שער BTC'!$A$1:$B$1069,2,1)</f>
        <v>6.4871149007649953E-2</v>
      </c>
    </row>
    <row r="87" spans="1:11">
      <c r="A87" s="12">
        <v>42803</v>
      </c>
      <c r="B87">
        <v>50</v>
      </c>
      <c r="D87" s="16">
        <f>VLOOKUP('2017'!A87,'2017'!$G$1:$H$1214,2,1)</f>
        <v>3.6880000000000002</v>
      </c>
      <c r="E87" s="16">
        <f>'2017'!B87*'2017'!D87</f>
        <v>184.4</v>
      </c>
      <c r="G87" s="7">
        <v>42762</v>
      </c>
      <c r="H87" s="8">
        <v>3.798</v>
      </c>
      <c r="K87" s="54">
        <f>E87/VLOOKUP(A87,'שער BTC'!$A$1:$B$1069,2,1)</f>
        <v>4.3247432671766631E-2</v>
      </c>
    </row>
    <row r="88" spans="1:11">
      <c r="A88" s="12">
        <v>42804</v>
      </c>
      <c r="B88">
        <v>25</v>
      </c>
      <c r="D88" s="16">
        <f>VLOOKUP('2017'!A88,'2017'!$G$1:$H$1214,2,1)</f>
        <v>3.6779999999999999</v>
      </c>
      <c r="E88" s="16">
        <f>'2017'!B88*'2017'!D88</f>
        <v>91.95</v>
      </c>
      <c r="G88" s="7">
        <v>42762</v>
      </c>
      <c r="H88" s="8">
        <v>3.798</v>
      </c>
      <c r="K88" s="54">
        <f>E88/VLOOKUP(A88,'שער BTC'!$A$1:$B$1069,2,1)</f>
        <v>2.2755880415325946E-2</v>
      </c>
    </row>
    <row r="89" spans="1:11">
      <c r="A89" s="12">
        <v>42804</v>
      </c>
      <c r="B89">
        <v>50</v>
      </c>
      <c r="D89" s="16">
        <f>VLOOKUP('2017'!A89,'2017'!$G$1:$H$1214,2,1)</f>
        <v>3.6779999999999999</v>
      </c>
      <c r="E89" s="16">
        <f>'2017'!B89*'2017'!D89</f>
        <v>183.9</v>
      </c>
      <c r="G89" s="7">
        <v>42762</v>
      </c>
      <c r="H89" s="8">
        <v>3.798</v>
      </c>
      <c r="K89" s="54">
        <f>E89/VLOOKUP(A89,'שער BTC'!$A$1:$B$1069,2,1)</f>
        <v>4.5511760830651893E-2</v>
      </c>
    </row>
    <row r="90" spans="1:11">
      <c r="A90" s="12">
        <v>42804</v>
      </c>
      <c r="C90">
        <v>0.4</v>
      </c>
      <c r="D90" s="16">
        <f>VLOOKUP('2017'!A90,'2017'!$G$1:$H$1214,2,1)</f>
        <v>3.6779999999999999</v>
      </c>
      <c r="E90" s="16">
        <f>C90*I90</f>
        <v>1616.2855195542732</v>
      </c>
      <c r="G90" s="7">
        <v>42762</v>
      </c>
      <c r="H90" s="8">
        <v>3.798</v>
      </c>
      <c r="I90" s="16">
        <v>4040.7137988856825</v>
      </c>
      <c r="K90" s="54">
        <f>E90/VLOOKUP(A90,'שער BTC'!$A$1:$B$1069,2,1)</f>
        <v>0.4</v>
      </c>
    </row>
    <row r="91" spans="1:11">
      <c r="A91" s="12">
        <v>42807</v>
      </c>
      <c r="B91">
        <v>250</v>
      </c>
      <c r="D91" s="16">
        <f>VLOOKUP('2017'!A91,'2017'!$G$1:$H$1214,2,1)</f>
        <v>3.6779999999999999</v>
      </c>
      <c r="E91" s="16">
        <f>'2017'!B91*'2017'!D91</f>
        <v>919.5</v>
      </c>
      <c r="G91" s="7">
        <v>42762</v>
      </c>
      <c r="H91" s="8">
        <v>3.798</v>
      </c>
      <c r="K91" s="54">
        <f>E91/VLOOKUP(A91,'שער BTC'!$A$1:$B$1069,2,1)</f>
        <v>0.20366687960038929</v>
      </c>
    </row>
    <row r="92" spans="1:11">
      <c r="A92" s="12">
        <v>42807</v>
      </c>
      <c r="B92">
        <v>250</v>
      </c>
      <c r="D92" s="16">
        <f>VLOOKUP('2017'!A92,'2017'!$G$1:$H$1214,2,1)</f>
        <v>3.6779999999999999</v>
      </c>
      <c r="E92" s="16">
        <f>'2017'!B92*'2017'!D92</f>
        <v>919.5</v>
      </c>
      <c r="G92" s="7">
        <v>42765</v>
      </c>
      <c r="H92" s="8">
        <v>3.7850000000000001</v>
      </c>
      <c r="K92" s="54">
        <f>E92/VLOOKUP(A92,'שער BTC'!$A$1:$B$1069,2,1)</f>
        <v>0.20366687960038929</v>
      </c>
    </row>
    <row r="93" spans="1:11">
      <c r="A93" s="12">
        <v>42808</v>
      </c>
      <c r="B93">
        <v>150</v>
      </c>
      <c r="D93" s="16">
        <f>VLOOKUP('2017'!A93,'2017'!$G$1:$H$1214,2,1)</f>
        <v>3.661</v>
      </c>
      <c r="E93" s="16">
        <f>'2017'!B93*'2017'!D93</f>
        <v>549.15</v>
      </c>
      <c r="G93" s="7">
        <v>42765</v>
      </c>
      <c r="H93" s="8">
        <v>3.7850000000000001</v>
      </c>
      <c r="K93" s="54">
        <f>E93/VLOOKUP(A93,'שער BTC'!$A$1:$B$1069,2,1)</f>
        <v>0.1204460564842685</v>
      </c>
    </row>
    <row r="94" spans="1:11">
      <c r="A94" s="12">
        <v>42808</v>
      </c>
      <c r="B94">
        <v>70</v>
      </c>
      <c r="D94" s="16">
        <f>VLOOKUP('2017'!A94,'2017'!$G$1:$H$1214,2,1)</f>
        <v>3.661</v>
      </c>
      <c r="E94" s="16">
        <f>'2017'!B94*'2017'!D94</f>
        <v>256.27</v>
      </c>
      <c r="G94" s="7">
        <v>42765</v>
      </c>
      <c r="H94" s="8">
        <v>3.7850000000000001</v>
      </c>
      <c r="K94" s="54">
        <f>E94/VLOOKUP(A94,'שער BTC'!$A$1:$B$1069,2,1)</f>
        <v>5.6208159692658625E-2</v>
      </c>
    </row>
    <row r="95" spans="1:11">
      <c r="A95" s="12">
        <v>42808</v>
      </c>
      <c r="B95">
        <v>350</v>
      </c>
      <c r="D95" s="16">
        <f>VLOOKUP('2017'!A95,'2017'!$G$1:$H$1214,2,1)</f>
        <v>3.661</v>
      </c>
      <c r="E95" s="16">
        <f>'2017'!B95*'2017'!D95</f>
        <v>1281.3499999999999</v>
      </c>
      <c r="G95" s="7">
        <v>42765</v>
      </c>
      <c r="H95" s="8">
        <v>3.7850000000000001</v>
      </c>
      <c r="K95" s="54">
        <f>E95/VLOOKUP(A95,'שער BTC'!$A$1:$B$1069,2,1)</f>
        <v>0.28104079846329311</v>
      </c>
    </row>
    <row r="96" spans="1:11">
      <c r="A96" s="12">
        <v>42808</v>
      </c>
      <c r="B96">
        <v>70</v>
      </c>
      <c r="D96" s="16">
        <f>VLOOKUP('2017'!A96,'2017'!$G$1:$H$1214,2,1)</f>
        <v>3.661</v>
      </c>
      <c r="E96" s="16">
        <f>'2017'!B96*'2017'!D96</f>
        <v>256.27</v>
      </c>
      <c r="G96" s="7">
        <v>42765</v>
      </c>
      <c r="H96" s="8">
        <v>3.7850000000000001</v>
      </c>
      <c r="K96" s="54">
        <f>E96/VLOOKUP(A96,'שער BTC'!$A$1:$B$1069,2,1)</f>
        <v>5.6208159692658625E-2</v>
      </c>
    </row>
    <row r="97" spans="1:11">
      <c r="A97" s="12">
        <v>42808</v>
      </c>
      <c r="B97">
        <v>70</v>
      </c>
      <c r="D97" s="16">
        <f>VLOOKUP('2017'!A97,'2017'!$G$1:$H$1214,2,1)</f>
        <v>3.661</v>
      </c>
      <c r="E97" s="16">
        <f>'2017'!B97*'2017'!D97</f>
        <v>256.27</v>
      </c>
      <c r="G97" s="7">
        <v>42766</v>
      </c>
      <c r="H97" s="8">
        <v>3.7690000000000001</v>
      </c>
      <c r="K97" s="54">
        <f>E97/VLOOKUP(A97,'שער BTC'!$A$1:$B$1069,2,1)</f>
        <v>5.6208159692658625E-2</v>
      </c>
    </row>
    <row r="98" spans="1:11">
      <c r="A98" s="12">
        <v>42808</v>
      </c>
      <c r="B98">
        <v>70</v>
      </c>
      <c r="D98" s="16">
        <f>VLOOKUP('2017'!A98,'2017'!$G$1:$H$1214,2,1)</f>
        <v>3.661</v>
      </c>
      <c r="E98" s="16">
        <f>'2017'!B98*'2017'!D98</f>
        <v>256.27</v>
      </c>
      <c r="G98" s="7">
        <v>42766</v>
      </c>
      <c r="H98" s="8">
        <v>3.7690000000000001</v>
      </c>
      <c r="K98" s="54">
        <f>E98/VLOOKUP(A98,'שער BTC'!$A$1:$B$1069,2,1)</f>
        <v>5.6208159692658625E-2</v>
      </c>
    </row>
    <row r="99" spans="1:11">
      <c r="A99" s="12">
        <v>42811</v>
      </c>
      <c r="B99">
        <v>1750</v>
      </c>
      <c r="D99" s="16">
        <f>VLOOKUP('2017'!A99,'2017'!$G$1:$H$1214,2,1)</f>
        <v>3.63</v>
      </c>
      <c r="E99" s="16">
        <f>'2017'!B99*'2017'!D99</f>
        <v>6352.5</v>
      </c>
      <c r="G99" s="7">
        <v>42766</v>
      </c>
      <c r="H99" s="8">
        <v>3.7690000000000001</v>
      </c>
      <c r="K99" s="54">
        <f>E99/VLOOKUP(A99,'שער BTC'!$A$1:$B$1069,2,1)</f>
        <v>1.4814551614004183</v>
      </c>
    </row>
    <row r="100" spans="1:11">
      <c r="A100" s="12">
        <v>42811</v>
      </c>
      <c r="B100">
        <v>150</v>
      </c>
      <c r="D100" s="16">
        <f>VLOOKUP('2017'!A100,'2017'!$G$1:$H$1214,2,1)</f>
        <v>3.63</v>
      </c>
      <c r="E100" s="16">
        <f>'2017'!B100*'2017'!D100</f>
        <v>544.5</v>
      </c>
      <c r="G100" s="7">
        <v>42766</v>
      </c>
      <c r="H100" s="8">
        <v>3.7690000000000001</v>
      </c>
      <c r="K100" s="54">
        <f>E100/VLOOKUP(A100,'שער BTC'!$A$1:$B$1069,2,1)</f>
        <v>0.1269818709771787</v>
      </c>
    </row>
    <row r="101" spans="1:11">
      <c r="A101" s="12">
        <v>42811</v>
      </c>
      <c r="B101">
        <v>150</v>
      </c>
      <c r="D101" s="16">
        <f>VLOOKUP('2017'!A101,'2017'!$G$1:$H$1214,2,1)</f>
        <v>3.63</v>
      </c>
      <c r="E101" s="16">
        <f>'2017'!B101*'2017'!D101</f>
        <v>544.5</v>
      </c>
      <c r="G101" s="7">
        <v>42766</v>
      </c>
      <c r="H101" s="8">
        <v>3.7690000000000001</v>
      </c>
      <c r="K101" s="54">
        <f>E101/VLOOKUP(A101,'שער BTC'!$A$1:$B$1069,2,1)</f>
        <v>0.1269818709771787</v>
      </c>
    </row>
    <row r="102" spans="1:11">
      <c r="A102" s="12">
        <v>42811</v>
      </c>
      <c r="B102">
        <v>200</v>
      </c>
      <c r="D102" s="16">
        <f>VLOOKUP('2017'!A102,'2017'!$G$1:$H$1214,2,1)</f>
        <v>3.63</v>
      </c>
      <c r="E102" s="16">
        <f>'2017'!B102*'2017'!D102</f>
        <v>726</v>
      </c>
      <c r="G102" s="7">
        <v>42767</v>
      </c>
      <c r="H102" s="8">
        <v>3.7679999999999998</v>
      </c>
      <c r="K102" s="54">
        <f>E102/VLOOKUP(A102,'שער BTC'!$A$1:$B$1069,2,1)</f>
        <v>0.16930916130290494</v>
      </c>
    </row>
    <row r="103" spans="1:11">
      <c r="A103" s="12">
        <v>42811</v>
      </c>
      <c r="B103">
        <v>550</v>
      </c>
      <c r="D103" s="16">
        <f>VLOOKUP('2017'!A103,'2017'!$G$1:$H$1214,2,1)</f>
        <v>3.63</v>
      </c>
      <c r="E103" s="16">
        <f>'2017'!B103*'2017'!D103</f>
        <v>1996.5</v>
      </c>
      <c r="G103" s="7">
        <v>42767</v>
      </c>
      <c r="H103" s="8">
        <v>3.7679999999999998</v>
      </c>
      <c r="K103" s="54">
        <f>E103/VLOOKUP(A103,'שער BTC'!$A$1:$B$1069,2,1)</f>
        <v>0.4656001935829886</v>
      </c>
    </row>
    <row r="104" spans="1:11">
      <c r="A104" s="12">
        <v>42811</v>
      </c>
      <c r="B104">
        <v>250</v>
      </c>
      <c r="D104" s="16">
        <f>VLOOKUP('2017'!A104,'2017'!$G$1:$H$1214,2,1)</f>
        <v>3.63</v>
      </c>
      <c r="E104" s="16">
        <f>'2017'!B104*'2017'!D104</f>
        <v>907.5</v>
      </c>
      <c r="G104" s="7">
        <v>42767</v>
      </c>
      <c r="H104" s="8">
        <v>3.7679999999999998</v>
      </c>
      <c r="K104" s="54">
        <f>E104/VLOOKUP(A104,'שער BTC'!$A$1:$B$1069,2,1)</f>
        <v>0.21163645162863118</v>
      </c>
    </row>
    <row r="105" spans="1:11">
      <c r="A105" s="12">
        <v>42814</v>
      </c>
      <c r="B105">
        <v>208</v>
      </c>
      <c r="D105" s="16">
        <f>VLOOKUP('2017'!A105,'2017'!$G$1:$H$1214,2,1)</f>
        <v>3.6190000000000002</v>
      </c>
      <c r="E105" s="16">
        <f>'2017'!B105*'2017'!D105</f>
        <v>752.75200000000007</v>
      </c>
      <c r="G105" s="7">
        <v>42767</v>
      </c>
      <c r="H105" s="8">
        <v>3.7679999999999998</v>
      </c>
      <c r="K105" s="54">
        <f>E105/VLOOKUP(A105,'שער BTC'!$A$1:$B$1069,2,1)</f>
        <v>0.19826811136600664</v>
      </c>
    </row>
    <row r="106" spans="1:11">
      <c r="A106" s="12">
        <v>42814</v>
      </c>
      <c r="B106">
        <v>208</v>
      </c>
      <c r="D106" s="16">
        <f>VLOOKUP('2017'!A106,'2017'!$G$1:$H$1214,2,1)</f>
        <v>3.6190000000000002</v>
      </c>
      <c r="E106" s="16">
        <f>'2017'!B106*'2017'!D106</f>
        <v>752.75200000000007</v>
      </c>
      <c r="G106" s="7">
        <v>42767</v>
      </c>
      <c r="H106" s="8">
        <v>3.7679999999999998</v>
      </c>
      <c r="K106" s="54">
        <f>E106/VLOOKUP(A106,'שער BTC'!$A$1:$B$1069,2,1)</f>
        <v>0.19826811136600664</v>
      </c>
    </row>
    <row r="107" spans="1:11">
      <c r="A107" s="12">
        <v>42814</v>
      </c>
      <c r="B107">
        <v>250</v>
      </c>
      <c r="D107" s="16">
        <f>VLOOKUP('2017'!A107,'2017'!$G$1:$H$1214,2,1)</f>
        <v>3.6190000000000002</v>
      </c>
      <c r="E107" s="16">
        <f>'2017'!B107*'2017'!D107</f>
        <v>904.75</v>
      </c>
      <c r="G107" s="7">
        <v>42768</v>
      </c>
      <c r="H107" s="8">
        <v>3.762</v>
      </c>
      <c r="K107" s="54">
        <f>E107/VLOOKUP(A107,'שער BTC'!$A$1:$B$1069,2,1)</f>
        <v>0.23830301846875795</v>
      </c>
    </row>
    <row r="108" spans="1:11">
      <c r="A108" s="12">
        <v>42814</v>
      </c>
      <c r="B108">
        <v>300</v>
      </c>
      <c r="D108" s="16">
        <f>VLOOKUP('2017'!A108,'2017'!$G$1:$H$1214,2,1)</f>
        <v>3.6190000000000002</v>
      </c>
      <c r="E108" s="16">
        <f>'2017'!B108*'2017'!D108</f>
        <v>1085.7</v>
      </c>
      <c r="G108" s="7">
        <v>42768</v>
      </c>
      <c r="H108" s="8">
        <v>3.762</v>
      </c>
      <c r="K108" s="54">
        <f>E108/VLOOKUP(A108,'שער BTC'!$A$1:$B$1069,2,1)</f>
        <v>0.28596362216250953</v>
      </c>
    </row>
    <row r="109" spans="1:11">
      <c r="A109" s="12">
        <v>42815</v>
      </c>
      <c r="B109">
        <v>100</v>
      </c>
      <c r="D109" s="16">
        <f>VLOOKUP('2017'!A109,'2017'!$G$1:$H$1214,2,1)</f>
        <v>3.6139999999999999</v>
      </c>
      <c r="E109" s="16">
        <f>'2017'!B109*'2017'!D109</f>
        <v>361.4</v>
      </c>
      <c r="G109" s="7">
        <v>42768</v>
      </c>
      <c r="H109" s="8">
        <v>3.762</v>
      </c>
      <c r="K109" s="54">
        <f>E109/VLOOKUP(A109,'שער BTC'!$A$1:$B$1069,2,1)</f>
        <v>9.5189511881303257E-2</v>
      </c>
    </row>
    <row r="110" spans="1:11">
      <c r="A110" s="12">
        <v>42816</v>
      </c>
      <c r="B110">
        <v>150</v>
      </c>
      <c r="D110" s="16">
        <f>VLOOKUP('2017'!A110,'2017'!$G$1:$H$1214,2,1)</f>
        <v>3.6560000000000001</v>
      </c>
      <c r="E110" s="16">
        <f>'2017'!B110*'2017'!D110</f>
        <v>548.4</v>
      </c>
      <c r="G110" s="7">
        <v>42768</v>
      </c>
      <c r="H110" s="8">
        <v>3.762</v>
      </c>
      <c r="K110" s="54">
        <f>E110/VLOOKUP(A110,'שער BTC'!$A$1:$B$1069,2,1)</f>
        <v>0.1458112988665152</v>
      </c>
    </row>
    <row r="111" spans="1:11">
      <c r="A111" s="12">
        <v>42816</v>
      </c>
      <c r="B111">
        <v>250</v>
      </c>
      <c r="D111" s="16">
        <f>VLOOKUP('2017'!A111,'2017'!$G$1:$H$1214,2,1)</f>
        <v>3.6560000000000001</v>
      </c>
      <c r="E111" s="16">
        <f>'2017'!B111*'2017'!D111</f>
        <v>914</v>
      </c>
      <c r="G111" s="7">
        <v>42768</v>
      </c>
      <c r="H111" s="8">
        <v>3.762</v>
      </c>
      <c r="K111" s="54">
        <f>E111/VLOOKUP(A111,'שער BTC'!$A$1:$B$1069,2,1)</f>
        <v>0.24301883144419203</v>
      </c>
    </row>
    <row r="112" spans="1:11">
      <c r="A112" s="12">
        <v>42817</v>
      </c>
      <c r="B112">
        <v>4500</v>
      </c>
      <c r="D112" s="16">
        <f>VLOOKUP('2017'!A112,'2017'!$G$1:$H$1214,2,1)</f>
        <v>3.645</v>
      </c>
      <c r="E112" s="16">
        <f>'2017'!B112*'2017'!D112</f>
        <v>16402.5</v>
      </c>
      <c r="G112" s="7">
        <v>42769</v>
      </c>
      <c r="H112" s="8">
        <v>3.76</v>
      </c>
      <c r="K112" s="54">
        <f>E112/VLOOKUP(A112,'שער BTC'!$A$1:$B$1069,2,1)</f>
        <v>4.3611776616666953</v>
      </c>
    </row>
    <row r="113" spans="1:11">
      <c r="A113" s="12">
        <v>42817</v>
      </c>
      <c r="B113">
        <v>250</v>
      </c>
      <c r="D113" s="16">
        <f>VLOOKUP('2017'!A113,'2017'!$G$1:$H$1214,2,1)</f>
        <v>3.645</v>
      </c>
      <c r="E113" s="16">
        <f>'2017'!B113*'2017'!D113</f>
        <v>911.25</v>
      </c>
      <c r="G113" s="7">
        <v>42769</v>
      </c>
      <c r="H113" s="8">
        <v>3.76</v>
      </c>
      <c r="K113" s="54">
        <f>E113/VLOOKUP(A113,'שער BTC'!$A$1:$B$1069,2,1)</f>
        <v>0.24228764787037196</v>
      </c>
    </row>
    <row r="114" spans="1:11">
      <c r="A114" s="12">
        <v>42817</v>
      </c>
      <c r="B114">
        <v>250</v>
      </c>
      <c r="D114" s="16">
        <f>VLOOKUP('2017'!A114,'2017'!$G$1:$H$1214,2,1)</f>
        <v>3.645</v>
      </c>
      <c r="E114" s="16">
        <f>'2017'!B114*'2017'!D114</f>
        <v>911.25</v>
      </c>
      <c r="G114" s="7">
        <v>42769</v>
      </c>
      <c r="H114" s="8">
        <v>3.76</v>
      </c>
      <c r="K114" s="54">
        <f>E114/VLOOKUP(A114,'שער BTC'!$A$1:$B$1069,2,1)</f>
        <v>0.24228764787037196</v>
      </c>
    </row>
    <row r="115" spans="1:11">
      <c r="A115" s="12">
        <v>42821</v>
      </c>
      <c r="B115">
        <v>250</v>
      </c>
      <c r="D115" s="16">
        <f>VLOOKUP('2017'!A115,'2017'!$G$1:$H$1214,2,1)</f>
        <v>3.6179999999999999</v>
      </c>
      <c r="E115" s="16">
        <f>'2017'!B115*'2017'!D115</f>
        <v>904.5</v>
      </c>
      <c r="G115" s="7">
        <v>42769</v>
      </c>
      <c r="H115" s="8">
        <v>3.76</v>
      </c>
      <c r="K115" s="54">
        <f>E115/VLOOKUP(A115,'שער BTC'!$A$1:$B$1069,2,1)</f>
        <v>0.25928473738216901</v>
      </c>
    </row>
    <row r="116" spans="1:11">
      <c r="A116" s="12">
        <v>42821</v>
      </c>
      <c r="B116">
        <v>14000</v>
      </c>
      <c r="D116" s="16">
        <f>VLOOKUP('2017'!A116,'2017'!$G$1:$H$1214,2,1)</f>
        <v>3.6179999999999999</v>
      </c>
      <c r="E116" s="16">
        <f>'2017'!B116*'2017'!D116</f>
        <v>50652</v>
      </c>
      <c r="G116" s="7">
        <v>42769</v>
      </c>
      <c r="H116" s="8">
        <v>3.76</v>
      </c>
      <c r="K116" s="54">
        <f>E116/VLOOKUP(A116,'שער BTC'!$A$1:$B$1069,2,1)</f>
        <v>14.519945293401463</v>
      </c>
    </row>
    <row r="117" spans="1:11">
      <c r="A117" s="12">
        <v>42821</v>
      </c>
      <c r="B117" s="22">
        <v>4500</v>
      </c>
      <c r="C117" s="22"/>
      <c r="D117" s="16">
        <f>VLOOKUP('2017'!A117,'2017'!$G$1:$H$1214,2,1)</f>
        <v>3.6179999999999999</v>
      </c>
      <c r="E117" s="16">
        <f>'2017'!B117*'2017'!D117</f>
        <v>16281</v>
      </c>
      <c r="G117" s="7">
        <v>42772</v>
      </c>
      <c r="H117" s="8">
        <v>3.7469999999999999</v>
      </c>
      <c r="K117" s="54">
        <f>E117/VLOOKUP(A117,'שער BTC'!$A$1:$B$1069,2,1)</f>
        <v>4.6671252728790416</v>
      </c>
    </row>
    <row r="118" spans="1:11">
      <c r="A118" s="12">
        <v>42821</v>
      </c>
      <c r="B118">
        <v>14000</v>
      </c>
      <c r="D118" s="16">
        <f>VLOOKUP('2017'!A118,'2017'!$G$1:$H$1214,2,1)</f>
        <v>3.6179999999999999</v>
      </c>
      <c r="E118" s="16">
        <f>'2017'!B118*'2017'!D118</f>
        <v>50652</v>
      </c>
      <c r="G118" s="7">
        <v>42772</v>
      </c>
      <c r="H118" s="8">
        <v>3.7469999999999999</v>
      </c>
      <c r="K118" s="54">
        <f>E118/VLOOKUP(A118,'שער BTC'!$A$1:$B$1069,2,1)</f>
        <v>14.519945293401463</v>
      </c>
    </row>
    <row r="119" spans="1:11">
      <c r="A119" s="12">
        <v>42822</v>
      </c>
      <c r="B119">
        <v>300</v>
      </c>
      <c r="D119" s="16">
        <f>VLOOKUP('2017'!A119,'2017'!$G$1:$H$1214,2,1)</f>
        <v>3.6160000000000001</v>
      </c>
      <c r="E119" s="16">
        <f>'2017'!B119*'2017'!D119</f>
        <v>1084.8</v>
      </c>
      <c r="G119" s="7">
        <v>42772</v>
      </c>
      <c r="H119" s="8">
        <v>3.7469999999999999</v>
      </c>
      <c r="K119" s="54">
        <f>E119/VLOOKUP(A119,'שער BTC'!$A$1:$B$1069,2,1)</f>
        <v>0.2867718936300912</v>
      </c>
    </row>
    <row r="120" spans="1:11">
      <c r="A120" s="12">
        <v>42823</v>
      </c>
      <c r="B120">
        <v>400</v>
      </c>
      <c r="D120" s="16">
        <f>VLOOKUP('2017'!A120,'2017'!$G$1:$H$1214,2,1)</f>
        <v>3.625</v>
      </c>
      <c r="E120" s="16">
        <f>'2017'!B120*'2017'!D120</f>
        <v>1450</v>
      </c>
      <c r="G120" s="7">
        <v>42772</v>
      </c>
      <c r="H120" s="8">
        <v>3.7469999999999999</v>
      </c>
      <c r="K120" s="54">
        <f>E120/VLOOKUP(A120,'שער BTC'!$A$1:$B$1069,2,1)</f>
        <v>0.38331420147827455</v>
      </c>
    </row>
    <row r="121" spans="1:11">
      <c r="A121" s="12">
        <v>42824</v>
      </c>
      <c r="B121">
        <v>2000</v>
      </c>
      <c r="D121" s="16">
        <f>VLOOKUP('2017'!A121,'2017'!$G$1:$H$1214,2,1)</f>
        <v>3.6150000000000002</v>
      </c>
      <c r="E121" s="16">
        <f>'2017'!B121*'2017'!D121</f>
        <v>7230</v>
      </c>
      <c r="G121" s="7">
        <v>42772</v>
      </c>
      <c r="H121" s="8">
        <v>3.7469999999999999</v>
      </c>
      <c r="K121" s="54">
        <f>E121/VLOOKUP(A121,'שער BTC'!$A$1:$B$1069,2,1)</f>
        <v>1.9269594684790619</v>
      </c>
    </row>
    <row r="122" spans="1:11">
      <c r="A122" s="12">
        <v>42824</v>
      </c>
      <c r="B122">
        <v>4500</v>
      </c>
      <c r="D122" s="16">
        <f>VLOOKUP('2017'!A122,'2017'!$G$1:$H$1214,2,1)</f>
        <v>3.6150000000000002</v>
      </c>
      <c r="E122" s="16">
        <f>'2017'!B122*'2017'!D122</f>
        <v>16267.500000000002</v>
      </c>
      <c r="G122" s="7">
        <v>42773</v>
      </c>
      <c r="H122" s="8">
        <v>3.7530000000000001</v>
      </c>
      <c r="K122" s="54">
        <f>E122/VLOOKUP(A122,'שער BTC'!$A$1:$B$1069,2,1)</f>
        <v>4.3356588040778892</v>
      </c>
    </row>
    <row r="123" spans="1:11">
      <c r="A123" s="12">
        <v>42824</v>
      </c>
      <c r="B123">
        <v>200</v>
      </c>
      <c r="D123" s="16">
        <f>VLOOKUP('2017'!A123,'2017'!$G$1:$H$1214,2,1)</f>
        <v>3.6150000000000002</v>
      </c>
      <c r="E123" s="16">
        <f>'2017'!B123*'2017'!D123</f>
        <v>723</v>
      </c>
      <c r="G123" s="7">
        <v>42773</v>
      </c>
      <c r="H123" s="8">
        <v>3.7530000000000001</v>
      </c>
      <c r="K123" s="54">
        <f>E123/VLOOKUP(A123,'שער BTC'!$A$1:$B$1069,2,1)</f>
        <v>0.19269594684790617</v>
      </c>
    </row>
    <row r="124" spans="1:11">
      <c r="A124" s="12">
        <v>42824</v>
      </c>
      <c r="B124">
        <v>99</v>
      </c>
      <c r="D124" s="16">
        <f>VLOOKUP('2017'!A124,'2017'!$G$1:$H$1214,2,1)</f>
        <v>3.6150000000000002</v>
      </c>
      <c r="E124" s="16">
        <f>'2017'!B124*'2017'!D124</f>
        <v>357.88500000000005</v>
      </c>
      <c r="G124" s="7">
        <v>42773</v>
      </c>
      <c r="H124" s="8">
        <v>3.7530000000000001</v>
      </c>
      <c r="K124" s="54">
        <f>E124/VLOOKUP(A124,'שער BTC'!$A$1:$B$1069,2,1)</f>
        <v>9.5384493689713579E-2</v>
      </c>
    </row>
    <row r="125" spans="1:11">
      <c r="A125" s="12">
        <v>42829</v>
      </c>
      <c r="B125">
        <v>70</v>
      </c>
      <c r="D125" s="16">
        <f>VLOOKUP('2017'!A125,'2017'!$G$1:$H$1214,2,1)</f>
        <v>3.6459999999999999</v>
      </c>
      <c r="E125" s="16">
        <f>'2017'!B125*'2017'!D125</f>
        <v>255.22</v>
      </c>
      <c r="G125" s="7">
        <v>42774</v>
      </c>
      <c r="H125" s="8">
        <v>3.754</v>
      </c>
      <c r="K125" s="54">
        <f>E125/VLOOKUP(A125,'שער BTC'!$A$1:$B$1069,2,1)</f>
        <v>6.1610175034975588E-2</v>
      </c>
    </row>
    <row r="126" spans="1:11">
      <c r="A126" s="12">
        <v>42829</v>
      </c>
      <c r="B126" s="22">
        <v>2000</v>
      </c>
      <c r="C126" s="22"/>
      <c r="D126" s="16">
        <f>VLOOKUP('2017'!A126,'2017'!$G$1:$H$1214,2,1)</f>
        <v>3.6459999999999999</v>
      </c>
      <c r="E126" s="16">
        <f>'2017'!B126*'2017'!D126</f>
        <v>7292</v>
      </c>
      <c r="G126" s="7">
        <v>42774</v>
      </c>
      <c r="H126" s="8">
        <v>3.754</v>
      </c>
      <c r="K126" s="54">
        <f>E126/VLOOKUP(A126,'שער BTC'!$A$1:$B$1069,2,1)</f>
        <v>1.7602907152850167</v>
      </c>
    </row>
    <row r="127" spans="1:11">
      <c r="A127" s="12">
        <v>42829</v>
      </c>
      <c r="B127">
        <v>250</v>
      </c>
      <c r="D127" s="16">
        <f>VLOOKUP('2017'!A127,'2017'!$G$1:$H$1214,2,1)</f>
        <v>3.6459999999999999</v>
      </c>
      <c r="E127" s="16">
        <f>'2017'!B127*'2017'!D127</f>
        <v>911.5</v>
      </c>
      <c r="G127" s="7">
        <v>42774</v>
      </c>
      <c r="H127" s="8">
        <v>3.754</v>
      </c>
      <c r="K127" s="54">
        <f>E127/VLOOKUP(A127,'שער BTC'!$A$1:$B$1069,2,1)</f>
        <v>0.22003633941062709</v>
      </c>
    </row>
    <row r="128" spans="1:11">
      <c r="A128" s="12">
        <v>42830</v>
      </c>
      <c r="B128">
        <v>3000</v>
      </c>
      <c r="D128" s="16">
        <f>VLOOKUP('2017'!A128,'2017'!$G$1:$H$1214,2,1)</f>
        <v>3.653</v>
      </c>
      <c r="E128" s="16">
        <f>'2017'!B128*'2017'!D128</f>
        <v>10959</v>
      </c>
      <c r="G128" s="7">
        <v>42774</v>
      </c>
      <c r="H128" s="8">
        <v>3.754</v>
      </c>
      <c r="K128" s="54">
        <f>E128/VLOOKUP(A128,'שער BTC'!$A$1:$B$1069,2,1)</f>
        <v>2.6476522536210902</v>
      </c>
    </row>
    <row r="129" spans="1:11">
      <c r="A129" s="12">
        <v>42830</v>
      </c>
      <c r="B129">
        <v>3000</v>
      </c>
      <c r="D129" s="16">
        <f>VLOOKUP('2017'!A129,'2017'!$G$1:$H$1214,2,1)</f>
        <v>3.653</v>
      </c>
      <c r="E129" s="16">
        <f>'2017'!B129*'2017'!D129</f>
        <v>10959</v>
      </c>
      <c r="G129" s="7">
        <v>42774</v>
      </c>
      <c r="H129" s="8">
        <v>3.754</v>
      </c>
      <c r="K129" s="54">
        <f>E129/VLOOKUP(A129,'שער BTC'!$A$1:$B$1069,2,1)</f>
        <v>2.6476522536210902</v>
      </c>
    </row>
    <row r="130" spans="1:11">
      <c r="A130" s="12">
        <v>42830</v>
      </c>
      <c r="B130">
        <v>210</v>
      </c>
      <c r="D130" s="16">
        <f>VLOOKUP('2017'!A130,'2017'!$G$1:$H$1214,2,1)</f>
        <v>3.653</v>
      </c>
      <c r="E130" s="16">
        <f>'2017'!B130*'2017'!D130</f>
        <v>767.13</v>
      </c>
      <c r="G130" s="7">
        <v>42775</v>
      </c>
      <c r="H130" s="8">
        <v>3.7490000000000001</v>
      </c>
      <c r="K130" s="54">
        <f>E130/VLOOKUP(A130,'שער BTC'!$A$1:$B$1069,2,1)</f>
        <v>0.1853356577534763</v>
      </c>
    </row>
    <row r="131" spans="1:11">
      <c r="A131" s="12">
        <v>42830</v>
      </c>
      <c r="B131">
        <v>200</v>
      </c>
      <c r="D131" s="16">
        <f>VLOOKUP('2017'!A131,'2017'!$G$1:$H$1214,2,1)</f>
        <v>3.653</v>
      </c>
      <c r="E131" s="16">
        <f>'2017'!B131*'2017'!D131</f>
        <v>730.6</v>
      </c>
      <c r="G131" s="7">
        <v>42775</v>
      </c>
      <c r="H131" s="8">
        <v>3.7490000000000001</v>
      </c>
      <c r="K131" s="54">
        <f>E131/VLOOKUP(A131,'שער BTC'!$A$1:$B$1069,2,1)</f>
        <v>0.17651015024140601</v>
      </c>
    </row>
    <row r="132" spans="1:11">
      <c r="A132" s="12">
        <v>42830</v>
      </c>
      <c r="B132">
        <v>99</v>
      </c>
      <c r="D132" s="16">
        <f>VLOOKUP('2017'!A132,'2017'!$G$1:$H$1214,2,1)</f>
        <v>3.653</v>
      </c>
      <c r="E132" s="16">
        <f>'2017'!B132*'2017'!D132</f>
        <v>361.64699999999999</v>
      </c>
      <c r="G132" s="7">
        <v>42775</v>
      </c>
      <c r="H132" s="8">
        <v>3.7490000000000001</v>
      </c>
      <c r="K132" s="54">
        <f>E132/VLOOKUP(A132,'שער BTC'!$A$1:$B$1069,2,1)</f>
        <v>8.7372524369495969E-2</v>
      </c>
    </row>
    <row r="133" spans="1:11">
      <c r="A133" s="12">
        <v>42831</v>
      </c>
      <c r="B133">
        <v>3000</v>
      </c>
      <c r="D133" s="16">
        <f>VLOOKUP('2017'!A133,'2017'!$G$1:$H$1214,2,1)</f>
        <v>3.6480000000000001</v>
      </c>
      <c r="E133" s="16">
        <f>'2017'!B133*'2017'!D133</f>
        <v>10944</v>
      </c>
      <c r="G133" s="7">
        <v>42775</v>
      </c>
      <c r="H133" s="8">
        <v>3.7490000000000001</v>
      </c>
      <c r="K133" s="54">
        <f>E133/VLOOKUP(A133,'שער BTC'!$A$1:$B$1069,2,1)</f>
        <v>2.6440283113084413</v>
      </c>
    </row>
    <row r="134" spans="1:11">
      <c r="A134" s="12">
        <v>42831</v>
      </c>
      <c r="B134">
        <v>99</v>
      </c>
      <c r="D134" s="16">
        <f>VLOOKUP('2017'!A134,'2017'!$G$1:$H$1214,2,1)</f>
        <v>3.6480000000000001</v>
      </c>
      <c r="E134" s="16">
        <f>'2017'!B134*'2017'!D134</f>
        <v>361.15199999999999</v>
      </c>
      <c r="G134" s="7">
        <v>42775</v>
      </c>
      <c r="H134" s="8">
        <v>3.7490000000000001</v>
      </c>
      <c r="K134" s="54">
        <f>E134/VLOOKUP(A134,'שער BTC'!$A$1:$B$1069,2,1)</f>
        <v>8.7252934273178567E-2</v>
      </c>
    </row>
    <row r="135" spans="1:11">
      <c r="A135" s="12">
        <v>42831</v>
      </c>
      <c r="B135">
        <v>150</v>
      </c>
      <c r="D135" s="16">
        <f>VLOOKUP('2017'!A135,'2017'!$G$1:$H$1214,2,1)</f>
        <v>3.6480000000000001</v>
      </c>
      <c r="E135" s="16">
        <f>'2017'!B135*'2017'!D135</f>
        <v>547.20000000000005</v>
      </c>
      <c r="G135" s="7">
        <v>42776</v>
      </c>
      <c r="H135" s="8">
        <v>3.7469999999999999</v>
      </c>
      <c r="K135" s="54">
        <f>E135/VLOOKUP(A135,'שער BTC'!$A$1:$B$1069,2,1)</f>
        <v>0.13220141556542209</v>
      </c>
    </row>
    <row r="136" spans="1:11">
      <c r="A136" s="12">
        <v>42832</v>
      </c>
      <c r="B136">
        <v>150</v>
      </c>
      <c r="D136" s="16">
        <f>VLOOKUP('2017'!A136,'2017'!$G$1:$H$1214,2,1)</f>
        <v>3.649</v>
      </c>
      <c r="E136" s="16">
        <f>'2017'!B136*'2017'!D136</f>
        <v>547.35</v>
      </c>
      <c r="G136" s="7">
        <v>42776</v>
      </c>
      <c r="H136" s="8">
        <v>3.7469999999999999</v>
      </c>
      <c r="K136" s="54">
        <f>E136/VLOOKUP(A136,'שער BTC'!$A$1:$B$1069,2,1)</f>
        <v>0.12600232222279856</v>
      </c>
    </row>
    <row r="137" spans="1:11">
      <c r="A137" s="12">
        <v>42832</v>
      </c>
      <c r="B137">
        <v>220</v>
      </c>
      <c r="D137" s="16">
        <f>VLOOKUP('2017'!A137,'2017'!$G$1:$H$1214,2,1)</f>
        <v>3.649</v>
      </c>
      <c r="E137" s="16">
        <f>'2017'!B137*'2017'!D137</f>
        <v>802.78</v>
      </c>
      <c r="G137" s="7">
        <v>42776</v>
      </c>
      <c r="H137" s="8">
        <v>3.7469999999999999</v>
      </c>
      <c r="K137" s="54">
        <f>E137/VLOOKUP(A137,'שער BTC'!$A$1:$B$1069,2,1)</f>
        <v>0.18480340592677122</v>
      </c>
    </row>
    <row r="138" spans="1:11">
      <c r="A138" s="12">
        <v>42832</v>
      </c>
      <c r="B138" s="22">
        <v>3500</v>
      </c>
      <c r="C138" s="22"/>
      <c r="D138" s="16">
        <f>VLOOKUP('2017'!A138,'2017'!$G$1:$H$1214,2,1)</f>
        <v>3.649</v>
      </c>
      <c r="E138" s="16">
        <f>'2017'!B138*'2017'!D138</f>
        <v>12771.5</v>
      </c>
      <c r="G138" s="7">
        <v>42776</v>
      </c>
      <c r="H138" s="8">
        <v>3.7469999999999999</v>
      </c>
      <c r="K138" s="54">
        <f>E138/VLOOKUP(A138,'שער BTC'!$A$1:$B$1069,2,1)</f>
        <v>2.9400541851986328</v>
      </c>
    </row>
    <row r="139" spans="1:11">
      <c r="A139" s="12">
        <v>42832</v>
      </c>
      <c r="B139" s="28">
        <v>3500</v>
      </c>
      <c r="D139" s="16">
        <f>VLOOKUP('2017'!A139,'2017'!$G$1:$H$1214,2,1)</f>
        <v>3.649</v>
      </c>
      <c r="E139" s="16">
        <f>'2017'!B139*'2017'!D139</f>
        <v>12771.5</v>
      </c>
      <c r="G139" s="7">
        <v>42776</v>
      </c>
      <c r="H139" s="8">
        <v>3.7469999999999999</v>
      </c>
      <c r="K139" s="54">
        <f>E139/VLOOKUP(A139,'שער BTC'!$A$1:$B$1069,2,1)</f>
        <v>2.9400541851986328</v>
      </c>
    </row>
    <row r="140" spans="1:11">
      <c r="A140" s="12">
        <v>42834</v>
      </c>
      <c r="B140">
        <v>7200</v>
      </c>
      <c r="D140" s="16">
        <f>VLOOKUP('2017'!A140,'2017'!$G$1:$H$1214,2,1)</f>
        <v>3.649</v>
      </c>
      <c r="E140" s="16">
        <f>'2017'!B140*'2017'!D140</f>
        <v>26272.799999999999</v>
      </c>
      <c r="G140" s="7">
        <v>42779</v>
      </c>
      <c r="H140" s="8">
        <v>3.7480000000000002</v>
      </c>
      <c r="K140" s="54">
        <f>E140/VLOOKUP(A140,'שער BTC'!$A$1:$B$1069,2,1)</f>
        <v>5.9563178539386765</v>
      </c>
    </row>
    <row r="141" spans="1:11">
      <c r="A141" s="12">
        <v>42835</v>
      </c>
      <c r="B141" s="22">
        <v>5190</v>
      </c>
      <c r="C141" s="22"/>
      <c r="D141" s="16">
        <f>VLOOKUP('2017'!A141,'2017'!$G$1:$H$1214,2,1)</f>
        <v>3.649</v>
      </c>
      <c r="E141" s="16">
        <f>'2017'!B141*'2017'!D141</f>
        <v>18938.310000000001</v>
      </c>
      <c r="G141" s="7">
        <v>42779</v>
      </c>
      <c r="H141" s="8">
        <v>3.7480000000000002</v>
      </c>
      <c r="K141" s="54">
        <f>E141/VLOOKUP(A141,'שער BTC'!$A$1:$B$1069,2,1)</f>
        <v>4.2935124530474633</v>
      </c>
    </row>
    <row r="142" spans="1:11">
      <c r="A142" s="12">
        <v>42835</v>
      </c>
      <c r="B142" s="22">
        <v>5190</v>
      </c>
      <c r="C142" s="22"/>
      <c r="D142" s="16">
        <f>VLOOKUP('2017'!A142,'2017'!$G$1:$H$1214,2,1)</f>
        <v>3.649</v>
      </c>
      <c r="E142" s="16">
        <f>'2017'!B142*'2017'!D142</f>
        <v>18938.310000000001</v>
      </c>
      <c r="G142" s="7">
        <v>42779</v>
      </c>
      <c r="H142" s="8">
        <v>3.7480000000000002</v>
      </c>
      <c r="K142" s="54">
        <f>E142/VLOOKUP(A142,'שער BTC'!$A$1:$B$1069,2,1)</f>
        <v>4.2935124530474633</v>
      </c>
    </row>
    <row r="143" spans="1:11">
      <c r="A143" s="12">
        <v>42836</v>
      </c>
      <c r="B143">
        <v>50</v>
      </c>
      <c r="D143" s="16">
        <f>VLOOKUP('2017'!A143,'2017'!$G$1:$H$1214,2,1)</f>
        <v>3.649</v>
      </c>
      <c r="E143" s="16">
        <f>'2017'!B143*'2017'!D143</f>
        <v>182.45</v>
      </c>
      <c r="G143" s="7">
        <v>42779</v>
      </c>
      <c r="H143" s="8">
        <v>3.7480000000000002</v>
      </c>
      <c r="K143" s="54">
        <f>E143/VLOOKUP(A143,'שער BTC'!$A$1:$B$1069,2,1)</f>
        <v>4.076251875801945E-2</v>
      </c>
    </row>
    <row r="144" spans="1:11">
      <c r="A144" s="12">
        <v>42837</v>
      </c>
      <c r="B144">
        <v>1000</v>
      </c>
      <c r="D144" s="16">
        <f>VLOOKUP('2017'!A144,'2017'!$G$1:$H$1214,2,1)</f>
        <v>3.6539999999999999</v>
      </c>
      <c r="E144" s="16">
        <f>'2017'!B144*'2017'!D144</f>
        <v>3654</v>
      </c>
      <c r="G144" s="7">
        <v>42779</v>
      </c>
      <c r="H144" s="8">
        <v>3.7480000000000002</v>
      </c>
      <c r="K144" s="54">
        <f>E144/VLOOKUP(A144,'שער BTC'!$A$1:$B$1069,2,1)</f>
        <v>0.81636746254756409</v>
      </c>
    </row>
    <row r="145" spans="1:11">
      <c r="A145" s="12">
        <v>42837</v>
      </c>
      <c r="B145">
        <v>1800</v>
      </c>
      <c r="D145" s="16">
        <f>VLOOKUP('2017'!A145,'2017'!$G$1:$H$1214,2,1)</f>
        <v>3.6539999999999999</v>
      </c>
      <c r="E145" s="16">
        <f>'2017'!B145*'2017'!D145</f>
        <v>6577.2</v>
      </c>
      <c r="G145" s="7">
        <v>42780</v>
      </c>
      <c r="H145" s="8">
        <v>3.746</v>
      </c>
      <c r="K145" s="54">
        <f>E145/VLOOKUP(A145,'שער BTC'!$A$1:$B$1069,2,1)</f>
        <v>1.4694614325856155</v>
      </c>
    </row>
    <row r="146" spans="1:11">
      <c r="A146" s="12">
        <v>42837</v>
      </c>
      <c r="B146">
        <v>75</v>
      </c>
      <c r="D146" s="16">
        <f>VLOOKUP('2017'!A146,'2017'!$G$1:$H$1214,2,1)</f>
        <v>3.6539999999999999</v>
      </c>
      <c r="E146" s="16">
        <f>'2017'!B146*'2017'!D146</f>
        <v>274.05</v>
      </c>
      <c r="G146" s="7">
        <v>42780</v>
      </c>
      <c r="H146" s="8">
        <v>3.746</v>
      </c>
      <c r="K146" s="54">
        <f>E146/VLOOKUP(A146,'שער BTC'!$A$1:$B$1069,2,1)</f>
        <v>6.1227559691067315E-2</v>
      </c>
    </row>
    <row r="147" spans="1:11">
      <c r="A147" s="12">
        <v>42838</v>
      </c>
      <c r="B147">
        <v>7050</v>
      </c>
      <c r="D147" s="16">
        <f>VLOOKUP('2017'!A147,'2017'!$G$1:$H$1214,2,1)</f>
        <v>3.6469999999999998</v>
      </c>
      <c r="E147" s="16">
        <f>'2017'!B147*'2017'!D147</f>
        <v>25711.35</v>
      </c>
      <c r="G147" s="7">
        <v>42780</v>
      </c>
      <c r="H147" s="8">
        <v>3.746</v>
      </c>
      <c r="K147" s="54">
        <f>E147/VLOOKUP(A147,'שער BTC'!$A$1:$B$1069,2,1)</f>
        <v>5.974456212463612</v>
      </c>
    </row>
    <row r="148" spans="1:11">
      <c r="A148" s="12">
        <v>42838</v>
      </c>
      <c r="B148">
        <v>70</v>
      </c>
      <c r="D148" s="16">
        <f>VLOOKUP('2017'!A148,'2017'!$G$1:$H$1214,2,1)</f>
        <v>3.6469999999999998</v>
      </c>
      <c r="E148" s="16">
        <f>'2017'!B148*'2017'!D148</f>
        <v>255.29</v>
      </c>
      <c r="G148" s="7">
        <v>42780</v>
      </c>
      <c r="H148" s="8">
        <v>3.746</v>
      </c>
      <c r="K148" s="54">
        <f>E148/VLOOKUP(A148,'שער BTC'!$A$1:$B$1069,2,1)</f>
        <v>5.9320841825879836E-2</v>
      </c>
    </row>
    <row r="149" spans="1:11">
      <c r="A149" s="12">
        <v>42838</v>
      </c>
      <c r="B149">
        <v>70</v>
      </c>
      <c r="D149" s="16">
        <f>VLOOKUP('2017'!A149,'2017'!$G$1:$H$1214,2,1)</f>
        <v>3.6469999999999998</v>
      </c>
      <c r="E149" s="16">
        <f>'2017'!B149*'2017'!D149</f>
        <v>255.29</v>
      </c>
      <c r="G149" s="7">
        <v>42780</v>
      </c>
      <c r="H149" s="8">
        <v>3.746</v>
      </c>
      <c r="K149" s="54">
        <f>E149/VLOOKUP(A149,'שער BTC'!$A$1:$B$1069,2,1)</f>
        <v>5.9320841825879836E-2</v>
      </c>
    </row>
    <row r="150" spans="1:11">
      <c r="A150" s="12">
        <v>42841</v>
      </c>
      <c r="B150">
        <v>850</v>
      </c>
      <c r="D150" s="16">
        <f>VLOOKUP('2017'!A150,'2017'!$G$1:$H$1214,2,1)</f>
        <v>3.6469999999999998</v>
      </c>
      <c r="E150" s="16">
        <f>'2017'!B150*'2017'!D150</f>
        <v>3099.95</v>
      </c>
      <c r="G150" s="7">
        <v>42781</v>
      </c>
      <c r="H150" s="8">
        <v>3.7469999999999999</v>
      </c>
      <c r="K150" s="54">
        <f>E150/VLOOKUP(A150,'שער BTC'!$A$1:$B$1069,2,1)</f>
        <v>0.71737181683889251</v>
      </c>
    </row>
    <row r="151" spans="1:11">
      <c r="A151" s="12">
        <v>42842</v>
      </c>
      <c r="B151">
        <v>110</v>
      </c>
      <c r="D151" s="16">
        <f>VLOOKUP('2017'!A151,'2017'!$G$1:$H$1214,2,1)</f>
        <v>3.6469999999999998</v>
      </c>
      <c r="E151" s="16">
        <f>'2017'!B151*'2017'!D151</f>
        <v>401.16999999999996</v>
      </c>
      <c r="G151" s="7">
        <v>42781</v>
      </c>
      <c r="H151" s="8">
        <v>3.7469999999999999</v>
      </c>
      <c r="K151" s="54">
        <f>E151/VLOOKUP(A151,'שער BTC'!$A$1:$B$1069,2,1)</f>
        <v>9.1238236617864926E-2</v>
      </c>
    </row>
    <row r="152" spans="1:11">
      <c r="A152" s="12">
        <v>42842</v>
      </c>
      <c r="B152">
        <v>110</v>
      </c>
      <c r="D152" s="16">
        <f>VLOOKUP('2017'!A152,'2017'!$G$1:$H$1214,2,1)</f>
        <v>3.6469999999999998</v>
      </c>
      <c r="E152" s="16">
        <f>'2017'!B152*'2017'!D152</f>
        <v>401.16999999999996</v>
      </c>
      <c r="G152" s="7">
        <v>42781</v>
      </c>
      <c r="H152" s="8">
        <v>3.7469999999999999</v>
      </c>
      <c r="K152" s="54">
        <f>E152/VLOOKUP(A152,'שער BTC'!$A$1:$B$1069,2,1)</f>
        <v>9.1238236617864926E-2</v>
      </c>
    </row>
    <row r="153" spans="1:11">
      <c r="A153" s="12">
        <v>42843</v>
      </c>
      <c r="B153">
        <v>1000</v>
      </c>
      <c r="D153" s="16">
        <f>VLOOKUP('2017'!A153,'2017'!$G$1:$H$1214,2,1)</f>
        <v>3.665</v>
      </c>
      <c r="E153" s="16">
        <f>'2017'!B153*'2017'!D153</f>
        <v>3665</v>
      </c>
      <c r="G153" s="7">
        <v>42781</v>
      </c>
      <c r="H153" s="8">
        <v>3.7469999999999999</v>
      </c>
      <c r="K153" s="54">
        <f>E153/VLOOKUP(A153,'שער BTC'!$A$1:$B$1069,2,1)</f>
        <v>0.83353226114733148</v>
      </c>
    </row>
    <row r="154" spans="1:11">
      <c r="A154" s="12">
        <v>42843</v>
      </c>
      <c r="B154">
        <v>99</v>
      </c>
      <c r="D154" s="16">
        <f>VLOOKUP('2017'!A154,'2017'!$G$1:$H$1214,2,1)</f>
        <v>3.665</v>
      </c>
      <c r="E154" s="16">
        <f>'2017'!B154*'2017'!D154</f>
        <v>362.83499999999998</v>
      </c>
      <c r="G154" s="7">
        <v>42781</v>
      </c>
      <c r="H154" s="8">
        <v>3.7469999999999999</v>
      </c>
      <c r="K154" s="54">
        <f>E154/VLOOKUP(A154,'שער BTC'!$A$1:$B$1069,2,1)</f>
        <v>8.2519693853585818E-2</v>
      </c>
    </row>
    <row r="155" spans="1:11">
      <c r="A155" s="12">
        <v>42843</v>
      </c>
      <c r="B155">
        <v>250</v>
      </c>
      <c r="D155" s="16">
        <f>VLOOKUP('2017'!A155,'2017'!$G$1:$H$1214,2,1)</f>
        <v>3.665</v>
      </c>
      <c r="E155" s="16">
        <f>'2017'!B155*'2017'!D155</f>
        <v>916.25</v>
      </c>
      <c r="G155" s="7">
        <v>42782</v>
      </c>
      <c r="H155" s="8">
        <v>3.7160000000000002</v>
      </c>
      <c r="K155" s="54">
        <f>E155/VLOOKUP(A155,'שער BTC'!$A$1:$B$1069,2,1)</f>
        <v>0.20838306528683287</v>
      </c>
    </row>
    <row r="156" spans="1:11">
      <c r="A156" s="12">
        <v>42844</v>
      </c>
      <c r="B156" s="22">
        <v>1204</v>
      </c>
      <c r="C156" s="22"/>
      <c r="D156" s="16">
        <f>VLOOKUP('2017'!A156,'2017'!$G$1:$H$1214,2,1)</f>
        <v>3.6669999999999998</v>
      </c>
      <c r="E156" s="16">
        <f>'2017'!B156*'2017'!D156</f>
        <v>4415.0680000000002</v>
      </c>
      <c r="G156" s="7">
        <v>42782</v>
      </c>
      <c r="H156" s="8">
        <v>3.7160000000000002</v>
      </c>
      <c r="K156" s="54">
        <f>E156/VLOOKUP(A156,'שער BTC'!$A$1:$B$1069,2,1)</f>
        <v>0.98856249004522623</v>
      </c>
    </row>
    <row r="157" spans="1:11">
      <c r="A157" s="12">
        <v>42845</v>
      </c>
      <c r="B157">
        <v>70</v>
      </c>
      <c r="D157" s="16">
        <f>VLOOKUP('2017'!A157,'2017'!$G$1:$H$1214,2,1)</f>
        <v>3.6640000000000001</v>
      </c>
      <c r="E157" s="16">
        <f>'2017'!B157*'2017'!D157</f>
        <v>256.48</v>
      </c>
      <c r="G157" s="7">
        <v>42782</v>
      </c>
      <c r="H157" s="8">
        <v>3.7160000000000002</v>
      </c>
      <c r="K157" s="54">
        <f>E157/VLOOKUP(A157,'שער BTC'!$A$1:$B$1069,2,1)</f>
        <v>5.7427543006540245E-2</v>
      </c>
    </row>
    <row r="158" spans="1:11">
      <c r="A158" s="12">
        <v>42846</v>
      </c>
      <c r="B158">
        <v>100</v>
      </c>
      <c r="D158" s="16">
        <f>VLOOKUP('2017'!A158,'2017'!$G$1:$H$1214,2,1)</f>
        <v>3.681</v>
      </c>
      <c r="E158" s="16">
        <f>'2017'!B158*'2017'!D158</f>
        <v>368.1</v>
      </c>
      <c r="G158" s="7">
        <v>42782</v>
      </c>
      <c r="H158" s="8">
        <v>3.7160000000000002</v>
      </c>
      <c r="K158" s="54">
        <f>E158/VLOOKUP(A158,'שער BTC'!$A$1:$B$1069,2,1)</f>
        <v>7.94684253717928E-2</v>
      </c>
    </row>
    <row r="159" spans="1:11">
      <c r="A159" s="12">
        <v>42846</v>
      </c>
      <c r="B159">
        <v>200</v>
      </c>
      <c r="D159" s="16">
        <f>VLOOKUP('2017'!A159,'2017'!$G$1:$H$1214,2,1)</f>
        <v>3.681</v>
      </c>
      <c r="E159" s="16">
        <f>'2017'!B159*'2017'!D159</f>
        <v>736.2</v>
      </c>
      <c r="G159" s="7">
        <v>42782</v>
      </c>
      <c r="H159" s="8">
        <v>3.7160000000000002</v>
      </c>
      <c r="K159" s="54">
        <f>E159/VLOOKUP(A159,'שער BTC'!$A$1:$B$1069,2,1)</f>
        <v>0.1589368507435856</v>
      </c>
    </row>
    <row r="160" spans="1:11">
      <c r="A160" s="12">
        <v>42848</v>
      </c>
      <c r="B160">
        <v>1500</v>
      </c>
      <c r="D160" s="16">
        <f>VLOOKUP('2017'!A160,'2017'!$G$1:$H$1214,2,1)</f>
        <v>3.681</v>
      </c>
      <c r="E160" s="16">
        <f>'2017'!B160*'2017'!D160</f>
        <v>5521.5</v>
      </c>
      <c r="G160" s="7">
        <v>42783</v>
      </c>
      <c r="H160" s="8">
        <v>3.7160000000000002</v>
      </c>
      <c r="K160" s="54">
        <f>E160/VLOOKUP(A160,'שער BTC'!$A$1:$B$1069,2,1)</f>
        <v>1.1923801068509701</v>
      </c>
    </row>
    <row r="161" spans="1:11">
      <c r="A161" s="12">
        <v>42848</v>
      </c>
      <c r="B161" s="22">
        <v>1250</v>
      </c>
      <c r="C161" s="22"/>
      <c r="D161" s="16">
        <f>VLOOKUP('2017'!A161,'2017'!$G$1:$H$1214,2,1)</f>
        <v>3.681</v>
      </c>
      <c r="E161" s="16">
        <f>'2017'!B161*'2017'!D161</f>
        <v>4601.25</v>
      </c>
      <c r="G161" s="7">
        <v>42783</v>
      </c>
      <c r="H161" s="8">
        <v>3.7160000000000002</v>
      </c>
      <c r="K161" s="54">
        <f>E161/VLOOKUP(A161,'שער BTC'!$A$1:$B$1069,2,1)</f>
        <v>0.99365008904247509</v>
      </c>
    </row>
    <row r="162" spans="1:11">
      <c r="A162" s="12">
        <v>42849</v>
      </c>
      <c r="B162">
        <v>50</v>
      </c>
      <c r="D162" s="16">
        <f>VLOOKUP('2017'!A162,'2017'!$G$1:$H$1214,2,1)</f>
        <v>3.649</v>
      </c>
      <c r="E162" s="16">
        <f>'2017'!B162*'2017'!D162</f>
        <v>182.45</v>
      </c>
      <c r="G162" s="7">
        <v>42783</v>
      </c>
      <c r="H162" s="8">
        <v>3.7160000000000002</v>
      </c>
      <c r="K162" s="54">
        <f>E162/VLOOKUP(A162,'שער BTC'!$A$1:$B$1069,2,1)</f>
        <v>3.9400480031686946E-2</v>
      </c>
    </row>
    <row r="163" spans="1:11">
      <c r="A163" s="12">
        <v>42850</v>
      </c>
      <c r="B163">
        <v>545</v>
      </c>
      <c r="D163" s="16">
        <f>VLOOKUP('2017'!A163,'2017'!$G$1:$H$1214,2,1)</f>
        <v>3.6480000000000001</v>
      </c>
      <c r="E163" s="16">
        <f>'2017'!B163*'2017'!D163</f>
        <v>1988.16</v>
      </c>
      <c r="G163" s="7">
        <v>42783</v>
      </c>
      <c r="H163" s="8">
        <v>3.7160000000000002</v>
      </c>
      <c r="K163" s="54">
        <f>E163/VLOOKUP(A163,'שער BTC'!$A$1:$B$1069,2,1)</f>
        <v>0.42597603835933773</v>
      </c>
    </row>
    <row r="164" spans="1:11">
      <c r="A164" s="12">
        <v>42850</v>
      </c>
      <c r="B164">
        <v>100</v>
      </c>
      <c r="D164" s="16">
        <f>VLOOKUP('2017'!A164,'2017'!$G$1:$H$1214,2,1)</f>
        <v>3.6480000000000001</v>
      </c>
      <c r="E164" s="16">
        <f>'2017'!B164*'2017'!D164</f>
        <v>364.8</v>
      </c>
      <c r="G164" s="7">
        <v>42783</v>
      </c>
      <c r="H164" s="8">
        <v>3.7160000000000002</v>
      </c>
      <c r="K164" s="54">
        <f>E164/VLOOKUP(A164,'שער BTC'!$A$1:$B$1069,2,1)</f>
        <v>7.8160740983364715E-2</v>
      </c>
    </row>
    <row r="165" spans="1:11">
      <c r="A165" s="12">
        <v>42851</v>
      </c>
      <c r="B165">
        <v>125</v>
      </c>
      <c r="D165" s="16">
        <f>VLOOKUP('2017'!A165,'2017'!$G$1:$H$1214,2,1)</f>
        <v>3.6339999999999999</v>
      </c>
      <c r="E165" s="16">
        <f>'2017'!B165*'2017'!D165</f>
        <v>454.25</v>
      </c>
      <c r="G165" s="7">
        <v>42786</v>
      </c>
      <c r="H165" s="8">
        <v>3.7069999999999999</v>
      </c>
      <c r="K165" s="54">
        <f>E165/VLOOKUP(A165,'שער BTC'!$A$1:$B$1069,2,1)</f>
        <v>9.7325977499159597E-2</v>
      </c>
    </row>
    <row r="166" spans="1:11">
      <c r="A166" s="12">
        <v>42851</v>
      </c>
      <c r="B166">
        <v>6500</v>
      </c>
      <c r="D166" s="16">
        <f>VLOOKUP('2017'!A166,'2017'!$G$1:$H$1214,2,1)</f>
        <v>3.6339999999999999</v>
      </c>
      <c r="E166" s="16">
        <f>'2017'!B166*'2017'!D166</f>
        <v>23621</v>
      </c>
      <c r="G166" s="7">
        <v>42786</v>
      </c>
      <c r="H166" s="8">
        <v>3.7069999999999999</v>
      </c>
      <c r="K166" s="54">
        <f>E166/VLOOKUP(A166,'שער BTC'!$A$1:$B$1069,2,1)</f>
        <v>5.0609508299562993</v>
      </c>
    </row>
    <row r="167" spans="1:11">
      <c r="A167" s="12">
        <v>42851</v>
      </c>
      <c r="B167">
        <v>70</v>
      </c>
      <c r="D167" s="16">
        <f>VLOOKUP('2017'!A167,'2017'!$G$1:$H$1214,2,1)</f>
        <v>3.6339999999999999</v>
      </c>
      <c r="E167" s="16">
        <f>'2017'!B167*'2017'!D167</f>
        <v>254.38</v>
      </c>
      <c r="G167" s="7">
        <v>42786</v>
      </c>
      <c r="H167" s="8">
        <v>3.7069999999999999</v>
      </c>
      <c r="K167" s="54">
        <f>E167/VLOOKUP(A167,'שער BTC'!$A$1:$B$1069,2,1)</f>
        <v>5.4502547399529373E-2</v>
      </c>
    </row>
    <row r="168" spans="1:11">
      <c r="A168" s="12">
        <v>42852</v>
      </c>
      <c r="B168">
        <v>4500</v>
      </c>
      <c r="D168" s="16">
        <f>VLOOKUP('2017'!A168,'2017'!$G$1:$H$1214,2,1)</f>
        <v>3.6429999999999998</v>
      </c>
      <c r="E168" s="16">
        <f>'2017'!B168*'2017'!D168</f>
        <v>16393.5</v>
      </c>
      <c r="G168" s="7">
        <v>42786</v>
      </c>
      <c r="H168" s="8">
        <v>3.7069999999999999</v>
      </c>
      <c r="K168" s="54">
        <f>E168/VLOOKUP(A168,'שער BTC'!$A$1:$B$1069,2,1)</f>
        <v>3.3448447714682663</v>
      </c>
    </row>
    <row r="169" spans="1:11">
      <c r="A169" s="12">
        <v>42852</v>
      </c>
      <c r="B169">
        <v>500</v>
      </c>
      <c r="D169" s="16">
        <f>VLOOKUP('2017'!A169,'2017'!$G$1:$H$1214,2,1)</f>
        <v>3.6429999999999998</v>
      </c>
      <c r="E169" s="16">
        <f>'2017'!B169*'2017'!D169</f>
        <v>1821.5</v>
      </c>
      <c r="G169" s="7">
        <v>42786</v>
      </c>
      <c r="H169" s="8">
        <v>3.7069999999999999</v>
      </c>
      <c r="K169" s="54">
        <f>E169/VLOOKUP(A169,'שער BTC'!$A$1:$B$1069,2,1)</f>
        <v>0.37164941905202958</v>
      </c>
    </row>
    <row r="170" spans="1:11">
      <c r="A170" s="12">
        <v>42855</v>
      </c>
      <c r="B170">
        <v>675</v>
      </c>
      <c r="D170" s="16">
        <f>VLOOKUP('2017'!A170,'2017'!$G$1:$H$1214,2,1)</f>
        <v>3.6190000000000002</v>
      </c>
      <c r="E170" s="16">
        <f>'2017'!B170*'2017'!D170</f>
        <v>2442.8250000000003</v>
      </c>
      <c r="G170" s="7">
        <v>42787</v>
      </c>
      <c r="H170" s="8">
        <v>3.7069999999999999</v>
      </c>
      <c r="K170" s="54">
        <f>E170/VLOOKUP(A170,'שער BTC'!$A$1:$B$1069,2,1)</f>
        <v>0.50562591699122472</v>
      </c>
    </row>
    <row r="171" spans="1:11">
      <c r="A171" s="12">
        <v>42857</v>
      </c>
      <c r="B171">
        <v>50</v>
      </c>
      <c r="D171" s="16">
        <f>VLOOKUP('2017'!A171,'2017'!$G$1:$H$1214,2,1)</f>
        <v>3.6190000000000002</v>
      </c>
      <c r="E171" s="16">
        <f>'2017'!B171*'2017'!D171</f>
        <v>180.95000000000002</v>
      </c>
      <c r="G171" s="7">
        <v>42787</v>
      </c>
      <c r="H171" s="8">
        <v>3.7069999999999999</v>
      </c>
      <c r="K171" s="54">
        <f>E171/VLOOKUP(A171,'שער BTC'!$A$1:$B$1069,2,1)</f>
        <v>3.5281512289102007E-2</v>
      </c>
    </row>
    <row r="172" spans="1:11">
      <c r="A172" s="12">
        <v>42857</v>
      </c>
      <c r="B172">
        <v>1500</v>
      </c>
      <c r="D172" s="16">
        <f>VLOOKUP('2017'!A172,'2017'!$G$1:$H$1214,2,1)</f>
        <v>3.6190000000000002</v>
      </c>
      <c r="E172" s="16">
        <f>'2017'!B172*'2017'!D172</f>
        <v>5428.5</v>
      </c>
      <c r="G172" s="7">
        <v>42787</v>
      </c>
      <c r="H172" s="8">
        <v>3.7069999999999999</v>
      </c>
      <c r="K172" s="54">
        <f>E172/VLOOKUP(A172,'שער BTC'!$A$1:$B$1069,2,1)</f>
        <v>1.0584453686730602</v>
      </c>
    </row>
    <row r="173" spans="1:11">
      <c r="A173" s="12">
        <v>42858</v>
      </c>
      <c r="B173">
        <v>150</v>
      </c>
      <c r="D173" s="16">
        <f>VLOOKUP('2017'!A173,'2017'!$G$1:$H$1214,2,1)</f>
        <v>3.613</v>
      </c>
      <c r="E173" s="16">
        <f>'2017'!B173*'2017'!D173</f>
        <v>541.95000000000005</v>
      </c>
      <c r="G173" s="7">
        <v>42787</v>
      </c>
      <c r="H173" s="8">
        <v>3.7069999999999999</v>
      </c>
      <c r="K173" s="54">
        <f>E173/VLOOKUP(A173,'שער BTC'!$A$1:$B$1069,2,1)</f>
        <v>9.9497414867643325E-2</v>
      </c>
    </row>
    <row r="174" spans="1:11">
      <c r="A174" s="12">
        <v>42858</v>
      </c>
      <c r="B174">
        <v>99</v>
      </c>
      <c r="D174" s="16">
        <f>VLOOKUP('2017'!A174,'2017'!$G$1:$H$1214,2,1)</f>
        <v>3.613</v>
      </c>
      <c r="E174" s="16">
        <f>'2017'!B174*'2017'!D174</f>
        <v>357.68700000000001</v>
      </c>
      <c r="G174" s="7">
        <v>42787</v>
      </c>
      <c r="H174" s="8">
        <v>3.7069999999999999</v>
      </c>
      <c r="K174" s="54">
        <f>E174/VLOOKUP(A174,'שער BTC'!$A$1:$B$1069,2,1)</f>
        <v>6.5668293812644593E-2</v>
      </c>
    </row>
    <row r="175" spans="1:11">
      <c r="A175" s="12">
        <v>42858</v>
      </c>
      <c r="B175">
        <v>7040</v>
      </c>
      <c r="D175" s="16">
        <f>VLOOKUP('2017'!A175,'2017'!$G$1:$H$1214,2,1)</f>
        <v>3.613</v>
      </c>
      <c r="E175" s="16">
        <f>'2017'!B175*'2017'!D175</f>
        <v>25435.52</v>
      </c>
      <c r="G175" s="7">
        <v>42788</v>
      </c>
      <c r="H175" s="8">
        <v>3.71</v>
      </c>
      <c r="K175" s="54">
        <f>E175/VLOOKUP(A175,'שער BTC'!$A$1:$B$1069,2,1)</f>
        <v>4.6697453377880596</v>
      </c>
    </row>
    <row r="176" spans="1:11">
      <c r="A176" s="12">
        <v>42858</v>
      </c>
      <c r="B176">
        <v>2500</v>
      </c>
      <c r="D176" s="16">
        <f>VLOOKUP('2017'!A176,'2017'!$G$1:$H$1214,2,1)</f>
        <v>3.613</v>
      </c>
      <c r="E176" s="16">
        <f>'2017'!B176*'2017'!D176</f>
        <v>9032.5</v>
      </c>
      <c r="G176" s="7">
        <v>42788</v>
      </c>
      <c r="H176" s="8">
        <v>3.71</v>
      </c>
      <c r="K176" s="54">
        <f>E176/VLOOKUP(A176,'שער BTC'!$A$1:$B$1069,2,1)</f>
        <v>1.6582902477940553</v>
      </c>
    </row>
    <row r="177" spans="1:11">
      <c r="A177" s="12">
        <v>42858</v>
      </c>
      <c r="B177">
        <v>2500</v>
      </c>
      <c r="D177" s="16">
        <f>VLOOKUP('2017'!A177,'2017'!$G$1:$H$1214,2,1)</f>
        <v>3.613</v>
      </c>
      <c r="E177" s="16">
        <f>'2017'!B177*'2017'!D177</f>
        <v>9032.5</v>
      </c>
      <c r="G177" s="7">
        <v>42788</v>
      </c>
      <c r="H177" s="8">
        <v>3.71</v>
      </c>
      <c r="K177" s="54">
        <f>E177/VLOOKUP(A177,'שער BTC'!$A$1:$B$1069,2,1)</f>
        <v>1.6582902477940553</v>
      </c>
    </row>
    <row r="178" spans="1:11">
      <c r="A178" s="12">
        <v>42859</v>
      </c>
      <c r="B178">
        <v>250</v>
      </c>
      <c r="D178" s="16">
        <f>VLOOKUP('2017'!A178,'2017'!$G$1:$H$1214,2,1)</f>
        <v>3.6160000000000001</v>
      </c>
      <c r="E178" s="16">
        <f>'2017'!B178*'2017'!D178</f>
        <v>904</v>
      </c>
      <c r="G178" s="7">
        <v>42788</v>
      </c>
      <c r="H178" s="8">
        <v>3.71</v>
      </c>
      <c r="K178" s="54">
        <f>E178/VLOOKUP(A178,'שער BTC'!$A$1:$B$1069,2,1)</f>
        <v>0.16596671840640198</v>
      </c>
    </row>
    <row r="179" spans="1:11">
      <c r="A179" s="12">
        <v>42859</v>
      </c>
      <c r="B179">
        <v>400</v>
      </c>
      <c r="D179" s="16">
        <f>VLOOKUP('2017'!A179,'2017'!$G$1:$H$1214,2,1)</f>
        <v>3.6160000000000001</v>
      </c>
      <c r="E179" s="16">
        <f>'2017'!B179*'2017'!D179</f>
        <v>1446.4</v>
      </c>
      <c r="G179" s="7">
        <v>42788</v>
      </c>
      <c r="H179" s="8">
        <v>3.71</v>
      </c>
      <c r="K179" s="54">
        <f>E179/VLOOKUP(A179,'שער BTC'!$A$1:$B$1069,2,1)</f>
        <v>0.2655467494502432</v>
      </c>
    </row>
    <row r="180" spans="1:11">
      <c r="A180" s="12">
        <v>42860</v>
      </c>
      <c r="B180" s="22">
        <v>2542</v>
      </c>
      <c r="C180" s="22"/>
      <c r="D180" s="16">
        <f>VLOOKUP('2017'!A180,'2017'!$G$1:$H$1214,2,1)</f>
        <v>3.61</v>
      </c>
      <c r="E180" s="16">
        <f>'2017'!B180*'2017'!D180</f>
        <v>9176.619999999999</v>
      </c>
      <c r="G180" s="7">
        <v>42789</v>
      </c>
      <c r="H180" s="8">
        <v>3.7080000000000002</v>
      </c>
      <c r="K180" s="54">
        <f>E180/VLOOKUP(A180,'שער BTC'!$A$1:$B$1069,2,1)</f>
        <v>1.6578242077458529</v>
      </c>
    </row>
    <row r="181" spans="1:11">
      <c r="A181" s="12">
        <v>42861</v>
      </c>
      <c r="B181">
        <v>1240</v>
      </c>
      <c r="D181" s="16">
        <f>VLOOKUP('2017'!A181,'2017'!$G$1:$H$1214,2,1)</f>
        <v>3.61</v>
      </c>
      <c r="E181" s="16">
        <f>'2017'!B181*'2017'!D181</f>
        <v>4476.3999999999996</v>
      </c>
      <c r="G181" s="7">
        <v>42789</v>
      </c>
      <c r="H181" s="8">
        <v>3.7080000000000002</v>
      </c>
      <c r="K181" s="54">
        <f>E181/VLOOKUP(A181,'שער BTC'!$A$1:$B$1069,2,1)</f>
        <v>0.80869473548578186</v>
      </c>
    </row>
    <row r="182" spans="1:11">
      <c r="A182" s="12">
        <v>42861</v>
      </c>
      <c r="B182">
        <v>1000</v>
      </c>
      <c r="D182" s="16">
        <f>VLOOKUP('2017'!A182,'2017'!$G$1:$H$1214,2,1)</f>
        <v>3.61</v>
      </c>
      <c r="E182" s="16">
        <f>'2017'!B182*'2017'!D182</f>
        <v>3610</v>
      </c>
      <c r="G182" s="7">
        <v>42789</v>
      </c>
      <c r="H182" s="8">
        <v>3.7080000000000002</v>
      </c>
      <c r="K182" s="54">
        <f>E182/VLOOKUP(A182,'שער BTC'!$A$1:$B$1069,2,1)</f>
        <v>0.65217317377885642</v>
      </c>
    </row>
    <row r="183" spans="1:11">
      <c r="A183" s="12">
        <v>42862</v>
      </c>
      <c r="B183">
        <v>2000</v>
      </c>
      <c r="D183" s="16">
        <f>VLOOKUP('2017'!A183,'2017'!$G$1:$H$1214,2,1)</f>
        <v>3.61</v>
      </c>
      <c r="E183" s="16">
        <f>'2017'!B183*'2017'!D183</f>
        <v>7220</v>
      </c>
      <c r="G183" s="7">
        <v>42789</v>
      </c>
      <c r="H183" s="8">
        <v>3.7080000000000002</v>
      </c>
      <c r="K183" s="54">
        <f>E183/VLOOKUP(A183,'שער BTC'!$A$1:$B$1069,2,1)</f>
        <v>1.3021948773699903</v>
      </c>
    </row>
    <row r="184" spans="1:11">
      <c r="A184" s="12">
        <v>42863</v>
      </c>
      <c r="B184">
        <v>99</v>
      </c>
      <c r="D184" s="16">
        <f>VLOOKUP('2017'!A184,'2017'!$G$1:$H$1214,2,1)</f>
        <v>3.6040000000000001</v>
      </c>
      <c r="E184" s="16">
        <f>'2017'!B184*'2017'!D184</f>
        <v>356.79599999999999</v>
      </c>
      <c r="G184" s="7">
        <v>42789</v>
      </c>
      <c r="H184" s="8">
        <v>3.7080000000000002</v>
      </c>
      <c r="K184" s="54">
        <f>E184/VLOOKUP(A184,'שער BTC'!$A$1:$B$1069,2,1)</f>
        <v>6.435151294544364E-2</v>
      </c>
    </row>
    <row r="185" spans="1:11">
      <c r="A185" s="12">
        <v>42864</v>
      </c>
      <c r="C185" s="13">
        <v>1345</v>
      </c>
      <c r="D185" s="16">
        <v>0.39100000000000001</v>
      </c>
      <c r="E185" s="16">
        <f>C185*D185</f>
        <v>525.89499999999998</v>
      </c>
      <c r="G185" s="7">
        <v>42790</v>
      </c>
      <c r="H185" s="8">
        <v>3.698</v>
      </c>
      <c r="K185" s="54">
        <f>E185/VLOOKUP(A185,'שער BTC'!$A$1:$B$1069,2,1)</f>
        <v>8.4797295784746679E-2</v>
      </c>
    </row>
    <row r="186" spans="1:11">
      <c r="A186" s="12">
        <v>42864</v>
      </c>
      <c r="B186">
        <v>700</v>
      </c>
      <c r="D186" s="16">
        <f>VLOOKUP('2017'!A186,'2017'!$G$1:$H$1214,2,1)</f>
        <v>3.6030000000000002</v>
      </c>
      <c r="E186" s="16">
        <f>'2017'!B186*'2017'!D186</f>
        <v>2522.1000000000004</v>
      </c>
      <c r="G186" s="7">
        <v>42790</v>
      </c>
      <c r="H186" s="8">
        <v>3.698</v>
      </c>
      <c r="K186" s="54">
        <f>E186/VLOOKUP(A186,'שער BTC'!$A$1:$B$1069,2,1)</f>
        <v>0.40667292843383118</v>
      </c>
    </row>
    <row r="187" spans="1:11">
      <c r="A187" s="12">
        <v>42864</v>
      </c>
      <c r="B187" s="22">
        <v>254.66</v>
      </c>
      <c r="C187" s="22"/>
      <c r="D187" s="16">
        <f>VLOOKUP('2017'!A187,'2017'!$G$1:$H$1214,2,1)</f>
        <v>3.6030000000000002</v>
      </c>
      <c r="E187" s="16">
        <f>'2017'!B187*'2017'!D187</f>
        <v>917.53998000000001</v>
      </c>
      <c r="G187" s="7">
        <v>42790</v>
      </c>
      <c r="H187" s="8">
        <v>3.698</v>
      </c>
      <c r="K187" s="54">
        <f>E187/VLOOKUP(A187,'שער BTC'!$A$1:$B$1069,2,1)</f>
        <v>0.14794761136422777</v>
      </c>
    </row>
    <row r="188" spans="1:11">
      <c r="A188" s="3">
        <v>42864</v>
      </c>
      <c r="B188" s="13">
        <v>18000</v>
      </c>
      <c r="C188" s="13"/>
      <c r="D188" s="16">
        <f>VLOOKUP('2017'!A188,'2017'!$G$1:$H$1214,2,1)</f>
        <v>3.6030000000000002</v>
      </c>
      <c r="E188" s="16">
        <f>'2017'!B188*'2017'!D188</f>
        <v>64854.000000000007</v>
      </c>
      <c r="G188" s="7">
        <v>42790</v>
      </c>
      <c r="H188" s="8">
        <v>3.698</v>
      </c>
      <c r="K188" s="54">
        <f>E188/VLOOKUP(A188,'שער BTC'!$A$1:$B$1069,2,1)</f>
        <v>10.457303874012801</v>
      </c>
    </row>
    <row r="189" spans="1:11">
      <c r="A189" s="12">
        <v>42865</v>
      </c>
      <c r="B189">
        <v>1000</v>
      </c>
      <c r="D189" s="16">
        <f>VLOOKUP('2017'!A189,'2017'!$G$1:$H$1214,2,1)</f>
        <v>3.605</v>
      </c>
      <c r="E189" s="16">
        <f>'2017'!B189*'2017'!D189</f>
        <v>3605</v>
      </c>
      <c r="G189" s="7">
        <v>42790</v>
      </c>
      <c r="H189" s="8">
        <v>3.698</v>
      </c>
      <c r="K189" s="54">
        <f>E189/VLOOKUP(A189,'שער BTC'!$A$1:$B$1069,2,1)</f>
        <v>0.58128381388682493</v>
      </c>
    </row>
    <row r="190" spans="1:11">
      <c r="A190" s="12">
        <v>42866</v>
      </c>
      <c r="B190">
        <v>99</v>
      </c>
      <c r="D190" s="16">
        <f>VLOOKUP('2017'!A190,'2017'!$G$1:$H$1214,2,1)</f>
        <v>3.61</v>
      </c>
      <c r="E190" s="16">
        <f>'2017'!B190*'2017'!D190</f>
        <v>357.39</v>
      </c>
      <c r="G190" s="7">
        <v>42793</v>
      </c>
      <c r="H190" s="8">
        <v>3.6789999999999998</v>
      </c>
      <c r="K190" s="54">
        <f>E190/VLOOKUP(A190,'שער BTC'!$A$1:$B$1069,2,1)</f>
        <v>5.4366014870546597E-2</v>
      </c>
    </row>
    <row r="191" spans="1:11">
      <c r="A191" s="12">
        <v>42866</v>
      </c>
      <c r="B191">
        <v>300</v>
      </c>
      <c r="D191" s="16">
        <f>VLOOKUP('2017'!A191,'2017'!$G$1:$H$1214,2,1)</f>
        <v>3.61</v>
      </c>
      <c r="E191" s="16">
        <f>'2017'!B191*'2017'!D191</f>
        <v>1083</v>
      </c>
      <c r="G191" s="7">
        <v>42793</v>
      </c>
      <c r="H191" s="8">
        <v>3.6789999999999998</v>
      </c>
      <c r="K191" s="54">
        <f>E191/VLOOKUP(A191,'שער BTC'!$A$1:$B$1069,2,1)</f>
        <v>0.16474549960771695</v>
      </c>
    </row>
    <row r="192" spans="1:11">
      <c r="A192" s="12">
        <v>42867</v>
      </c>
      <c r="B192">
        <v>1200</v>
      </c>
      <c r="D192" s="16">
        <f>VLOOKUP('2017'!A192,'2017'!$G$1:$H$1214,2,1)</f>
        <v>3.61</v>
      </c>
      <c r="E192" s="16">
        <f>'2017'!B192*'2017'!D192</f>
        <v>4332</v>
      </c>
      <c r="G192" s="7">
        <v>42793</v>
      </c>
      <c r="H192" s="8">
        <v>3.6789999999999998</v>
      </c>
      <c r="K192" s="54">
        <f>E192/VLOOKUP(A192,'שער BTC'!$A$1:$B$1069,2,1)</f>
        <v>0.6589819984308678</v>
      </c>
    </row>
    <row r="193" spans="1:11">
      <c r="A193" s="12">
        <v>42868</v>
      </c>
      <c r="B193">
        <v>250</v>
      </c>
      <c r="D193" s="16">
        <f>VLOOKUP('2017'!A193,'2017'!$G$1:$H$1214,2,1)</f>
        <v>3.61</v>
      </c>
      <c r="E193" s="16">
        <f>'2017'!B193*'2017'!D193</f>
        <v>902.5</v>
      </c>
      <c r="G193" s="7">
        <v>42793</v>
      </c>
      <c r="H193" s="8">
        <v>3.6789999999999998</v>
      </c>
      <c r="K193" s="54">
        <f>E193/VLOOKUP(A193,'שער BTC'!$A$1:$B$1069,2,1)</f>
        <v>0.14108989019615806</v>
      </c>
    </row>
    <row r="194" spans="1:11">
      <c r="A194" s="12">
        <v>42868</v>
      </c>
      <c r="B194">
        <v>2000</v>
      </c>
      <c r="D194" s="16">
        <f>VLOOKUP('2017'!A194,'2017'!$G$1:$H$1214,2,1)</f>
        <v>3.61</v>
      </c>
      <c r="E194" s="16">
        <f>'2017'!B194*'2017'!D194</f>
        <v>7220</v>
      </c>
      <c r="G194" s="7">
        <v>42793</v>
      </c>
      <c r="H194" s="8">
        <v>3.6789999999999998</v>
      </c>
      <c r="K194" s="54">
        <f>E194/VLOOKUP(A194,'שער BTC'!$A$1:$B$1069,2,1)</f>
        <v>1.1287191215692645</v>
      </c>
    </row>
    <row r="195" spans="1:11">
      <c r="A195" s="12">
        <v>42868</v>
      </c>
      <c r="B195">
        <v>99</v>
      </c>
      <c r="D195" s="16">
        <f>VLOOKUP('2017'!A195,'2017'!$G$1:$H$1214,2,1)</f>
        <v>3.61</v>
      </c>
      <c r="E195" s="16">
        <f>'2017'!B195*'2017'!D195</f>
        <v>357.39</v>
      </c>
      <c r="G195" s="7">
        <v>42794</v>
      </c>
      <c r="H195" s="8">
        <v>3.6589999999999998</v>
      </c>
      <c r="K195" s="54">
        <f>E195/VLOOKUP(A195,'שער BTC'!$A$1:$B$1069,2,1)</f>
        <v>5.587159651767859E-2</v>
      </c>
    </row>
    <row r="196" spans="1:11">
      <c r="A196" s="12">
        <v>42868</v>
      </c>
      <c r="B196">
        <v>2000</v>
      </c>
      <c r="D196" s="16">
        <f>VLOOKUP('2017'!A196,'2017'!$G$1:$H$1214,2,1)</f>
        <v>3.61</v>
      </c>
      <c r="E196" s="16">
        <f>'2017'!B196*'2017'!D196</f>
        <v>7220</v>
      </c>
      <c r="G196" s="7">
        <v>42794</v>
      </c>
      <c r="H196" s="8">
        <v>3.6589999999999998</v>
      </c>
      <c r="K196" s="54">
        <f>E196/VLOOKUP(A196,'שער BTC'!$A$1:$B$1069,2,1)</f>
        <v>1.1287191215692645</v>
      </c>
    </row>
    <row r="197" spans="1:11">
      <c r="A197" s="12">
        <v>42869</v>
      </c>
      <c r="B197">
        <v>500</v>
      </c>
      <c r="D197" s="16">
        <f>VLOOKUP('2017'!A197,'2017'!$G$1:$H$1214,2,1)</f>
        <v>3.61</v>
      </c>
      <c r="E197" s="16">
        <f>'2017'!B197*'2017'!D197</f>
        <v>1805</v>
      </c>
      <c r="G197" s="7">
        <v>42794</v>
      </c>
      <c r="H197" s="8">
        <v>3.6589999999999998</v>
      </c>
      <c r="K197" s="54">
        <f>E197/VLOOKUP(A197,'שער BTC'!$A$1:$B$1069,2,1)</f>
        <v>0.28217978039231612</v>
      </c>
    </row>
    <row r="198" spans="1:11">
      <c r="A198" s="12">
        <v>42870</v>
      </c>
      <c r="B198">
        <v>100</v>
      </c>
      <c r="D198" s="16">
        <f>VLOOKUP('2017'!A198,'2017'!$G$1:$H$1214,2,1)</f>
        <v>3.5979999999999999</v>
      </c>
      <c r="E198" s="16">
        <f>'2017'!B198*'2017'!D198</f>
        <v>359.8</v>
      </c>
      <c r="G198" s="7">
        <v>42794</v>
      </c>
      <c r="H198" s="8">
        <v>3.6589999999999998</v>
      </c>
      <c r="K198" s="54">
        <f>E198/VLOOKUP(A198,'שער BTC'!$A$1:$B$1069,2,1)</f>
        <v>5.8034029776752885E-2</v>
      </c>
    </row>
    <row r="199" spans="1:11">
      <c r="A199" s="12">
        <v>42871</v>
      </c>
      <c r="B199">
        <v>450</v>
      </c>
      <c r="D199" s="16">
        <f>VLOOKUP('2017'!A199,'2017'!$G$1:$H$1214,2,1)</f>
        <v>3.6059999999999999</v>
      </c>
      <c r="E199" s="16">
        <f>'2017'!B199*'2017'!D199</f>
        <v>1622.7</v>
      </c>
      <c r="G199" s="7">
        <v>42794</v>
      </c>
      <c r="H199" s="8">
        <v>3.6589999999999998</v>
      </c>
      <c r="K199" s="54">
        <f>E199/VLOOKUP(A199,'שער BTC'!$A$1:$B$1069,2,1)</f>
        <v>0.26173379688364901</v>
      </c>
    </row>
    <row r="200" spans="1:11">
      <c r="A200" s="12">
        <v>42871</v>
      </c>
      <c r="B200">
        <v>150</v>
      </c>
      <c r="D200" s="16">
        <f>VLOOKUP('2017'!A200,'2017'!$G$1:$H$1214,2,1)</f>
        <v>3.6059999999999999</v>
      </c>
      <c r="E200" s="16">
        <f>'2017'!B200*'2017'!D200</f>
        <v>540.9</v>
      </c>
      <c r="G200" s="7">
        <v>42795</v>
      </c>
      <c r="H200" s="8">
        <v>3.6320000000000001</v>
      </c>
      <c r="K200" s="54">
        <f>E200/VLOOKUP(A200,'שער BTC'!$A$1:$B$1069,2,1)</f>
        <v>8.7244598961216321E-2</v>
      </c>
    </row>
    <row r="201" spans="1:11">
      <c r="A201" s="12">
        <v>42871</v>
      </c>
      <c r="B201" s="22">
        <v>12000</v>
      </c>
      <c r="C201" s="22"/>
      <c r="D201" s="16">
        <f>VLOOKUP('2017'!A201,'2017'!$G$1:$H$1214,2,1)</f>
        <v>3.6059999999999999</v>
      </c>
      <c r="E201" s="16">
        <f>'2017'!B201*'2017'!D201</f>
        <v>43272</v>
      </c>
      <c r="G201" s="7">
        <v>42795</v>
      </c>
      <c r="H201" s="8">
        <v>3.6320000000000001</v>
      </c>
      <c r="K201" s="54">
        <f>E201/VLOOKUP(A201,'שער BTC'!$A$1:$B$1069,2,1)</f>
        <v>6.9795679168973059</v>
      </c>
    </row>
    <row r="202" spans="1:11">
      <c r="A202" s="12">
        <v>42871</v>
      </c>
      <c r="B202">
        <v>99</v>
      </c>
      <c r="D202" s="16">
        <f>VLOOKUP('2017'!A202,'2017'!$G$1:$H$1214,2,1)</f>
        <v>3.6059999999999999</v>
      </c>
      <c r="E202" s="16">
        <f>'2017'!B202*'2017'!D202</f>
        <v>356.99399999999997</v>
      </c>
      <c r="G202" s="7">
        <v>42795</v>
      </c>
      <c r="H202" s="8">
        <v>3.6320000000000001</v>
      </c>
      <c r="K202" s="54">
        <f>E202/VLOOKUP(A202,'שער BTC'!$A$1:$B$1069,2,1)</f>
        <v>5.7581435314402768E-2</v>
      </c>
    </row>
    <row r="203" spans="1:11">
      <c r="A203" s="12">
        <v>42872</v>
      </c>
      <c r="B203">
        <v>400</v>
      </c>
      <c r="D203" s="16">
        <f>VLOOKUP('2017'!A203,'2017'!$G$1:$H$1214,2,1)</f>
        <v>3.6030000000000002</v>
      </c>
      <c r="E203" s="16">
        <f>'2017'!B203*'2017'!D203</f>
        <v>1441.2</v>
      </c>
      <c r="G203" s="7">
        <v>42795</v>
      </c>
      <c r="H203" s="8">
        <v>3.6320000000000001</v>
      </c>
      <c r="K203" s="54">
        <f>E203/VLOOKUP(A203,'שער BTC'!$A$1:$B$1069,2,1)</f>
        <v>0.22130196719122264</v>
      </c>
    </row>
    <row r="204" spans="1:11">
      <c r="A204" s="12">
        <v>42872</v>
      </c>
      <c r="B204">
        <v>5000</v>
      </c>
      <c r="D204" s="16">
        <f>VLOOKUP('2017'!A204,'2017'!$G$1:$H$1214,2,1)</f>
        <v>3.6030000000000002</v>
      </c>
      <c r="E204" s="16">
        <f>'2017'!B204*'2017'!D204</f>
        <v>18015</v>
      </c>
      <c r="G204" s="7">
        <v>42795</v>
      </c>
      <c r="H204" s="8">
        <v>3.6320000000000001</v>
      </c>
      <c r="K204" s="54">
        <f>E204/VLOOKUP(A204,'שער BTC'!$A$1:$B$1069,2,1)</f>
        <v>2.766274589890283</v>
      </c>
    </row>
    <row r="205" spans="1:11">
      <c r="A205" s="12">
        <v>42872</v>
      </c>
      <c r="B205">
        <v>300</v>
      </c>
      <c r="D205" s="16">
        <f>VLOOKUP('2017'!A205,'2017'!$G$1:$H$1214,2,1)</f>
        <v>3.6030000000000002</v>
      </c>
      <c r="E205" s="16">
        <f>'2017'!B205*'2017'!D205</f>
        <v>1080.9000000000001</v>
      </c>
      <c r="G205" s="7">
        <v>42796</v>
      </c>
      <c r="H205" s="8">
        <v>3.6880000000000002</v>
      </c>
      <c r="K205" s="54">
        <f>E205/VLOOKUP(A205,'שער BTC'!$A$1:$B$1069,2,1)</f>
        <v>0.16597647539341698</v>
      </c>
    </row>
    <row r="206" spans="1:11">
      <c r="A206" s="3">
        <v>42872</v>
      </c>
      <c r="C206" s="13">
        <v>500</v>
      </c>
      <c r="D206" s="16">
        <v>0.40500000000000003</v>
      </c>
      <c r="E206" s="16">
        <f>C206*D206</f>
        <v>202.5</v>
      </c>
      <c r="G206" s="7">
        <v>42796</v>
      </c>
      <c r="H206" s="8">
        <v>3.6880000000000002</v>
      </c>
      <c r="K206" s="54">
        <f>E206/VLOOKUP(A206,'שער BTC'!$A$1:$B$1069,2,1)</f>
        <v>3.1094676905511091E-2</v>
      </c>
    </row>
    <row r="207" spans="1:11">
      <c r="A207" s="12">
        <v>42872</v>
      </c>
      <c r="B207" s="22">
        <v>10000</v>
      </c>
      <c r="C207" s="22"/>
      <c r="D207" s="16">
        <f>VLOOKUP('2017'!A207,'2017'!$G$1:$H$1214,2,1)</f>
        <v>3.6030000000000002</v>
      </c>
      <c r="E207" s="16">
        <f>'2017'!B207*'2017'!D207</f>
        <v>36030</v>
      </c>
      <c r="G207" s="7">
        <v>42796</v>
      </c>
      <c r="H207" s="8">
        <v>3.6880000000000002</v>
      </c>
      <c r="K207" s="54">
        <f>E207/VLOOKUP(A207,'שער BTC'!$A$1:$B$1069,2,1)</f>
        <v>5.5325491797805659</v>
      </c>
    </row>
    <row r="208" spans="1:11">
      <c r="A208" s="12">
        <v>42873</v>
      </c>
      <c r="B208">
        <v>400</v>
      </c>
      <c r="D208" s="16">
        <f>VLOOKUP('2017'!A208,'2017'!$G$1:$H$1214,2,1)</f>
        <v>3.605</v>
      </c>
      <c r="E208" s="16">
        <f>'2017'!B208*'2017'!D208</f>
        <v>1442</v>
      </c>
      <c r="G208" s="7">
        <v>42796</v>
      </c>
      <c r="H208" s="8">
        <v>3.6880000000000002</v>
      </c>
      <c r="K208" s="54">
        <f>E208/VLOOKUP(A208,'שער BTC'!$A$1:$B$1069,2,1)</f>
        <v>0.22142481035924441</v>
      </c>
    </row>
    <row r="209" spans="1:11">
      <c r="A209" s="12">
        <v>42874</v>
      </c>
      <c r="B209">
        <v>1700</v>
      </c>
      <c r="D209" s="16">
        <f>VLOOKUP('2017'!A209,'2017'!$G$1:$H$1214,2,1)</f>
        <v>3.593</v>
      </c>
      <c r="E209" s="16">
        <f>'2017'!B209*'2017'!D209</f>
        <v>6108.1</v>
      </c>
      <c r="G209" s="7">
        <v>42796</v>
      </c>
      <c r="H209" s="8">
        <v>3.6880000000000002</v>
      </c>
      <c r="K209" s="54">
        <f>E209/VLOOKUP(A209,'שער BTC'!$A$1:$B$1069,2,1)</f>
        <v>0.86667460821002518</v>
      </c>
    </row>
    <row r="210" spans="1:11">
      <c r="A210" s="12">
        <v>42874</v>
      </c>
      <c r="B210" s="22">
        <v>1926</v>
      </c>
      <c r="C210" s="22"/>
      <c r="D210" s="16">
        <f>VLOOKUP('2017'!A210,'2017'!$G$1:$H$1214,2,1)</f>
        <v>3.593</v>
      </c>
      <c r="E210" s="16">
        <f>'2017'!B210*'2017'!D210</f>
        <v>6920.1180000000004</v>
      </c>
      <c r="G210" s="7">
        <v>42797</v>
      </c>
      <c r="H210" s="8">
        <v>3.6930000000000001</v>
      </c>
      <c r="K210" s="54">
        <f>E210/VLOOKUP(A210,'שער BTC'!$A$1:$B$1069,2,1)</f>
        <v>0.98189135024265206</v>
      </c>
    </row>
    <row r="211" spans="1:11">
      <c r="A211" s="12">
        <v>42876</v>
      </c>
      <c r="C211">
        <v>20</v>
      </c>
      <c r="D211" s="16">
        <f>VLOOKUP('2017'!A211,'2017'!$G$1:$H$1214,2,1)</f>
        <v>3.593</v>
      </c>
      <c r="E211" s="16">
        <f>C211*I211</f>
        <v>147063.96647525</v>
      </c>
      <c r="G211" s="7">
        <v>42797</v>
      </c>
      <c r="H211" s="8">
        <v>3.6930000000000001</v>
      </c>
      <c r="I211" s="16">
        <v>7353.1983237625</v>
      </c>
      <c r="K211" s="54">
        <f>E211/VLOOKUP(A211,'שער BTC'!$A$1:$B$1069,2,1)</f>
        <v>20</v>
      </c>
    </row>
    <row r="212" spans="1:11">
      <c r="A212" s="12">
        <v>42876</v>
      </c>
      <c r="B212">
        <v>2944</v>
      </c>
      <c r="D212" s="16">
        <f>VLOOKUP('2017'!A212,'2017'!$G$1:$H$1214,2,1)</f>
        <v>3.593</v>
      </c>
      <c r="E212" s="16">
        <f>'2017'!B212*'2017'!D212</f>
        <v>10577.791999999999</v>
      </c>
      <c r="G212" s="7">
        <v>42797</v>
      </c>
      <c r="H212" s="8">
        <v>3.6930000000000001</v>
      </c>
      <c r="K212" s="54">
        <f>E212/VLOOKUP(A212,'שער BTC'!$A$1:$B$1069,2,1)</f>
        <v>1.4385294037040921</v>
      </c>
    </row>
    <row r="213" spans="1:11">
      <c r="A213" s="12">
        <v>42877</v>
      </c>
      <c r="B213">
        <v>4000</v>
      </c>
      <c r="D213" s="16">
        <f>VLOOKUP('2017'!A213,'2017'!$G$1:$H$1214,2,1)</f>
        <v>3.5819999999999999</v>
      </c>
      <c r="E213" s="16">
        <f>'2017'!B213*'2017'!D213</f>
        <v>14328</v>
      </c>
      <c r="G213" s="7">
        <v>42797</v>
      </c>
      <c r="H213" s="8">
        <v>3.6930000000000001</v>
      </c>
      <c r="K213" s="54">
        <f>E213/VLOOKUP(A213,'שער BTC'!$A$1:$B$1069,2,1)</f>
        <v>1.9485398556024012</v>
      </c>
    </row>
    <row r="214" spans="1:11">
      <c r="A214" s="12">
        <v>42877</v>
      </c>
      <c r="B214" s="22">
        <v>3900</v>
      </c>
      <c r="C214" s="22"/>
      <c r="D214" s="16">
        <f>VLOOKUP('2017'!A214,'2017'!$G$1:$H$1214,2,1)</f>
        <v>3.5819999999999999</v>
      </c>
      <c r="E214" s="16">
        <f>'2017'!B214*'2017'!D214</f>
        <v>13969.8</v>
      </c>
      <c r="G214" s="7">
        <v>42797</v>
      </c>
      <c r="H214" s="8">
        <v>3.6930000000000001</v>
      </c>
      <c r="K214" s="54">
        <f>E214/VLOOKUP(A214,'שער BTC'!$A$1:$B$1069,2,1)</f>
        <v>1.899826359212341</v>
      </c>
    </row>
    <row r="215" spans="1:11">
      <c r="A215" s="12">
        <v>42878</v>
      </c>
      <c r="B215">
        <v>4000</v>
      </c>
      <c r="D215" s="16">
        <f>VLOOKUP('2017'!A215,'2017'!$G$1:$H$1214,2,1)</f>
        <v>3.589</v>
      </c>
      <c r="E215" s="16">
        <f>'2017'!B215*'2017'!D215</f>
        <v>14356</v>
      </c>
      <c r="G215" s="7">
        <v>42800</v>
      </c>
      <c r="H215" s="8">
        <v>3.6789999999999998</v>
      </c>
      <c r="K215" s="54">
        <f>E215/VLOOKUP(A215,'שער BTC'!$A$1:$B$1069,2,1)</f>
        <v>1.7484731444606052</v>
      </c>
    </row>
    <row r="216" spans="1:11">
      <c r="A216" s="12">
        <v>42878</v>
      </c>
      <c r="B216">
        <v>1075</v>
      </c>
      <c r="D216" s="16">
        <f>VLOOKUP('2017'!A216,'2017'!$G$1:$H$1214,2,1)</f>
        <v>3.589</v>
      </c>
      <c r="E216" s="16">
        <f>'2017'!B216*'2017'!D216</f>
        <v>3858.1750000000002</v>
      </c>
      <c r="G216" s="7">
        <v>42800</v>
      </c>
      <c r="H216" s="8">
        <v>3.6789999999999998</v>
      </c>
      <c r="K216" s="54">
        <f>E216/VLOOKUP(A216,'שער BTC'!$A$1:$B$1069,2,1)</f>
        <v>0.46990215757378767</v>
      </c>
    </row>
    <row r="217" spans="1:11">
      <c r="A217" s="12">
        <v>42878</v>
      </c>
      <c r="B217">
        <v>99</v>
      </c>
      <c r="D217" s="16">
        <f>VLOOKUP('2017'!A217,'2017'!$G$1:$H$1214,2,1)</f>
        <v>3.589</v>
      </c>
      <c r="E217" s="16">
        <f>'2017'!B217*'2017'!D217</f>
        <v>355.31099999999998</v>
      </c>
      <c r="G217" s="7">
        <v>42800</v>
      </c>
      <c r="H217" s="8">
        <v>3.6789999999999998</v>
      </c>
      <c r="K217" s="54">
        <f>E217/VLOOKUP(A217,'שער BTC'!$A$1:$B$1069,2,1)</f>
        <v>4.3274710325399972E-2</v>
      </c>
    </row>
    <row r="218" spans="1:11">
      <c r="A218" s="12">
        <v>42878</v>
      </c>
      <c r="B218">
        <v>300</v>
      </c>
      <c r="D218" s="16">
        <f>VLOOKUP('2017'!A218,'2017'!$G$1:$H$1214,2,1)</f>
        <v>3.589</v>
      </c>
      <c r="E218" s="16">
        <f>'2017'!B218*'2017'!D218</f>
        <v>1076.7</v>
      </c>
      <c r="G218" s="7">
        <v>42800</v>
      </c>
      <c r="H218" s="8">
        <v>3.6789999999999998</v>
      </c>
      <c r="K218" s="54">
        <f>E218/VLOOKUP(A218,'שער BTC'!$A$1:$B$1069,2,1)</f>
        <v>0.1311354858345454</v>
      </c>
    </row>
    <row r="219" spans="1:11">
      <c r="A219" s="12">
        <v>42878</v>
      </c>
      <c r="B219">
        <v>100</v>
      </c>
      <c r="D219" s="16">
        <f>VLOOKUP('2017'!A219,'2017'!$G$1:$H$1214,2,1)</f>
        <v>3.589</v>
      </c>
      <c r="E219" s="16">
        <f>'2017'!B219*'2017'!D219</f>
        <v>358.9</v>
      </c>
      <c r="G219" s="7">
        <v>42800</v>
      </c>
      <c r="H219" s="8">
        <v>3.6789999999999998</v>
      </c>
      <c r="K219" s="54">
        <f>E219/VLOOKUP(A219,'שער BTC'!$A$1:$B$1069,2,1)</f>
        <v>4.3711828611515124E-2</v>
      </c>
    </row>
    <row r="220" spans="1:11">
      <c r="A220" s="12">
        <v>42878</v>
      </c>
      <c r="B220">
        <v>300</v>
      </c>
      <c r="D220" s="16">
        <f>VLOOKUP('2017'!A220,'2017'!$G$1:$H$1214,2,1)</f>
        <v>3.589</v>
      </c>
      <c r="E220" s="16">
        <f>'2017'!B220*'2017'!D220</f>
        <v>1076.7</v>
      </c>
      <c r="G220" s="7">
        <v>42801</v>
      </c>
      <c r="H220" s="8">
        <v>3.677</v>
      </c>
      <c r="K220" s="54">
        <f>E220/VLOOKUP(A220,'שער BTC'!$A$1:$B$1069,2,1)</f>
        <v>0.1311354858345454</v>
      </c>
    </row>
    <row r="221" spans="1:11">
      <c r="A221" s="12">
        <v>42879</v>
      </c>
      <c r="B221">
        <v>99</v>
      </c>
      <c r="D221" s="16">
        <f>VLOOKUP('2017'!A221,'2017'!$G$1:$H$1214,2,1)</f>
        <v>3.593</v>
      </c>
      <c r="E221" s="16">
        <f>'2017'!B221*'2017'!D221</f>
        <v>355.70699999999999</v>
      </c>
      <c r="G221" s="7">
        <v>42801</v>
      </c>
      <c r="H221" s="8">
        <v>3.677</v>
      </c>
      <c r="K221" s="54">
        <f>E221/VLOOKUP(A221,'שער BTC'!$A$1:$B$1069,2,1)</f>
        <v>4.3322940707484568E-2</v>
      </c>
    </row>
    <row r="222" spans="1:11">
      <c r="A222" s="12">
        <v>42879</v>
      </c>
      <c r="B222">
        <v>4000</v>
      </c>
      <c r="D222" s="16">
        <f>VLOOKUP('2017'!A222,'2017'!$G$1:$H$1214,2,1)</f>
        <v>3.593</v>
      </c>
      <c r="E222" s="16">
        <f>'2017'!B222*'2017'!D222</f>
        <v>14372</v>
      </c>
      <c r="G222" s="7">
        <v>42801</v>
      </c>
      <c r="H222" s="8">
        <v>3.677</v>
      </c>
      <c r="K222" s="54">
        <f>E222/VLOOKUP(A222,'שער BTC'!$A$1:$B$1069,2,1)</f>
        <v>1.7504218467670534</v>
      </c>
    </row>
    <row r="223" spans="1:11">
      <c r="A223" s="12">
        <v>42880</v>
      </c>
      <c r="B223">
        <v>1000</v>
      </c>
      <c r="D223" s="16">
        <f>VLOOKUP('2017'!A223,'2017'!$G$1:$H$1214,2,1)</f>
        <v>3.5760000000000001</v>
      </c>
      <c r="E223" s="16">
        <f>'2017'!B223*'2017'!D223</f>
        <v>3576</v>
      </c>
      <c r="G223" s="7">
        <v>42801</v>
      </c>
      <c r="H223" s="8">
        <v>3.677</v>
      </c>
      <c r="K223" s="54">
        <f>E223/VLOOKUP(A223,'שער BTC'!$A$1:$B$1069,2,1)</f>
        <v>0.41889970128860826</v>
      </c>
    </row>
    <row r="224" spans="1:11">
      <c r="A224" s="12">
        <v>42880</v>
      </c>
      <c r="B224">
        <v>350</v>
      </c>
      <c r="D224" s="16">
        <f>VLOOKUP('2017'!A224,'2017'!$G$1:$H$1214,2,1)</f>
        <v>3.5760000000000001</v>
      </c>
      <c r="E224" s="16">
        <f>'2017'!B224*'2017'!D224</f>
        <v>1251.6000000000001</v>
      </c>
      <c r="G224" s="7">
        <v>42801</v>
      </c>
      <c r="H224" s="8">
        <v>3.677</v>
      </c>
      <c r="K224" s="54">
        <f>E224/VLOOKUP(A224,'שער BTC'!$A$1:$B$1069,2,1)</f>
        <v>0.14661489545101292</v>
      </c>
    </row>
    <row r="225" spans="1:11">
      <c r="A225" s="12">
        <v>42881</v>
      </c>
      <c r="B225">
        <v>100</v>
      </c>
      <c r="D225" s="16">
        <f>VLOOKUP('2017'!A225,'2017'!$G$1:$H$1214,2,1)</f>
        <v>3.5739999999999998</v>
      </c>
      <c r="E225" s="16">
        <f>'2017'!B225*'2017'!D225</f>
        <v>357.4</v>
      </c>
      <c r="G225" s="7">
        <v>42802</v>
      </c>
      <c r="H225" s="8">
        <v>3.6840000000000002</v>
      </c>
      <c r="K225" s="54">
        <f>E225/VLOOKUP(A225,'שער BTC'!$A$1:$B$1069,2,1)</f>
        <v>4.1866541733934171E-2</v>
      </c>
    </row>
    <row r="226" spans="1:11">
      <c r="A226" s="12">
        <v>42881</v>
      </c>
      <c r="B226">
        <v>1500</v>
      </c>
      <c r="D226" s="16">
        <f>VLOOKUP('2017'!A226,'2017'!$G$1:$H$1214,2,1)</f>
        <v>3.5739999999999998</v>
      </c>
      <c r="E226" s="16">
        <f>'2017'!B226*'2017'!D226</f>
        <v>5361</v>
      </c>
      <c r="G226" s="7">
        <v>42802</v>
      </c>
      <c r="H226" s="8">
        <v>3.6840000000000002</v>
      </c>
      <c r="K226" s="54">
        <f>E226/VLOOKUP(A226,'שער BTC'!$A$1:$B$1069,2,1)</f>
        <v>0.62799812600901261</v>
      </c>
    </row>
    <row r="227" spans="1:11">
      <c r="A227" s="12">
        <v>42883</v>
      </c>
      <c r="B227">
        <v>1450</v>
      </c>
      <c r="D227" s="16">
        <f>VLOOKUP('2017'!A227,'2017'!$G$1:$H$1214,2,1)</f>
        <v>3.5739999999999998</v>
      </c>
      <c r="E227" s="16">
        <f>'2017'!B227*'2017'!D227</f>
        <v>5182.3</v>
      </c>
      <c r="G227" s="7">
        <v>42802</v>
      </c>
      <c r="H227" s="8">
        <v>3.6840000000000002</v>
      </c>
      <c r="K227" s="54">
        <f>E227/VLOOKUP(A227,'שער BTC'!$A$1:$B$1069,2,1)</f>
        <v>0.71994134563380441</v>
      </c>
    </row>
    <row r="228" spans="1:11">
      <c r="A228" s="12">
        <v>42884</v>
      </c>
      <c r="B228">
        <v>300</v>
      </c>
      <c r="D228" s="16">
        <f>VLOOKUP('2017'!A228,'2017'!$G$1:$H$1214,2,1)</f>
        <v>3.5739999999999998</v>
      </c>
      <c r="E228" s="16">
        <f>'2017'!B228*'2017'!D228</f>
        <v>1072.2</v>
      </c>
      <c r="G228" s="7">
        <v>42802</v>
      </c>
      <c r="H228" s="8">
        <v>3.6840000000000002</v>
      </c>
      <c r="K228" s="54">
        <f>E228/VLOOKUP(A228,'שער BTC'!$A$1:$B$1069,2,1)</f>
        <v>0.1318142068209722</v>
      </c>
    </row>
    <row r="229" spans="1:11">
      <c r="A229" s="12">
        <v>42884</v>
      </c>
      <c r="B229">
        <v>125</v>
      </c>
      <c r="D229" s="16">
        <f>VLOOKUP('2017'!A229,'2017'!$G$1:$H$1214,2,1)</f>
        <v>3.5739999999999998</v>
      </c>
      <c r="E229" s="16">
        <f>'2017'!B229*'2017'!D229</f>
        <v>446.75</v>
      </c>
      <c r="G229" s="7">
        <v>42802</v>
      </c>
      <c r="H229" s="8">
        <v>3.6840000000000002</v>
      </c>
      <c r="K229" s="54">
        <f>E229/VLOOKUP(A229,'שער BTC'!$A$1:$B$1069,2,1)</f>
        <v>5.4922586175405082E-2</v>
      </c>
    </row>
    <row r="230" spans="1:11">
      <c r="A230" s="12">
        <v>42884</v>
      </c>
      <c r="B230">
        <v>160</v>
      </c>
      <c r="D230" s="16">
        <f>VLOOKUP('2017'!A230,'2017'!$G$1:$H$1214,2,1)</f>
        <v>3.5739999999999998</v>
      </c>
      <c r="E230" s="16">
        <f>'2017'!B230*'2017'!D230</f>
        <v>571.83999999999992</v>
      </c>
      <c r="G230" s="7">
        <v>42803</v>
      </c>
      <c r="H230" s="8">
        <v>3.6880000000000002</v>
      </c>
      <c r="K230" s="54">
        <f>E230/VLOOKUP(A230,'שער BTC'!$A$1:$B$1069,2,1)</f>
        <v>7.0300910304518488E-2</v>
      </c>
    </row>
    <row r="231" spans="1:11">
      <c r="A231" s="12">
        <v>42885</v>
      </c>
      <c r="B231">
        <v>1000</v>
      </c>
      <c r="D231" s="16">
        <f>VLOOKUP('2017'!A231,'2017'!$G$1:$H$1214,2,1)</f>
        <v>3.5609999999999999</v>
      </c>
      <c r="E231" s="16">
        <f>'2017'!B231*'2017'!D231</f>
        <v>3561</v>
      </c>
      <c r="G231" s="7">
        <v>42803</v>
      </c>
      <c r="H231" s="8">
        <v>3.6880000000000002</v>
      </c>
      <c r="K231" s="54">
        <f>E231/VLOOKUP(A231,'שער BTC'!$A$1:$B$1069,2,1)</f>
        <v>0.43778249439421935</v>
      </c>
    </row>
    <row r="232" spans="1:11">
      <c r="A232" s="12">
        <v>42886</v>
      </c>
      <c r="B232" s="22">
        <v>5076</v>
      </c>
      <c r="C232" s="22"/>
      <c r="D232" s="16">
        <f>VLOOKUP('2017'!A232,'2017'!$G$1:$H$1214,2,1)</f>
        <v>3.5609999999999999</v>
      </c>
      <c r="E232" s="16">
        <f>'2017'!B232*'2017'!D232</f>
        <v>18075.635999999999</v>
      </c>
      <c r="G232" s="7">
        <v>42803</v>
      </c>
      <c r="H232" s="8">
        <v>3.6880000000000002</v>
      </c>
      <c r="K232" s="54">
        <f>E232/VLOOKUP(A232,'שער BTC'!$A$1:$B$1069,2,1)</f>
        <v>2.2205366341861663</v>
      </c>
    </row>
    <row r="233" spans="1:11">
      <c r="A233" s="12">
        <v>42886</v>
      </c>
      <c r="B233">
        <v>400</v>
      </c>
      <c r="D233" s="16">
        <f>VLOOKUP('2017'!A233,'2017'!$G$1:$H$1214,2,1)</f>
        <v>3.5609999999999999</v>
      </c>
      <c r="E233" s="16">
        <f>'2017'!B233*'2017'!D233</f>
        <v>1424.4</v>
      </c>
      <c r="G233" s="7">
        <v>42803</v>
      </c>
      <c r="H233" s="8">
        <v>3.6880000000000002</v>
      </c>
      <c r="K233" s="54">
        <f>E233/VLOOKUP(A233,'שער BTC'!$A$1:$B$1069,2,1)</f>
        <v>0.17498318630308643</v>
      </c>
    </row>
    <row r="234" spans="1:11">
      <c r="A234" s="12">
        <v>42887</v>
      </c>
      <c r="B234">
        <v>300</v>
      </c>
      <c r="D234" s="16">
        <f>VLOOKUP('2017'!A234,'2017'!$G$1:$H$1214,2,1)</f>
        <v>3.5489999999999999</v>
      </c>
      <c r="E234" s="16">
        <f>'2017'!B234*'2017'!D234</f>
        <v>1064.7</v>
      </c>
      <c r="G234" s="7">
        <v>42803</v>
      </c>
      <c r="H234" s="8">
        <v>3.6880000000000002</v>
      </c>
      <c r="K234" s="54">
        <f>E234/VLOOKUP(A234,'שער BTC'!$A$1:$B$1069,2,1)</f>
        <v>0.13079514073076109</v>
      </c>
    </row>
    <row r="235" spans="1:11">
      <c r="A235" s="12">
        <v>42887</v>
      </c>
      <c r="B235">
        <v>180</v>
      </c>
      <c r="D235" s="16">
        <f>VLOOKUP('2017'!A235,'2017'!$G$1:$H$1214,2,1)</f>
        <v>3.5489999999999999</v>
      </c>
      <c r="E235" s="16">
        <f>'2017'!B235*'2017'!D235</f>
        <v>638.81999999999994</v>
      </c>
      <c r="G235" s="7">
        <v>42804</v>
      </c>
      <c r="H235" s="8">
        <v>3.6779999999999999</v>
      </c>
      <c r="K235" s="54">
        <f>E235/VLOOKUP(A235,'שער BTC'!$A$1:$B$1069,2,1)</f>
        <v>7.8477084438456648E-2</v>
      </c>
    </row>
    <row r="236" spans="1:11">
      <c r="A236" s="12">
        <v>42887</v>
      </c>
      <c r="B236" s="22">
        <v>1450</v>
      </c>
      <c r="C236" s="22"/>
      <c r="D236" s="16">
        <f>VLOOKUP('2017'!A236,'2017'!$G$1:$H$1214,2,1)</f>
        <v>3.5489999999999999</v>
      </c>
      <c r="E236" s="16">
        <f>'2017'!B236*'2017'!D236</f>
        <v>5146.05</v>
      </c>
      <c r="G236" s="7">
        <v>42804</v>
      </c>
      <c r="H236" s="8">
        <v>3.6779999999999999</v>
      </c>
      <c r="K236" s="54">
        <f>E236/VLOOKUP(A236,'שער BTC'!$A$1:$B$1069,2,1)</f>
        <v>0.63217651353201199</v>
      </c>
    </row>
    <row r="237" spans="1:11">
      <c r="A237" s="12">
        <v>42888</v>
      </c>
      <c r="B237">
        <v>2500</v>
      </c>
      <c r="D237" s="16">
        <f>VLOOKUP('2017'!A237,'2017'!$G$1:$H$1214,2,1)</f>
        <v>3.5579999999999998</v>
      </c>
      <c r="E237" s="16">
        <f>'2017'!B237*'2017'!D237</f>
        <v>8895</v>
      </c>
      <c r="G237" s="7">
        <v>42804</v>
      </c>
      <c r="H237" s="8">
        <v>3.6779999999999999</v>
      </c>
      <c r="K237" s="54">
        <f>E237/VLOOKUP(A237,'שער BTC'!$A$1:$B$1069,2,1)</f>
        <v>1.0220173549175864</v>
      </c>
    </row>
    <row r="238" spans="1:11">
      <c r="A238" s="12">
        <v>42888</v>
      </c>
      <c r="B238">
        <v>100</v>
      </c>
      <c r="D238" s="16">
        <f>VLOOKUP('2017'!A238,'2017'!$G$1:$H$1214,2,1)</f>
        <v>3.5579999999999998</v>
      </c>
      <c r="E238" s="16">
        <f>'2017'!B238*'2017'!D238</f>
        <v>355.79999999999995</v>
      </c>
      <c r="G238" s="7">
        <v>42804</v>
      </c>
      <c r="H238" s="8">
        <v>3.6779999999999999</v>
      </c>
      <c r="K238" s="54">
        <f>E238/VLOOKUP(A238,'שער BTC'!$A$1:$B$1069,2,1)</f>
        <v>4.0880694196703447E-2</v>
      </c>
    </row>
    <row r="239" spans="1:11">
      <c r="A239" s="12">
        <v>42888</v>
      </c>
      <c r="B239">
        <v>2800</v>
      </c>
      <c r="D239" s="16">
        <f>VLOOKUP('2017'!A239,'2017'!$G$1:$H$1214,2,1)</f>
        <v>3.5579999999999998</v>
      </c>
      <c r="E239" s="16">
        <f>'2017'!B239*'2017'!D239</f>
        <v>9962.4</v>
      </c>
      <c r="G239" s="7">
        <v>42804</v>
      </c>
      <c r="H239" s="8">
        <v>3.6779999999999999</v>
      </c>
      <c r="K239" s="54">
        <f>E239/VLOOKUP(A239,'שער BTC'!$A$1:$B$1069,2,1)</f>
        <v>1.1446594375076966</v>
      </c>
    </row>
    <row r="240" spans="1:11">
      <c r="A240" s="12">
        <v>42888</v>
      </c>
      <c r="B240">
        <v>100</v>
      </c>
      <c r="D240" s="16">
        <f>VLOOKUP('2017'!A240,'2017'!$G$1:$H$1214,2,1)</f>
        <v>3.5579999999999998</v>
      </c>
      <c r="E240" s="16">
        <f>'2017'!B240*'2017'!D240</f>
        <v>355.79999999999995</v>
      </c>
      <c r="G240" s="7">
        <v>42808</v>
      </c>
      <c r="H240" s="8">
        <v>3.661</v>
      </c>
      <c r="K240" s="54">
        <f>E240/VLOOKUP(A240,'שער BTC'!$A$1:$B$1069,2,1)</f>
        <v>4.0880694196703447E-2</v>
      </c>
    </row>
    <row r="241" spans="1:11">
      <c r="A241" s="12">
        <v>42889</v>
      </c>
      <c r="B241">
        <v>50</v>
      </c>
      <c r="D241" s="16">
        <f>VLOOKUP('2017'!A241,'2017'!$G$1:$H$1214,2,1)</f>
        <v>3.5579999999999998</v>
      </c>
      <c r="E241" s="16">
        <f>'2017'!B241*'2017'!D241</f>
        <v>177.89999999999998</v>
      </c>
      <c r="G241" s="7">
        <v>42808</v>
      </c>
      <c r="H241" s="8">
        <v>3.661</v>
      </c>
      <c r="K241" s="54">
        <f>E241/VLOOKUP(A241,'שער BTC'!$A$1:$B$1069,2,1)</f>
        <v>2.0440347098351724E-2</v>
      </c>
    </row>
    <row r="242" spans="1:11">
      <c r="A242" s="12">
        <v>42889</v>
      </c>
      <c r="B242">
        <v>950</v>
      </c>
      <c r="D242" s="16">
        <f>VLOOKUP('2017'!A242,'2017'!$G$1:$H$1214,2,1)</f>
        <v>3.5579999999999998</v>
      </c>
      <c r="E242" s="16">
        <f>'2017'!B242*'2017'!D242</f>
        <v>3380.1</v>
      </c>
      <c r="G242" s="7">
        <v>42808</v>
      </c>
      <c r="H242" s="8">
        <v>3.661</v>
      </c>
      <c r="K242" s="54">
        <f>E242/VLOOKUP(A242,'שער BTC'!$A$1:$B$1069,2,1)</f>
        <v>0.3883665948686828</v>
      </c>
    </row>
    <row r="243" spans="1:11">
      <c r="A243" s="12">
        <v>42890</v>
      </c>
      <c r="B243">
        <v>150</v>
      </c>
      <c r="D243" s="16">
        <f>VLOOKUP('2017'!A243,'2017'!$G$1:$H$1214,2,1)</f>
        <v>3.5579999999999998</v>
      </c>
      <c r="E243" s="16">
        <f>'2017'!B243*'2017'!D243</f>
        <v>533.69999999999993</v>
      </c>
      <c r="G243" s="7">
        <v>42808</v>
      </c>
      <c r="H243" s="8">
        <v>3.661</v>
      </c>
      <c r="K243" s="54">
        <f>E243/VLOOKUP(A243,'שער BTC'!$A$1:$B$1069,2,1)</f>
        <v>5.9614339508319153E-2</v>
      </c>
    </row>
    <row r="244" spans="1:11">
      <c r="A244" s="12">
        <v>42891</v>
      </c>
      <c r="B244">
        <v>350</v>
      </c>
      <c r="D244" s="16">
        <f>VLOOKUP('2017'!A244,'2017'!$G$1:$H$1214,2,1)</f>
        <v>3.548</v>
      </c>
      <c r="E244" s="16">
        <f>'2017'!B244*'2017'!D244</f>
        <v>1241.8</v>
      </c>
      <c r="G244" s="7">
        <v>42808</v>
      </c>
      <c r="H244" s="8">
        <v>3.661</v>
      </c>
      <c r="K244" s="54">
        <f>E244/VLOOKUP(A244,'שער BTC'!$A$1:$B$1069,2,1)</f>
        <v>0.13870917519473625</v>
      </c>
    </row>
    <row r="245" spans="1:11">
      <c r="A245" s="12">
        <v>42891</v>
      </c>
      <c r="B245">
        <v>2500</v>
      </c>
      <c r="D245" s="16">
        <f>VLOOKUP('2017'!A245,'2017'!$G$1:$H$1214,2,1)</f>
        <v>3.548</v>
      </c>
      <c r="E245" s="16">
        <f>'2017'!B245*'2017'!D245</f>
        <v>8870</v>
      </c>
      <c r="G245" s="7">
        <v>42809</v>
      </c>
      <c r="H245" s="8">
        <v>3.6579999999999999</v>
      </c>
      <c r="K245" s="54">
        <f>E245/VLOOKUP(A245,'שער BTC'!$A$1:$B$1069,2,1)</f>
        <v>0.99077982281954458</v>
      </c>
    </row>
    <row r="246" spans="1:11">
      <c r="A246" s="12">
        <v>42891</v>
      </c>
      <c r="B246">
        <v>300</v>
      </c>
      <c r="D246" s="16">
        <f>VLOOKUP('2017'!A246,'2017'!$G$1:$H$1214,2,1)</f>
        <v>3.548</v>
      </c>
      <c r="E246" s="16">
        <f>'2017'!B246*'2017'!D246</f>
        <v>1064.4000000000001</v>
      </c>
      <c r="G246" s="7">
        <v>42809</v>
      </c>
      <c r="H246" s="8">
        <v>3.6579999999999999</v>
      </c>
      <c r="K246" s="54">
        <f>E246/VLOOKUP(A246,'שער BTC'!$A$1:$B$1069,2,1)</f>
        <v>0.11889357873834536</v>
      </c>
    </row>
    <row r="247" spans="1:11">
      <c r="A247" s="12">
        <v>42892</v>
      </c>
      <c r="B247">
        <v>250</v>
      </c>
      <c r="D247" s="16">
        <f>VLOOKUP('2017'!A247,'2017'!$G$1:$H$1214,2,1)</f>
        <v>3.5449999999999999</v>
      </c>
      <c r="E247" s="16">
        <f>'2017'!B247*'2017'!D247</f>
        <v>886.25</v>
      </c>
      <c r="G247" s="7">
        <v>42809</v>
      </c>
      <c r="H247" s="8">
        <v>3.6579999999999999</v>
      </c>
      <c r="K247" s="54">
        <f>E247/VLOOKUP(A247,'שער BTC'!$A$1:$B$1069,2,1)</f>
        <v>8.670579281455898E-2</v>
      </c>
    </row>
    <row r="248" spans="1:11">
      <c r="A248" s="12">
        <v>42892</v>
      </c>
      <c r="B248">
        <v>250</v>
      </c>
      <c r="D248" s="16">
        <f>VLOOKUP('2017'!A248,'2017'!$G$1:$H$1214,2,1)</f>
        <v>3.5449999999999999</v>
      </c>
      <c r="E248" s="16">
        <f>'2017'!B248*'2017'!D248</f>
        <v>886.25</v>
      </c>
      <c r="G248" s="7">
        <v>42809</v>
      </c>
      <c r="H248" s="8">
        <v>3.6579999999999999</v>
      </c>
      <c r="K248" s="54">
        <f>E248/VLOOKUP(A248,'שער BTC'!$A$1:$B$1069,2,1)</f>
        <v>8.670579281455898E-2</v>
      </c>
    </row>
    <row r="249" spans="1:11">
      <c r="A249" s="12">
        <v>42892</v>
      </c>
      <c r="B249">
        <v>1200</v>
      </c>
      <c r="D249" s="16">
        <f>VLOOKUP('2017'!A249,'2017'!$G$1:$H$1214,2,1)</f>
        <v>3.5449999999999999</v>
      </c>
      <c r="E249" s="16">
        <f>'2017'!B249*'2017'!D249</f>
        <v>4254</v>
      </c>
      <c r="G249" s="7">
        <v>42809</v>
      </c>
      <c r="H249" s="8">
        <v>3.6579999999999999</v>
      </c>
      <c r="K249" s="54">
        <f>E249/VLOOKUP(A249,'שער BTC'!$A$1:$B$1069,2,1)</f>
        <v>0.4161878055098831</v>
      </c>
    </row>
    <row r="250" spans="1:11">
      <c r="A250" s="12">
        <v>42892</v>
      </c>
      <c r="B250">
        <v>350</v>
      </c>
      <c r="D250" s="16">
        <f>VLOOKUP('2017'!A250,'2017'!$G$1:$H$1214,2,1)</f>
        <v>3.5449999999999999</v>
      </c>
      <c r="E250" s="16">
        <f>'2017'!B250*'2017'!D250</f>
        <v>1240.75</v>
      </c>
      <c r="G250" s="7">
        <v>42810</v>
      </c>
      <c r="H250" s="8">
        <v>3.6309999999999998</v>
      </c>
      <c r="K250" s="54">
        <f>E250/VLOOKUP(A250,'שער BTC'!$A$1:$B$1069,2,1)</f>
        <v>0.12138810994038257</v>
      </c>
    </row>
    <row r="251" spans="1:11">
      <c r="A251" s="12">
        <v>42892</v>
      </c>
      <c r="B251">
        <v>350</v>
      </c>
      <c r="D251" s="16">
        <f>VLOOKUP('2017'!A251,'2017'!$G$1:$H$1214,2,1)</f>
        <v>3.5449999999999999</v>
      </c>
      <c r="E251" s="16">
        <f>'2017'!B251*'2017'!D251</f>
        <v>1240.75</v>
      </c>
      <c r="G251" s="7">
        <v>42810</v>
      </c>
      <c r="H251" s="8">
        <v>3.6309999999999998</v>
      </c>
      <c r="K251" s="54">
        <f>E251/VLOOKUP(A251,'שער BTC'!$A$1:$B$1069,2,1)</f>
        <v>0.12138810994038257</v>
      </c>
    </row>
    <row r="252" spans="1:11">
      <c r="A252" s="12">
        <v>42893</v>
      </c>
      <c r="B252" s="22">
        <v>11285.83</v>
      </c>
      <c r="C252" s="22"/>
      <c r="D252" s="16">
        <f>VLOOKUP('2017'!A252,'2017'!$G$1:$H$1214,2,1)</f>
        <v>3.5459999999999998</v>
      </c>
      <c r="E252" s="16">
        <f>'2017'!B252*'2017'!D252</f>
        <v>40019.553179999995</v>
      </c>
      <c r="G252" s="7">
        <v>42810</v>
      </c>
      <c r="H252" s="8">
        <v>3.6309999999999998</v>
      </c>
      <c r="K252" s="54">
        <f>E252/VLOOKUP(A252,'שער BTC'!$A$1:$B$1069,2,1)</f>
        <v>3.9152914939986512</v>
      </c>
    </row>
    <row r="253" spans="1:11">
      <c r="A253" s="12">
        <v>42893</v>
      </c>
      <c r="B253">
        <v>5000</v>
      </c>
      <c r="D253" s="16">
        <f>VLOOKUP('2017'!A253,'2017'!$G$1:$H$1214,2,1)</f>
        <v>3.5459999999999998</v>
      </c>
      <c r="E253" s="16">
        <f>'2017'!B253*'2017'!D253</f>
        <v>17730</v>
      </c>
      <c r="G253" s="7">
        <v>42810</v>
      </c>
      <c r="H253" s="8">
        <v>3.6309999999999998</v>
      </c>
      <c r="K253" s="54">
        <f>E253/VLOOKUP(A253,'שער BTC'!$A$1:$B$1069,2,1)</f>
        <v>1.7346050286060712</v>
      </c>
    </row>
    <row r="254" spans="1:11">
      <c r="A254" s="12">
        <v>42893</v>
      </c>
      <c r="B254">
        <v>75</v>
      </c>
      <c r="D254" s="16">
        <f>VLOOKUP('2017'!A254,'2017'!$G$1:$H$1214,2,1)</f>
        <v>3.5459999999999998</v>
      </c>
      <c r="E254" s="16">
        <f>'2017'!B254*'2017'!D254</f>
        <v>265.95</v>
      </c>
      <c r="G254" s="7">
        <v>42810</v>
      </c>
      <c r="H254" s="8">
        <v>3.6309999999999998</v>
      </c>
      <c r="K254" s="54">
        <f>E254/VLOOKUP(A254,'שער BTC'!$A$1:$B$1069,2,1)</f>
        <v>2.6019075429091067E-2</v>
      </c>
    </row>
    <row r="255" spans="1:11">
      <c r="A255" s="12">
        <v>42893</v>
      </c>
      <c r="B255">
        <v>5000</v>
      </c>
      <c r="D255" s="16">
        <f>VLOOKUP('2017'!A255,'2017'!$G$1:$H$1214,2,1)</f>
        <v>3.5459999999999998</v>
      </c>
      <c r="E255" s="16">
        <f>'2017'!B255*'2017'!D255</f>
        <v>17730</v>
      </c>
      <c r="G255" s="7">
        <v>42811</v>
      </c>
      <c r="H255" s="8">
        <v>3.63</v>
      </c>
      <c r="K255" s="54">
        <f>E255/VLOOKUP(A255,'שער BTC'!$A$1:$B$1069,2,1)</f>
        <v>1.7346050286060712</v>
      </c>
    </row>
    <row r="256" spans="1:11">
      <c r="A256" s="12">
        <v>42893</v>
      </c>
      <c r="B256">
        <v>6000</v>
      </c>
      <c r="D256" s="16">
        <f>VLOOKUP('2017'!A256,'2017'!$G$1:$H$1214,2,1)</f>
        <v>3.5459999999999998</v>
      </c>
      <c r="E256" s="16">
        <f>'2017'!B256*'2017'!D256</f>
        <v>21276</v>
      </c>
      <c r="G256" s="7">
        <v>42811</v>
      </c>
      <c r="H256" s="8">
        <v>3.63</v>
      </c>
      <c r="K256" s="54">
        <f>E256/VLOOKUP(A256,'שער BTC'!$A$1:$B$1069,2,1)</f>
        <v>2.0815260343272857</v>
      </c>
    </row>
    <row r="257" spans="1:11">
      <c r="A257" s="12">
        <v>42893</v>
      </c>
      <c r="B257" s="22">
        <v>7000</v>
      </c>
      <c r="C257" s="22"/>
      <c r="D257" s="16">
        <f>VLOOKUP('2017'!A257,'2017'!$G$1:$H$1214,2,1)</f>
        <v>3.5459999999999998</v>
      </c>
      <c r="E257" s="16">
        <f>'2017'!B257*'2017'!D257</f>
        <v>24822</v>
      </c>
      <c r="G257" s="7">
        <v>42811</v>
      </c>
      <c r="H257" s="8">
        <v>3.63</v>
      </c>
      <c r="K257" s="54">
        <f>E257/VLOOKUP(A257,'שער BTC'!$A$1:$B$1069,2,1)</f>
        <v>2.4284470400484999</v>
      </c>
    </row>
    <row r="258" spans="1:11">
      <c r="A258" s="12">
        <v>42894</v>
      </c>
      <c r="B258">
        <v>3000</v>
      </c>
      <c r="D258" s="16">
        <f>VLOOKUP('2017'!A258,'2017'!$G$1:$H$1214,2,1)</f>
        <v>3.5390000000000001</v>
      </c>
      <c r="E258" s="16">
        <f>'2017'!B258*'2017'!D258</f>
        <v>10617</v>
      </c>
      <c r="G258" s="7">
        <v>42811</v>
      </c>
      <c r="H258" s="8">
        <v>3.63</v>
      </c>
      <c r="K258" s="54">
        <f>E258/VLOOKUP(A258,'שער BTC'!$A$1:$B$1069,2,1)</f>
        <v>1.0741141685348234</v>
      </c>
    </row>
    <row r="259" spans="1:11">
      <c r="A259" s="12">
        <v>42894</v>
      </c>
      <c r="B259">
        <v>99</v>
      </c>
      <c r="D259" s="16">
        <f>VLOOKUP('2017'!A259,'2017'!$G$1:$H$1214,2,1)</f>
        <v>3.5390000000000001</v>
      </c>
      <c r="E259" s="16">
        <f>'2017'!B259*'2017'!D259</f>
        <v>350.36099999999999</v>
      </c>
      <c r="G259" s="7">
        <v>42811</v>
      </c>
      <c r="H259" s="8">
        <v>3.63</v>
      </c>
      <c r="K259" s="54">
        <f>E259/VLOOKUP(A259,'שער BTC'!$A$1:$B$1069,2,1)</f>
        <v>3.5445767561649175E-2</v>
      </c>
    </row>
    <row r="260" spans="1:11">
      <c r="A260" s="12">
        <v>42894</v>
      </c>
      <c r="B260">
        <v>200</v>
      </c>
      <c r="D260" s="16">
        <f>VLOOKUP('2017'!A260,'2017'!$G$1:$H$1214,2,1)</f>
        <v>3.5390000000000001</v>
      </c>
      <c r="E260" s="16">
        <f>'2017'!B260*'2017'!D260</f>
        <v>707.80000000000007</v>
      </c>
      <c r="G260" s="7">
        <v>42814</v>
      </c>
      <c r="H260" s="8">
        <v>3.6190000000000002</v>
      </c>
      <c r="K260" s="54">
        <f>E260/VLOOKUP(A260,'שער BTC'!$A$1:$B$1069,2,1)</f>
        <v>7.16076112356549E-2</v>
      </c>
    </row>
    <row r="261" spans="1:11">
      <c r="A261" s="12">
        <v>42895</v>
      </c>
      <c r="B261">
        <v>800</v>
      </c>
      <c r="D261" s="16">
        <f>VLOOKUP('2017'!A261,'2017'!$G$1:$H$1214,2,1)</f>
        <v>3.532</v>
      </c>
      <c r="E261" s="16">
        <f>'2017'!B261*'2017'!D261</f>
        <v>2825.6</v>
      </c>
      <c r="G261" s="7">
        <v>42814</v>
      </c>
      <c r="H261" s="8">
        <v>3.6190000000000002</v>
      </c>
      <c r="K261" s="54">
        <f>E261/VLOOKUP(A261,'שער BTC'!$A$1:$B$1069,2,1)</f>
        <v>0.28586389701535247</v>
      </c>
    </row>
    <row r="262" spans="1:11">
      <c r="A262" s="12">
        <v>42896</v>
      </c>
      <c r="B262">
        <v>350</v>
      </c>
      <c r="D262" s="16">
        <f>VLOOKUP('2017'!A262,'2017'!$G$1:$H$1214,2,1)</f>
        <v>3.532</v>
      </c>
      <c r="E262" s="16">
        <f>'2017'!B262*'2017'!D262</f>
        <v>1236.2</v>
      </c>
      <c r="G262" s="7">
        <v>42814</v>
      </c>
      <c r="H262" s="8">
        <v>3.6190000000000002</v>
      </c>
      <c r="K262" s="54">
        <f>E262/VLOOKUP(A262,'שער BTC'!$A$1:$B$1069,2,1)</f>
        <v>0.1230067262086167</v>
      </c>
    </row>
    <row r="263" spans="1:11">
      <c r="A263" s="12">
        <v>42897</v>
      </c>
      <c r="B263">
        <v>2500</v>
      </c>
      <c r="D263" s="16">
        <f>VLOOKUP('2017'!A263,'2017'!$G$1:$H$1214,2,1)</f>
        <v>3.532</v>
      </c>
      <c r="E263" s="16">
        <f>'2017'!B263*'2017'!D263</f>
        <v>8830</v>
      </c>
      <c r="G263" s="7">
        <v>42814</v>
      </c>
      <c r="H263" s="8">
        <v>3.6190000000000002</v>
      </c>
      <c r="K263" s="54">
        <f>E263/VLOOKUP(A263,'שער BTC'!$A$1:$B$1069,2,1)</f>
        <v>0.87861947291869069</v>
      </c>
    </row>
    <row r="264" spans="1:11">
      <c r="A264" s="12">
        <v>42898</v>
      </c>
      <c r="B264">
        <v>500</v>
      </c>
      <c r="D264" s="16">
        <f>VLOOKUP('2017'!A264,'2017'!$G$1:$H$1214,2,1)</f>
        <v>3.5329999999999999</v>
      </c>
      <c r="E264" s="16">
        <f>'2017'!B264*'2017'!D264</f>
        <v>1766.5</v>
      </c>
      <c r="G264" s="7">
        <v>42814</v>
      </c>
      <c r="H264" s="8">
        <v>3.6190000000000002</v>
      </c>
      <c r="K264" s="54">
        <f>E264/VLOOKUP(A264,'שער BTC'!$A$1:$B$1069,2,1)</f>
        <v>0.18813436113956838</v>
      </c>
    </row>
    <row r="265" spans="1:11">
      <c r="A265" s="12">
        <v>42898</v>
      </c>
      <c r="B265">
        <v>6000</v>
      </c>
      <c r="D265" s="16">
        <f>VLOOKUP('2017'!A265,'2017'!$G$1:$H$1214,2,1)</f>
        <v>3.5329999999999999</v>
      </c>
      <c r="E265" s="16">
        <f>'2017'!B265*'2017'!D265</f>
        <v>21198</v>
      </c>
      <c r="G265" s="7">
        <v>42815</v>
      </c>
      <c r="H265" s="8">
        <v>3.6139999999999999</v>
      </c>
      <c r="K265" s="54">
        <f>E265/VLOOKUP(A265,'שער BTC'!$A$1:$B$1069,2,1)</f>
        <v>2.2576123336748206</v>
      </c>
    </row>
    <row r="266" spans="1:11">
      <c r="A266" s="12">
        <v>42898</v>
      </c>
      <c r="B266">
        <v>1400</v>
      </c>
      <c r="D266" s="16">
        <f>VLOOKUP('2017'!A266,'2017'!$G$1:$H$1214,2,1)</f>
        <v>3.5329999999999999</v>
      </c>
      <c r="E266" s="16">
        <f>'2017'!B266*'2017'!D266</f>
        <v>4946.2</v>
      </c>
      <c r="G266" s="7">
        <v>42815</v>
      </c>
      <c r="H266" s="8">
        <v>3.6139999999999999</v>
      </c>
      <c r="K266" s="54">
        <f>E266/VLOOKUP(A266,'שער BTC'!$A$1:$B$1069,2,1)</f>
        <v>0.52677621119079154</v>
      </c>
    </row>
    <row r="267" spans="1:11">
      <c r="A267" s="12">
        <v>42898</v>
      </c>
      <c r="B267" s="22">
        <v>4900</v>
      </c>
      <c r="C267" s="22"/>
      <c r="D267" s="16">
        <f>VLOOKUP('2017'!A267,'2017'!$G$1:$H$1214,2,1)</f>
        <v>3.5329999999999999</v>
      </c>
      <c r="E267" s="16">
        <f>'2017'!B267*'2017'!D267</f>
        <v>17311.7</v>
      </c>
      <c r="G267" s="7">
        <v>42815</v>
      </c>
      <c r="H267" s="8">
        <v>3.6139999999999999</v>
      </c>
      <c r="K267" s="54">
        <f>E267/VLOOKUP(A267,'שער BTC'!$A$1:$B$1069,2,1)</f>
        <v>1.8437167391677705</v>
      </c>
    </row>
    <row r="268" spans="1:11">
      <c r="A268" s="12">
        <v>42898</v>
      </c>
      <c r="B268">
        <v>300</v>
      </c>
      <c r="D268" s="16">
        <f>VLOOKUP('2017'!A268,'2017'!$G$1:$H$1214,2,1)</f>
        <v>3.5329999999999999</v>
      </c>
      <c r="E268" s="16">
        <f>'2017'!B268*'2017'!D268</f>
        <v>1059.8999999999999</v>
      </c>
      <c r="G268" s="7">
        <v>42815</v>
      </c>
      <c r="H268" s="8">
        <v>3.6139999999999999</v>
      </c>
      <c r="K268" s="54">
        <f>E268/VLOOKUP(A268,'שער BTC'!$A$1:$B$1069,2,1)</f>
        <v>0.11288061668374103</v>
      </c>
    </row>
    <row r="269" spans="1:11">
      <c r="A269" s="12">
        <v>42898</v>
      </c>
      <c r="B269">
        <v>5200</v>
      </c>
      <c r="D269" s="16">
        <f>VLOOKUP('2017'!A269,'2017'!$G$1:$H$1214,2,1)</f>
        <v>3.5329999999999999</v>
      </c>
      <c r="E269" s="16">
        <f>'2017'!B269*'2017'!D269</f>
        <v>18371.599999999999</v>
      </c>
      <c r="G269" s="7">
        <v>42815</v>
      </c>
      <c r="H269" s="8">
        <v>3.6139999999999999</v>
      </c>
      <c r="K269" s="54">
        <f>E269/VLOOKUP(A269,'שער BTC'!$A$1:$B$1069,2,1)</f>
        <v>1.9565973558515113</v>
      </c>
    </row>
    <row r="270" spans="1:11">
      <c r="A270" s="12">
        <v>42898</v>
      </c>
      <c r="B270">
        <v>500</v>
      </c>
      <c r="D270" s="16">
        <f>VLOOKUP('2017'!A270,'2017'!$G$1:$H$1214,2,1)</f>
        <v>3.5329999999999999</v>
      </c>
      <c r="E270" s="16">
        <f>'2017'!B270*'2017'!D270</f>
        <v>1766.5</v>
      </c>
      <c r="G270" s="7">
        <v>42816</v>
      </c>
      <c r="H270" s="8">
        <v>3.6560000000000001</v>
      </c>
      <c r="K270" s="54">
        <f>E270/VLOOKUP(A270,'שער BTC'!$A$1:$B$1069,2,1)</f>
        <v>0.18813436113956838</v>
      </c>
    </row>
    <row r="271" spans="1:11">
      <c r="A271" s="12">
        <v>42899</v>
      </c>
      <c r="B271">
        <v>175</v>
      </c>
      <c r="D271" s="16">
        <f>VLOOKUP('2017'!A271,'2017'!$G$1:$H$1214,2,1)</f>
        <v>3.5329999999999999</v>
      </c>
      <c r="E271" s="16">
        <f>'2017'!B271*'2017'!D271</f>
        <v>618.27499999999998</v>
      </c>
      <c r="G271" s="7">
        <v>42816</v>
      </c>
      <c r="H271" s="8">
        <v>3.6560000000000001</v>
      </c>
      <c r="K271" s="54">
        <f>E271/VLOOKUP(A271,'שער BTC'!$A$1:$B$1069,2,1)</f>
        <v>6.5847026398848943E-2</v>
      </c>
    </row>
    <row r="272" spans="1:11">
      <c r="A272" s="12">
        <v>42899</v>
      </c>
      <c r="B272">
        <v>2000</v>
      </c>
      <c r="D272" s="16">
        <f>VLOOKUP('2017'!A272,'2017'!$G$1:$H$1214,2,1)</f>
        <v>3.5329999999999999</v>
      </c>
      <c r="E272" s="16">
        <f>'2017'!B272*'2017'!D272</f>
        <v>7066</v>
      </c>
      <c r="G272" s="7">
        <v>42816</v>
      </c>
      <c r="H272" s="8">
        <v>3.6560000000000001</v>
      </c>
      <c r="K272" s="54">
        <f>E272/VLOOKUP(A272,'שער BTC'!$A$1:$B$1069,2,1)</f>
        <v>0.75253744455827354</v>
      </c>
    </row>
    <row r="273" spans="1:11">
      <c r="A273" s="12">
        <v>42900</v>
      </c>
      <c r="B273">
        <v>600</v>
      </c>
      <c r="D273" s="16">
        <f>VLOOKUP('2017'!A273,'2017'!$G$1:$H$1214,2,1)</f>
        <v>3.5289999999999999</v>
      </c>
      <c r="E273" s="16">
        <f>'2017'!B273*'2017'!D273</f>
        <v>2117.4</v>
      </c>
      <c r="G273" s="7">
        <v>42816</v>
      </c>
      <c r="H273" s="8">
        <v>3.6560000000000001</v>
      </c>
      <c r="K273" s="54">
        <f>E273/VLOOKUP(A273,'שער BTC'!$A$1:$B$1069,2,1)</f>
        <v>0.24519403723858901</v>
      </c>
    </row>
    <row r="274" spans="1:11">
      <c r="A274" s="12">
        <v>42900</v>
      </c>
      <c r="B274">
        <v>200</v>
      </c>
      <c r="D274" s="16">
        <f>VLOOKUP('2017'!A274,'2017'!$G$1:$H$1214,2,1)</f>
        <v>3.5289999999999999</v>
      </c>
      <c r="E274" s="16">
        <f>'2017'!B274*'2017'!D274</f>
        <v>705.8</v>
      </c>
      <c r="G274" s="7">
        <v>42816</v>
      </c>
      <c r="H274" s="8">
        <v>3.6560000000000001</v>
      </c>
      <c r="K274" s="54">
        <f>E274/VLOOKUP(A274,'שער BTC'!$A$1:$B$1069,2,1)</f>
        <v>8.1731345746196324E-2</v>
      </c>
    </row>
    <row r="275" spans="1:11">
      <c r="A275" s="12">
        <v>42900</v>
      </c>
      <c r="B275">
        <v>600</v>
      </c>
      <c r="D275" s="16">
        <f>VLOOKUP('2017'!A275,'2017'!$G$1:$H$1214,2,1)</f>
        <v>3.5289999999999999</v>
      </c>
      <c r="E275" s="16">
        <f>'2017'!B275*'2017'!D275</f>
        <v>2117.4</v>
      </c>
      <c r="G275" s="7">
        <v>42817</v>
      </c>
      <c r="H275" s="8">
        <v>3.645</v>
      </c>
      <c r="K275" s="54">
        <f>E275/VLOOKUP(A275,'שער BTC'!$A$1:$B$1069,2,1)</f>
        <v>0.24519403723858901</v>
      </c>
    </row>
    <row r="276" spans="1:11">
      <c r="A276" s="12">
        <v>42900</v>
      </c>
      <c r="B276">
        <v>150</v>
      </c>
      <c r="D276" s="16">
        <f>VLOOKUP('2017'!A276,'2017'!$G$1:$H$1214,2,1)</f>
        <v>3.5289999999999999</v>
      </c>
      <c r="E276" s="16">
        <f>'2017'!B276*'2017'!D276</f>
        <v>529.35</v>
      </c>
      <c r="G276" s="7">
        <v>42817</v>
      </c>
      <c r="H276" s="8">
        <v>3.645</v>
      </c>
      <c r="K276" s="54">
        <f>E276/VLOOKUP(A276,'שער BTC'!$A$1:$B$1069,2,1)</f>
        <v>6.1298509309647253E-2</v>
      </c>
    </row>
    <row r="277" spans="1:11">
      <c r="A277" s="12">
        <v>42901</v>
      </c>
      <c r="B277">
        <v>99</v>
      </c>
      <c r="D277" s="16">
        <f>VLOOKUP('2017'!A277,'2017'!$G$1:$H$1214,2,1)</f>
        <v>3.5209999999999999</v>
      </c>
      <c r="E277" s="16">
        <f>'2017'!B277*'2017'!D277</f>
        <v>348.57900000000001</v>
      </c>
      <c r="G277" s="7">
        <v>42817</v>
      </c>
      <c r="H277" s="8">
        <v>3.645</v>
      </c>
      <c r="K277" s="54">
        <f>E277/VLOOKUP(A277,'שער BTC'!$A$1:$B$1069,2,1)</f>
        <v>4.0365302874558473E-2</v>
      </c>
    </row>
    <row r="278" spans="1:11">
      <c r="A278" s="12">
        <v>42901</v>
      </c>
      <c r="B278">
        <v>80</v>
      </c>
      <c r="D278" s="16">
        <f>VLOOKUP('2017'!A278,'2017'!$G$1:$H$1214,2,1)</f>
        <v>3.5209999999999999</v>
      </c>
      <c r="E278" s="16">
        <f>'2017'!B278*'2017'!D278</f>
        <v>281.68</v>
      </c>
      <c r="G278" s="7">
        <v>42817</v>
      </c>
      <c r="H278" s="8">
        <v>3.645</v>
      </c>
      <c r="K278" s="54">
        <f>E278/VLOOKUP(A278,'שער BTC'!$A$1:$B$1069,2,1)</f>
        <v>3.2618426565299778E-2</v>
      </c>
    </row>
    <row r="279" spans="1:11">
      <c r="A279" s="12">
        <v>42901</v>
      </c>
      <c r="B279">
        <v>350</v>
      </c>
      <c r="D279" s="16">
        <f>VLOOKUP('2017'!A279,'2017'!$G$1:$H$1214,2,1)</f>
        <v>3.5209999999999999</v>
      </c>
      <c r="E279" s="16">
        <f>'2017'!B279*'2017'!D279</f>
        <v>1232.3499999999999</v>
      </c>
      <c r="G279" s="7">
        <v>42817</v>
      </c>
      <c r="H279" s="8">
        <v>3.645</v>
      </c>
      <c r="K279" s="54">
        <f>E279/VLOOKUP(A279,'שער BTC'!$A$1:$B$1069,2,1)</f>
        <v>0.1427056162231865</v>
      </c>
    </row>
    <row r="280" spans="1:11">
      <c r="A280" s="12">
        <v>42901</v>
      </c>
      <c r="B280">
        <v>300</v>
      </c>
      <c r="D280" s="16">
        <f>VLOOKUP('2017'!A280,'2017'!$G$1:$H$1214,2,1)</f>
        <v>3.5209999999999999</v>
      </c>
      <c r="E280" s="16">
        <f>'2017'!B280*'2017'!D280</f>
        <v>1056.3</v>
      </c>
      <c r="G280" s="7">
        <v>42818</v>
      </c>
      <c r="H280" s="8">
        <v>3.6459999999999999</v>
      </c>
      <c r="K280" s="54">
        <f>E280/VLOOKUP(A280,'שער BTC'!$A$1:$B$1069,2,1)</f>
        <v>0.12231909961987417</v>
      </c>
    </row>
    <row r="281" spans="1:11">
      <c r="A281" s="12">
        <v>42902</v>
      </c>
      <c r="B281">
        <v>200</v>
      </c>
      <c r="D281" s="16">
        <f>VLOOKUP('2017'!A281,'2017'!$G$1:$H$1214,2,1)</f>
        <v>3.5270000000000001</v>
      </c>
      <c r="E281" s="16">
        <f>'2017'!B281*'2017'!D281</f>
        <v>705.4</v>
      </c>
      <c r="G281" s="7">
        <v>42818</v>
      </c>
      <c r="H281" s="8">
        <v>3.6459999999999999</v>
      </c>
      <c r="K281" s="54">
        <f>E281/VLOOKUP(A281,'שער BTC'!$A$1:$B$1069,2,1)</f>
        <v>8.1137225378238267E-2</v>
      </c>
    </row>
    <row r="282" spans="1:11">
      <c r="A282" s="12">
        <v>42902</v>
      </c>
      <c r="B282">
        <v>400</v>
      </c>
      <c r="D282" s="16">
        <f>VLOOKUP('2017'!A282,'2017'!$G$1:$H$1214,2,1)</f>
        <v>3.5270000000000001</v>
      </c>
      <c r="E282" s="16">
        <f>'2017'!B282*'2017'!D282</f>
        <v>1410.8</v>
      </c>
      <c r="G282" s="7">
        <v>42818</v>
      </c>
      <c r="H282" s="8">
        <v>3.6459999999999999</v>
      </c>
      <c r="K282" s="54">
        <f>E282/VLOOKUP(A282,'שער BTC'!$A$1:$B$1069,2,1)</f>
        <v>0.16227445075647653</v>
      </c>
    </row>
    <row r="283" spans="1:11">
      <c r="A283" s="12">
        <v>42902</v>
      </c>
      <c r="B283">
        <v>300</v>
      </c>
      <c r="D283" s="16">
        <f>VLOOKUP('2017'!A283,'2017'!$G$1:$H$1214,2,1)</f>
        <v>3.5270000000000001</v>
      </c>
      <c r="E283" s="16">
        <f>'2017'!B283*'2017'!D283</f>
        <v>1058.1000000000001</v>
      </c>
      <c r="G283" s="7">
        <v>42818</v>
      </c>
      <c r="H283" s="8">
        <v>3.6459999999999999</v>
      </c>
      <c r="K283" s="54">
        <f>E283/VLOOKUP(A283,'שער BTC'!$A$1:$B$1069,2,1)</f>
        <v>0.12170583806735744</v>
      </c>
    </row>
    <row r="284" spans="1:11">
      <c r="A284" s="12">
        <v>42903</v>
      </c>
      <c r="B284">
        <v>3000</v>
      </c>
      <c r="D284" s="16">
        <f>VLOOKUP('2017'!A284,'2017'!$G$1:$H$1214,2,1)</f>
        <v>3.5270000000000001</v>
      </c>
      <c r="E284" s="16">
        <f>'2017'!B284*'2017'!D284</f>
        <v>10581</v>
      </c>
      <c r="G284" s="7">
        <v>42818</v>
      </c>
      <c r="H284" s="8">
        <v>3.6459999999999999</v>
      </c>
      <c r="K284" s="54">
        <f>E284/VLOOKUP(A284,'שער BTC'!$A$1:$B$1069,2,1)</f>
        <v>1.2170583806735742</v>
      </c>
    </row>
    <row r="285" spans="1:11">
      <c r="A285" s="12">
        <v>42903</v>
      </c>
      <c r="B285">
        <v>1000</v>
      </c>
      <c r="D285" s="16">
        <f>VLOOKUP('2017'!A285,'2017'!$G$1:$H$1214,2,1)</f>
        <v>3.5270000000000001</v>
      </c>
      <c r="E285" s="16">
        <f>'2017'!B285*'2017'!D285</f>
        <v>3527</v>
      </c>
      <c r="G285" s="7">
        <v>42821</v>
      </c>
      <c r="H285" s="8">
        <v>3.6179999999999999</v>
      </c>
      <c r="K285" s="54">
        <f>E285/VLOOKUP(A285,'שער BTC'!$A$1:$B$1069,2,1)</f>
        <v>0.40568612689119138</v>
      </c>
    </row>
    <row r="286" spans="1:11">
      <c r="A286" s="12">
        <v>42904</v>
      </c>
      <c r="B286">
        <v>12000</v>
      </c>
      <c r="D286" s="16">
        <f>VLOOKUP('2017'!A286,'2017'!$G$1:$H$1214,2,1)</f>
        <v>3.5270000000000001</v>
      </c>
      <c r="E286" s="16">
        <f>'2017'!B286*'2017'!D286</f>
        <v>42324</v>
      </c>
      <c r="G286" s="7">
        <v>42821</v>
      </c>
      <c r="H286" s="8">
        <v>3.6179999999999999</v>
      </c>
      <c r="K286" s="54">
        <f>E286/VLOOKUP(A286,'שער BTC'!$A$1:$B$1069,2,1)</f>
        <v>4.7858544459093411</v>
      </c>
    </row>
    <row r="287" spans="1:11">
      <c r="A287" s="12">
        <v>42904</v>
      </c>
      <c r="B287">
        <v>200</v>
      </c>
      <c r="D287" s="16">
        <f>VLOOKUP('2017'!A287,'2017'!$G$1:$H$1214,2,1)</f>
        <v>3.5270000000000001</v>
      </c>
      <c r="E287" s="16">
        <f>'2017'!B287*'2017'!D287</f>
        <v>705.4</v>
      </c>
      <c r="G287" s="7">
        <v>42821</v>
      </c>
      <c r="H287" s="8">
        <v>3.6179999999999999</v>
      </c>
      <c r="K287" s="54">
        <f>E287/VLOOKUP(A287,'שער BTC'!$A$1:$B$1069,2,1)</f>
        <v>7.9764240765155689E-2</v>
      </c>
    </row>
    <row r="288" spans="1:11">
      <c r="A288" s="12">
        <v>42904</v>
      </c>
      <c r="B288">
        <v>12000</v>
      </c>
      <c r="D288" s="16">
        <f>VLOOKUP('2017'!A288,'2017'!$G$1:$H$1214,2,1)</f>
        <v>3.5270000000000001</v>
      </c>
      <c r="E288" s="16">
        <f>'2017'!B288*'2017'!D288</f>
        <v>42324</v>
      </c>
      <c r="G288" s="7">
        <v>42821</v>
      </c>
      <c r="H288" s="8">
        <v>3.6179999999999999</v>
      </c>
      <c r="K288" s="54">
        <f>E288/VLOOKUP(A288,'שער BTC'!$A$1:$B$1069,2,1)</f>
        <v>4.7858544459093411</v>
      </c>
    </row>
    <row r="289" spans="1:11">
      <c r="A289" s="12">
        <v>42905</v>
      </c>
      <c r="B289">
        <v>1000</v>
      </c>
      <c r="D289" s="16">
        <f>VLOOKUP('2017'!A289,'2017'!$G$1:$H$1214,2,1)</f>
        <v>3.52</v>
      </c>
      <c r="E289" s="16">
        <f>'2017'!B289*'2017'!D289</f>
        <v>3520</v>
      </c>
      <c r="G289" s="7">
        <v>42821</v>
      </c>
      <c r="H289" s="8">
        <v>3.6179999999999999</v>
      </c>
      <c r="K289" s="54">
        <f>E289/VLOOKUP(A289,'שער BTC'!$A$1:$B$1069,2,1)</f>
        <v>0.39802966755507235</v>
      </c>
    </row>
    <row r="290" spans="1:11">
      <c r="A290" s="12">
        <v>42905</v>
      </c>
      <c r="B290">
        <v>700</v>
      </c>
      <c r="D290" s="16">
        <f>VLOOKUP('2017'!A290,'2017'!$G$1:$H$1214,2,1)</f>
        <v>3.52</v>
      </c>
      <c r="E290" s="16">
        <f>'2017'!B290*'2017'!D290</f>
        <v>2464</v>
      </c>
      <c r="G290" s="7">
        <v>42822</v>
      </c>
      <c r="H290" s="8">
        <v>3.6160000000000001</v>
      </c>
      <c r="K290" s="54">
        <f>E290/VLOOKUP(A290,'שער BTC'!$A$1:$B$1069,2,1)</f>
        <v>0.27862076728855062</v>
      </c>
    </row>
    <row r="291" spans="1:11">
      <c r="A291" s="12">
        <v>42905</v>
      </c>
      <c r="B291">
        <v>70</v>
      </c>
      <c r="D291" s="16">
        <f>VLOOKUP('2017'!A291,'2017'!$G$1:$H$1214,2,1)</f>
        <v>3.52</v>
      </c>
      <c r="E291" s="16">
        <f>'2017'!B291*'2017'!D291</f>
        <v>246.4</v>
      </c>
      <c r="G291" s="7">
        <v>42822</v>
      </c>
      <c r="H291" s="8">
        <v>3.6160000000000001</v>
      </c>
      <c r="K291" s="54">
        <f>E291/VLOOKUP(A291,'שער BTC'!$A$1:$B$1069,2,1)</f>
        <v>2.7862076728855063E-2</v>
      </c>
    </row>
    <row r="292" spans="1:11">
      <c r="A292" s="12">
        <v>42905</v>
      </c>
      <c r="B292">
        <v>125</v>
      </c>
      <c r="D292" s="16">
        <f>VLOOKUP('2017'!A292,'2017'!$G$1:$H$1214,2,1)</f>
        <v>3.52</v>
      </c>
      <c r="E292" s="16">
        <f>'2017'!B292*'2017'!D292</f>
        <v>440</v>
      </c>
      <c r="G292" s="7">
        <v>42822</v>
      </c>
      <c r="H292" s="8">
        <v>3.6160000000000001</v>
      </c>
      <c r="K292" s="54">
        <f>E292/VLOOKUP(A292,'שער BTC'!$A$1:$B$1069,2,1)</f>
        <v>4.9753708444384044E-2</v>
      </c>
    </row>
    <row r="293" spans="1:11">
      <c r="A293" s="12">
        <v>42905</v>
      </c>
      <c r="B293">
        <v>70</v>
      </c>
      <c r="D293" s="16">
        <f>VLOOKUP('2017'!A293,'2017'!$G$1:$H$1214,2,1)</f>
        <v>3.52</v>
      </c>
      <c r="E293" s="16">
        <f>'2017'!B293*'2017'!D293</f>
        <v>246.4</v>
      </c>
      <c r="G293" s="7">
        <v>42822</v>
      </c>
      <c r="H293" s="8">
        <v>3.6160000000000001</v>
      </c>
      <c r="K293" s="54">
        <f>E293/VLOOKUP(A293,'שער BTC'!$A$1:$B$1069,2,1)</f>
        <v>2.7862076728855063E-2</v>
      </c>
    </row>
    <row r="294" spans="1:11">
      <c r="A294" s="12">
        <v>42906</v>
      </c>
      <c r="B294">
        <v>2000</v>
      </c>
      <c r="D294" s="16">
        <f>VLOOKUP('2017'!A294,'2017'!$G$1:$H$1214,2,1)</f>
        <v>3.5329999999999999</v>
      </c>
      <c r="E294" s="16">
        <f>'2017'!B294*'2017'!D294</f>
        <v>7066</v>
      </c>
      <c r="G294" s="7">
        <v>42822</v>
      </c>
      <c r="H294" s="8">
        <v>3.6160000000000001</v>
      </c>
      <c r="K294" s="54">
        <f>E294/VLOOKUP(A294,'שער BTC'!$A$1:$B$1069,2,1)</f>
        <v>0.72595854431881635</v>
      </c>
    </row>
    <row r="295" spans="1:11">
      <c r="A295" s="12">
        <v>42906</v>
      </c>
      <c r="B295">
        <v>5000</v>
      </c>
      <c r="D295" s="16">
        <f>VLOOKUP('2017'!A295,'2017'!$G$1:$H$1214,2,1)</f>
        <v>3.5329999999999999</v>
      </c>
      <c r="E295" s="16">
        <f>'2017'!B295*'2017'!D295</f>
        <v>17665</v>
      </c>
      <c r="G295" s="7">
        <v>42823</v>
      </c>
      <c r="H295" s="8">
        <v>3.625</v>
      </c>
      <c r="K295" s="54">
        <f>E295/VLOOKUP(A295,'שער BTC'!$A$1:$B$1069,2,1)</f>
        <v>1.8148963607970408</v>
      </c>
    </row>
    <row r="296" spans="1:11">
      <c r="A296" s="12">
        <v>42906</v>
      </c>
      <c r="B296">
        <v>4000</v>
      </c>
      <c r="D296" s="16">
        <f>VLOOKUP('2017'!A296,'2017'!$G$1:$H$1214,2,1)</f>
        <v>3.5329999999999999</v>
      </c>
      <c r="E296" s="16">
        <f>'2017'!B296*'2017'!D296</f>
        <v>14132</v>
      </c>
      <c r="G296" s="7">
        <v>42823</v>
      </c>
      <c r="H296" s="8">
        <v>3.625</v>
      </c>
      <c r="K296" s="54">
        <f>E296/VLOOKUP(A296,'שער BTC'!$A$1:$B$1069,2,1)</f>
        <v>1.4519170886376327</v>
      </c>
    </row>
    <row r="297" spans="1:11">
      <c r="A297" s="12">
        <v>42906</v>
      </c>
      <c r="B297">
        <v>180</v>
      </c>
      <c r="D297" s="16">
        <f>VLOOKUP('2017'!A297,'2017'!$G$1:$H$1214,2,1)</f>
        <v>3.5329999999999999</v>
      </c>
      <c r="E297" s="16">
        <f>'2017'!B297*'2017'!D297</f>
        <v>635.93999999999994</v>
      </c>
      <c r="G297" s="7">
        <v>42823</v>
      </c>
      <c r="H297" s="8">
        <v>3.625</v>
      </c>
      <c r="K297" s="54">
        <f>E297/VLOOKUP(A297,'שער BTC'!$A$1:$B$1069,2,1)</f>
        <v>6.5336268988693463E-2</v>
      </c>
    </row>
    <row r="298" spans="1:11">
      <c r="A298" s="12">
        <v>42906</v>
      </c>
      <c r="B298" s="22">
        <v>15000</v>
      </c>
      <c r="C298" s="22"/>
      <c r="D298" s="16">
        <f>VLOOKUP('2017'!A298,'2017'!$G$1:$H$1214,2,1)</f>
        <v>3.5329999999999999</v>
      </c>
      <c r="E298" s="16">
        <f>'2017'!B298*'2017'!D298</f>
        <v>52995</v>
      </c>
      <c r="G298" s="7">
        <v>42823</v>
      </c>
      <c r="H298" s="8">
        <v>3.625</v>
      </c>
      <c r="K298" s="54">
        <f>E298/VLOOKUP(A298,'שער BTC'!$A$1:$B$1069,2,1)</f>
        <v>5.4446890823911218</v>
      </c>
    </row>
    <row r="299" spans="1:11">
      <c r="A299" s="12">
        <v>42906</v>
      </c>
      <c r="B299">
        <v>75</v>
      </c>
      <c r="D299" s="16">
        <f>VLOOKUP('2017'!A299,'2017'!$G$1:$H$1214,2,1)</f>
        <v>3.5329999999999999</v>
      </c>
      <c r="E299" s="16">
        <f>'2017'!B299*'2017'!D299</f>
        <v>264.97499999999997</v>
      </c>
      <c r="G299" s="7">
        <v>42823</v>
      </c>
      <c r="H299" s="8">
        <v>3.625</v>
      </c>
      <c r="K299" s="54">
        <f>E299/VLOOKUP(A299,'שער BTC'!$A$1:$B$1069,2,1)</f>
        <v>2.7223445411955607E-2</v>
      </c>
    </row>
    <row r="300" spans="1:11">
      <c r="A300" s="12">
        <v>42906</v>
      </c>
      <c r="B300">
        <v>250</v>
      </c>
      <c r="D300" s="16">
        <f>VLOOKUP('2017'!A300,'2017'!$G$1:$H$1214,2,1)</f>
        <v>3.5329999999999999</v>
      </c>
      <c r="E300" s="16">
        <f>'2017'!B300*'2017'!D300</f>
        <v>883.25</v>
      </c>
      <c r="G300" s="7">
        <v>42824</v>
      </c>
      <c r="H300" s="8">
        <v>3.6150000000000002</v>
      </c>
      <c r="K300" s="54">
        <f>E300/VLOOKUP(A300,'שער BTC'!$A$1:$B$1069,2,1)</f>
        <v>9.0744818039852043E-2</v>
      </c>
    </row>
    <row r="301" spans="1:11">
      <c r="A301" s="12">
        <v>42906</v>
      </c>
      <c r="B301" s="22">
        <v>11000</v>
      </c>
      <c r="C301" s="22"/>
      <c r="D301" s="16">
        <f>VLOOKUP('2017'!A301,'2017'!$G$1:$H$1214,2,1)</f>
        <v>3.5329999999999999</v>
      </c>
      <c r="E301" s="16">
        <f>'2017'!B301*'2017'!D301</f>
        <v>38863</v>
      </c>
      <c r="G301" s="7">
        <v>42824</v>
      </c>
      <c r="H301" s="8">
        <v>3.6150000000000002</v>
      </c>
      <c r="K301" s="54">
        <f>E301/VLOOKUP(A301,'שער BTC'!$A$1:$B$1069,2,1)</f>
        <v>3.9927719937534896</v>
      </c>
    </row>
    <row r="302" spans="1:11">
      <c r="A302" s="12">
        <v>42906</v>
      </c>
      <c r="B302">
        <v>250</v>
      </c>
      <c r="D302" s="16">
        <f>VLOOKUP('2017'!A302,'2017'!$G$1:$H$1214,2,1)</f>
        <v>3.5329999999999999</v>
      </c>
      <c r="E302" s="16">
        <f>'2017'!B302*'2017'!D302</f>
        <v>883.25</v>
      </c>
      <c r="G302" s="7">
        <v>42824</v>
      </c>
      <c r="H302" s="8">
        <v>3.6150000000000002</v>
      </c>
      <c r="K302" s="54">
        <f>E302/VLOOKUP(A302,'שער BTC'!$A$1:$B$1069,2,1)</f>
        <v>9.0744818039852043E-2</v>
      </c>
    </row>
    <row r="303" spans="1:11">
      <c r="A303" s="12">
        <v>42907</v>
      </c>
      <c r="B303">
        <v>275</v>
      </c>
      <c r="D303" s="16">
        <f>VLOOKUP('2017'!A303,'2017'!$G$1:$H$1214,2,1)</f>
        <v>3.5430000000000001</v>
      </c>
      <c r="E303" s="16">
        <f>'2017'!B303*'2017'!D303</f>
        <v>974.32500000000005</v>
      </c>
      <c r="G303" s="7">
        <v>42824</v>
      </c>
      <c r="H303" s="8">
        <v>3.6150000000000002</v>
      </c>
      <c r="K303" s="54">
        <f>E303/VLOOKUP(A303,'שער BTC'!$A$1:$B$1069,2,1)</f>
        <v>0.10010183395038647</v>
      </c>
    </row>
    <row r="304" spans="1:11">
      <c r="A304" s="12">
        <v>42907</v>
      </c>
      <c r="B304">
        <v>125</v>
      </c>
      <c r="D304" s="16">
        <f>VLOOKUP('2017'!A304,'2017'!$G$1:$H$1214,2,1)</f>
        <v>3.5430000000000001</v>
      </c>
      <c r="E304" s="16">
        <f>'2017'!B304*'2017'!D304</f>
        <v>442.875</v>
      </c>
      <c r="G304" s="7">
        <v>42824</v>
      </c>
      <c r="H304" s="8">
        <v>3.6150000000000002</v>
      </c>
      <c r="K304" s="54">
        <f>E304/VLOOKUP(A304,'שער BTC'!$A$1:$B$1069,2,1)</f>
        <v>4.5500833613812026E-2</v>
      </c>
    </row>
    <row r="305" spans="1:11">
      <c r="A305" s="12">
        <v>42907</v>
      </c>
      <c r="B305">
        <v>1100</v>
      </c>
      <c r="D305" s="16">
        <f>VLOOKUP('2017'!A305,'2017'!$G$1:$H$1214,2,1)</f>
        <v>3.5430000000000001</v>
      </c>
      <c r="E305" s="16">
        <f>'2017'!B305*'2017'!D305</f>
        <v>3897.3</v>
      </c>
      <c r="G305" s="7">
        <v>42825</v>
      </c>
      <c r="H305" s="8">
        <v>3.6320000000000001</v>
      </c>
      <c r="K305" s="54">
        <f>E305/VLOOKUP(A305,'שער BTC'!$A$1:$B$1069,2,1)</f>
        <v>0.40040733580154586</v>
      </c>
    </row>
    <row r="306" spans="1:11">
      <c r="A306" s="12">
        <v>42907</v>
      </c>
      <c r="B306">
        <v>1500</v>
      </c>
      <c r="D306" s="16">
        <f>VLOOKUP('2017'!A306,'2017'!$G$1:$H$1214,2,1)</f>
        <v>3.5430000000000001</v>
      </c>
      <c r="E306" s="16">
        <f>'2017'!B306*'2017'!D306</f>
        <v>5314.5</v>
      </c>
      <c r="G306" s="7">
        <v>42825</v>
      </c>
      <c r="H306" s="8">
        <v>3.6320000000000001</v>
      </c>
      <c r="K306" s="54">
        <f>E306/VLOOKUP(A306,'שער BTC'!$A$1:$B$1069,2,1)</f>
        <v>0.54601000336574435</v>
      </c>
    </row>
    <row r="307" spans="1:11">
      <c r="A307" s="12">
        <v>42907</v>
      </c>
      <c r="B307" s="22">
        <v>18000</v>
      </c>
      <c r="C307" s="22"/>
      <c r="D307" s="16">
        <f>VLOOKUP('2017'!A307,'2017'!$G$1:$H$1214,2,1)</f>
        <v>3.5430000000000001</v>
      </c>
      <c r="E307" s="16">
        <f>'2017'!B307*'2017'!D307</f>
        <v>63774</v>
      </c>
      <c r="G307" s="7">
        <v>42825</v>
      </c>
      <c r="H307" s="8">
        <v>3.6320000000000001</v>
      </c>
      <c r="K307" s="54">
        <f>E307/VLOOKUP(A307,'שער BTC'!$A$1:$B$1069,2,1)</f>
        <v>6.5521200403889317</v>
      </c>
    </row>
    <row r="308" spans="1:11">
      <c r="A308" s="12">
        <v>42908</v>
      </c>
      <c r="B308">
        <v>625</v>
      </c>
      <c r="D308" s="16">
        <f>VLOOKUP('2017'!A308,'2017'!$G$1:$H$1214,2,1)</f>
        <v>3.5430000000000001</v>
      </c>
      <c r="E308" s="16">
        <f>'2017'!B308*'2017'!D308</f>
        <v>2214.375</v>
      </c>
      <c r="G308" s="7">
        <v>42825</v>
      </c>
      <c r="H308" s="8">
        <v>3.6320000000000001</v>
      </c>
      <c r="K308" s="54">
        <f>E308/VLOOKUP(A308,'שער BTC'!$A$1:$B$1069,2,1)</f>
        <v>0.22916538229018449</v>
      </c>
    </row>
    <row r="309" spans="1:11">
      <c r="A309" s="12">
        <v>42910</v>
      </c>
      <c r="B309">
        <v>125</v>
      </c>
      <c r="D309" s="16">
        <f>VLOOKUP('2017'!A309,'2017'!$G$1:$H$1214,2,1)</f>
        <v>3.5409999999999999</v>
      </c>
      <c r="E309" s="16">
        <f>'2017'!B309*'2017'!D309</f>
        <v>442.625</v>
      </c>
      <c r="G309" s="7">
        <v>42825</v>
      </c>
      <c r="H309" s="8">
        <v>3.6320000000000001</v>
      </c>
      <c r="K309" s="54">
        <f>E309/VLOOKUP(A309,'שער BTC'!$A$1:$B$1069,2,1)</f>
        <v>4.8278114925579457E-2</v>
      </c>
    </row>
    <row r="310" spans="1:11">
      <c r="A310" s="12">
        <v>42910</v>
      </c>
      <c r="B310">
        <v>1450</v>
      </c>
      <c r="D310" s="16">
        <f>VLOOKUP('2017'!A310,'2017'!$G$1:$H$1214,2,1)</f>
        <v>3.5409999999999999</v>
      </c>
      <c r="E310" s="16">
        <f>'2017'!B310*'2017'!D310</f>
        <v>5134.45</v>
      </c>
      <c r="G310" s="7">
        <v>42828</v>
      </c>
      <c r="H310" s="8">
        <v>3.6280000000000001</v>
      </c>
      <c r="K310" s="54">
        <f>E310/VLOOKUP(A310,'שער BTC'!$A$1:$B$1069,2,1)</f>
        <v>0.56002613313672167</v>
      </c>
    </row>
    <row r="311" spans="1:11">
      <c r="A311" s="12">
        <v>42910</v>
      </c>
      <c r="B311">
        <v>500</v>
      </c>
      <c r="D311" s="16">
        <f>VLOOKUP('2017'!A311,'2017'!$G$1:$H$1214,2,1)</f>
        <v>3.5409999999999999</v>
      </c>
      <c r="E311" s="16">
        <f>'2017'!B311*'2017'!D311</f>
        <v>1770.5</v>
      </c>
      <c r="G311" s="7">
        <v>42828</v>
      </c>
      <c r="H311" s="8">
        <v>3.6280000000000001</v>
      </c>
      <c r="K311" s="54">
        <f>E311/VLOOKUP(A311,'שער BTC'!$A$1:$B$1069,2,1)</f>
        <v>0.19311245970231783</v>
      </c>
    </row>
    <row r="312" spans="1:11">
      <c r="A312" s="12">
        <v>42910</v>
      </c>
      <c r="B312">
        <v>400</v>
      </c>
      <c r="D312" s="16">
        <f>VLOOKUP('2017'!A312,'2017'!$G$1:$H$1214,2,1)</f>
        <v>3.5409999999999999</v>
      </c>
      <c r="E312" s="16">
        <f>'2017'!B312*'2017'!D312</f>
        <v>1416.3999999999999</v>
      </c>
      <c r="G312" s="7">
        <v>42828</v>
      </c>
      <c r="H312" s="8">
        <v>3.6280000000000001</v>
      </c>
      <c r="K312" s="54">
        <f>E312/VLOOKUP(A312,'שער BTC'!$A$1:$B$1069,2,1)</f>
        <v>0.15448996776185425</v>
      </c>
    </row>
    <row r="313" spans="1:11">
      <c r="A313" s="12">
        <v>42910</v>
      </c>
      <c r="B313">
        <v>1450</v>
      </c>
      <c r="D313" s="16">
        <f>VLOOKUP('2017'!A313,'2017'!$G$1:$H$1214,2,1)</f>
        <v>3.5409999999999999</v>
      </c>
      <c r="E313" s="16">
        <f>'2017'!B313*'2017'!D313</f>
        <v>5134.45</v>
      </c>
      <c r="G313" s="7">
        <v>42828</v>
      </c>
      <c r="H313" s="8">
        <v>3.6280000000000001</v>
      </c>
      <c r="K313" s="54">
        <f>E313/VLOOKUP(A313,'שער BTC'!$A$1:$B$1069,2,1)</f>
        <v>0.56002613313672167</v>
      </c>
    </row>
    <row r="314" spans="1:11">
      <c r="A314" s="12">
        <v>42911</v>
      </c>
      <c r="B314">
        <v>19950</v>
      </c>
      <c r="D314" s="16">
        <f>VLOOKUP('2017'!A314,'2017'!$G$1:$H$1214,2,1)</f>
        <v>3.5409999999999999</v>
      </c>
      <c r="E314" s="16">
        <f>'2017'!B314*'2017'!D314</f>
        <v>70642.95</v>
      </c>
      <c r="G314" s="7">
        <v>42828</v>
      </c>
      <c r="H314" s="8">
        <v>3.6280000000000001</v>
      </c>
      <c r="K314" s="54">
        <f>E314/VLOOKUP(A314,'שער BTC'!$A$1:$B$1069,2,1)</f>
        <v>7.7051871421224813</v>
      </c>
    </row>
    <row r="315" spans="1:11">
      <c r="A315" s="12">
        <v>42911</v>
      </c>
      <c r="B315">
        <v>125</v>
      </c>
      <c r="D315" s="16">
        <f>VLOOKUP('2017'!A315,'2017'!$G$1:$H$1214,2,1)</f>
        <v>3.5409999999999999</v>
      </c>
      <c r="E315" s="16">
        <f>'2017'!B315*'2017'!D315</f>
        <v>442.625</v>
      </c>
      <c r="G315" s="7">
        <v>42829</v>
      </c>
      <c r="H315" s="8">
        <v>3.6459999999999999</v>
      </c>
      <c r="K315" s="54">
        <f>E315/VLOOKUP(A315,'שער BTC'!$A$1:$B$1069,2,1)</f>
        <v>4.8278114925579457E-2</v>
      </c>
    </row>
    <row r="316" spans="1:11">
      <c r="A316" s="12">
        <v>42911</v>
      </c>
      <c r="B316" s="22">
        <v>19950</v>
      </c>
      <c r="C316" s="22"/>
      <c r="D316" s="16">
        <f>VLOOKUP('2017'!A316,'2017'!$G$1:$H$1214,2,1)</f>
        <v>3.5409999999999999</v>
      </c>
      <c r="E316" s="16">
        <f>'2017'!B316*'2017'!D316</f>
        <v>70642.95</v>
      </c>
      <c r="G316" s="7">
        <v>42829</v>
      </c>
      <c r="H316" s="8">
        <v>3.6459999999999999</v>
      </c>
      <c r="K316" s="54">
        <f>E316/VLOOKUP(A316,'שער BTC'!$A$1:$B$1069,2,1)</f>
        <v>7.7051871421224813</v>
      </c>
    </row>
    <row r="317" spans="1:11">
      <c r="A317" s="12">
        <v>42911</v>
      </c>
      <c r="B317">
        <v>125</v>
      </c>
      <c r="D317" s="16">
        <f>VLOOKUP('2017'!A317,'2017'!$G$1:$H$1214,2,1)</f>
        <v>3.5409999999999999</v>
      </c>
      <c r="E317" s="16">
        <f>'2017'!B317*'2017'!D317</f>
        <v>442.625</v>
      </c>
      <c r="G317" s="7">
        <v>42829</v>
      </c>
      <c r="H317" s="8">
        <v>3.6459999999999999</v>
      </c>
      <c r="K317" s="54">
        <f>E317/VLOOKUP(A317,'שער BTC'!$A$1:$B$1069,2,1)</f>
        <v>4.8278114925579457E-2</v>
      </c>
    </row>
    <row r="318" spans="1:11">
      <c r="A318" s="12">
        <v>42911</v>
      </c>
      <c r="B318">
        <v>25000</v>
      </c>
      <c r="D318" s="16">
        <f>VLOOKUP('2017'!A318,'2017'!$G$1:$H$1214,2,1)</f>
        <v>3.5409999999999999</v>
      </c>
      <c r="E318" s="16">
        <f>'2017'!B318*'2017'!D318</f>
        <v>88525</v>
      </c>
      <c r="G318" s="7">
        <v>42830</v>
      </c>
      <c r="H318" s="8">
        <v>3.653</v>
      </c>
      <c r="K318" s="54">
        <f>E318/VLOOKUP(A318,'שער BTC'!$A$1:$B$1069,2,1)</f>
        <v>9.6556229851158921</v>
      </c>
    </row>
    <row r="319" spans="1:11">
      <c r="A319" s="12">
        <v>42912</v>
      </c>
      <c r="B319">
        <v>250</v>
      </c>
      <c r="D319" s="16">
        <f>VLOOKUP('2017'!A319,'2017'!$G$1:$H$1214,2,1)</f>
        <v>3.536</v>
      </c>
      <c r="E319" s="16">
        <f>'2017'!B319*'2017'!D319</f>
        <v>884</v>
      </c>
      <c r="G319" s="7">
        <v>42830</v>
      </c>
      <c r="H319" s="8">
        <v>3.653</v>
      </c>
      <c r="K319" s="54">
        <f>E319/VLOOKUP(A319,'שער BTC'!$A$1:$B$1069,2,1)</f>
        <v>0.10260825854354208</v>
      </c>
    </row>
    <row r="320" spans="1:11">
      <c r="A320" s="12">
        <v>42913</v>
      </c>
      <c r="B320">
        <v>125</v>
      </c>
      <c r="D320" s="16">
        <f>VLOOKUP('2017'!A320,'2017'!$G$1:$H$1214,2,1)</f>
        <v>3.5179999999999998</v>
      </c>
      <c r="E320" s="16">
        <f>'2017'!B320*'2017'!D320</f>
        <v>439.75</v>
      </c>
      <c r="G320" s="7">
        <v>42830</v>
      </c>
      <c r="H320" s="8">
        <v>3.653</v>
      </c>
      <c r="K320" s="54">
        <f>E320/VLOOKUP(A320,'שער BTC'!$A$1:$B$1069,2,1)</f>
        <v>5.1042965717785785E-2</v>
      </c>
    </row>
    <row r="321" spans="1:11">
      <c r="A321" s="12">
        <v>42913</v>
      </c>
      <c r="B321">
        <v>125</v>
      </c>
      <c r="D321" s="16">
        <f>VLOOKUP('2017'!A321,'2017'!$G$1:$H$1214,2,1)</f>
        <v>3.5179999999999998</v>
      </c>
      <c r="E321" s="16">
        <f>'2017'!B321*'2017'!D321</f>
        <v>439.75</v>
      </c>
      <c r="G321" s="7">
        <v>42830</v>
      </c>
      <c r="H321" s="8">
        <v>3.653</v>
      </c>
      <c r="K321" s="54">
        <f>E321/VLOOKUP(A321,'שער BTC'!$A$1:$B$1069,2,1)</f>
        <v>5.1042965717785785E-2</v>
      </c>
    </row>
    <row r="322" spans="1:11">
      <c r="A322" s="12">
        <v>42913</v>
      </c>
      <c r="B322">
        <v>100</v>
      </c>
      <c r="D322" s="16">
        <f>VLOOKUP('2017'!A322,'2017'!$G$1:$H$1214,2,1)</f>
        <v>3.5179999999999998</v>
      </c>
      <c r="E322" s="16">
        <f>'2017'!B322*'2017'!D322</f>
        <v>351.79999999999995</v>
      </c>
      <c r="G322" s="7">
        <v>42830</v>
      </c>
      <c r="H322" s="8">
        <v>3.653</v>
      </c>
      <c r="K322" s="54">
        <f>E322/VLOOKUP(A322,'שער BTC'!$A$1:$B$1069,2,1)</f>
        <v>4.0834372574228624E-2</v>
      </c>
    </row>
    <row r="323" spans="1:11">
      <c r="A323" s="12">
        <v>42913</v>
      </c>
      <c r="B323">
        <v>125</v>
      </c>
      <c r="D323" s="16">
        <f>VLOOKUP('2017'!A323,'2017'!$G$1:$H$1214,2,1)</f>
        <v>3.5179999999999998</v>
      </c>
      <c r="E323" s="16">
        <f>'2017'!B323*'2017'!D323</f>
        <v>439.75</v>
      </c>
      <c r="G323" s="7">
        <v>42831</v>
      </c>
      <c r="H323" s="8">
        <v>3.6480000000000001</v>
      </c>
      <c r="K323" s="54">
        <f>E323/VLOOKUP(A323,'שער BTC'!$A$1:$B$1069,2,1)</f>
        <v>5.1042965717785785E-2</v>
      </c>
    </row>
    <row r="324" spans="1:11">
      <c r="A324" s="12">
        <v>42913</v>
      </c>
      <c r="B324">
        <v>75</v>
      </c>
      <c r="D324" s="16">
        <f>VLOOKUP('2017'!A324,'2017'!$G$1:$H$1214,2,1)</f>
        <v>3.5179999999999998</v>
      </c>
      <c r="E324" s="16">
        <f>'2017'!B324*'2017'!D324</f>
        <v>263.84999999999997</v>
      </c>
      <c r="G324" s="7">
        <v>42831</v>
      </c>
      <c r="H324" s="8">
        <v>3.6480000000000001</v>
      </c>
      <c r="K324" s="54">
        <f>E324/VLOOKUP(A324,'שער BTC'!$A$1:$B$1069,2,1)</f>
        <v>3.0625779430671466E-2</v>
      </c>
    </row>
    <row r="325" spans="1:11">
      <c r="A325" s="12">
        <v>42914</v>
      </c>
      <c r="B325">
        <v>150</v>
      </c>
      <c r="D325" s="16">
        <f>VLOOKUP('2017'!A325,'2017'!$G$1:$H$1214,2,1)</f>
        <v>3.5209999999999999</v>
      </c>
      <c r="E325" s="16">
        <f>'2017'!B325*'2017'!D325</f>
        <v>528.15</v>
      </c>
      <c r="G325" s="7">
        <v>42831</v>
      </c>
      <c r="H325" s="8">
        <v>3.6480000000000001</v>
      </c>
      <c r="K325" s="54">
        <f>E325/VLOOKUP(A325,'שער BTC'!$A$1:$B$1069,2,1)</f>
        <v>5.8019241976614469E-2</v>
      </c>
    </row>
    <row r="326" spans="1:11">
      <c r="A326" s="12">
        <v>42914</v>
      </c>
      <c r="B326">
        <v>400</v>
      </c>
      <c r="D326" s="16">
        <f>VLOOKUP('2017'!A326,'2017'!$G$1:$H$1214,2,1)</f>
        <v>3.5209999999999999</v>
      </c>
      <c r="E326" s="16">
        <f>'2017'!B326*'2017'!D326</f>
        <v>1408.3999999999999</v>
      </c>
      <c r="G326" s="7">
        <v>42831</v>
      </c>
      <c r="H326" s="8">
        <v>3.6480000000000001</v>
      </c>
      <c r="K326" s="54">
        <f>E326/VLOOKUP(A326,'שער BTC'!$A$1:$B$1069,2,1)</f>
        <v>0.15471797860430525</v>
      </c>
    </row>
    <row r="327" spans="1:11">
      <c r="A327" s="12">
        <v>42914</v>
      </c>
      <c r="B327">
        <v>400</v>
      </c>
      <c r="D327" s="16">
        <f>VLOOKUP('2017'!A327,'2017'!$G$1:$H$1214,2,1)</f>
        <v>3.5209999999999999</v>
      </c>
      <c r="E327" s="16">
        <f>'2017'!B327*'2017'!D327</f>
        <v>1408.3999999999999</v>
      </c>
      <c r="G327" s="7">
        <v>42831</v>
      </c>
      <c r="H327" s="8">
        <v>3.6480000000000001</v>
      </c>
      <c r="K327" s="54">
        <f>E327/VLOOKUP(A327,'שער BTC'!$A$1:$B$1069,2,1)</f>
        <v>0.15471797860430525</v>
      </c>
    </row>
    <row r="328" spans="1:11">
      <c r="A328" s="12">
        <v>42914</v>
      </c>
      <c r="B328">
        <v>125</v>
      </c>
      <c r="D328" s="16">
        <f>VLOOKUP('2017'!A328,'2017'!$G$1:$H$1214,2,1)</f>
        <v>3.5209999999999999</v>
      </c>
      <c r="E328" s="16">
        <f>'2017'!B328*'2017'!D328</f>
        <v>440.125</v>
      </c>
      <c r="G328" s="7">
        <v>42832</v>
      </c>
      <c r="H328" s="8">
        <v>3.649</v>
      </c>
      <c r="K328" s="54">
        <f>E328/VLOOKUP(A328,'שער BTC'!$A$1:$B$1069,2,1)</f>
        <v>4.8349368313845391E-2</v>
      </c>
    </row>
    <row r="329" spans="1:11">
      <c r="A329" s="12">
        <v>42914</v>
      </c>
      <c r="B329">
        <v>1600</v>
      </c>
      <c r="D329" s="16">
        <f>VLOOKUP('2017'!A329,'2017'!$G$1:$H$1214,2,1)</f>
        <v>3.5209999999999999</v>
      </c>
      <c r="E329" s="16">
        <f>'2017'!B329*'2017'!D329</f>
        <v>5633.5999999999995</v>
      </c>
      <c r="G329" s="7">
        <v>42832</v>
      </c>
      <c r="H329" s="8">
        <v>3.649</v>
      </c>
      <c r="K329" s="54">
        <f>E329/VLOOKUP(A329,'שער BTC'!$A$1:$B$1069,2,1)</f>
        <v>0.618871914417221</v>
      </c>
    </row>
    <row r="330" spans="1:11">
      <c r="A330" s="12">
        <v>42914</v>
      </c>
      <c r="B330">
        <v>600</v>
      </c>
      <c r="D330" s="16">
        <f>VLOOKUP('2017'!A330,'2017'!$G$1:$H$1214,2,1)</f>
        <v>3.5209999999999999</v>
      </c>
      <c r="E330" s="16">
        <f>'2017'!B330*'2017'!D330</f>
        <v>2112.6</v>
      </c>
      <c r="G330" s="7">
        <v>42832</v>
      </c>
      <c r="H330" s="8">
        <v>3.649</v>
      </c>
      <c r="K330" s="54">
        <f>E330/VLOOKUP(A330,'שער BTC'!$A$1:$B$1069,2,1)</f>
        <v>0.23207696790645788</v>
      </c>
    </row>
    <row r="331" spans="1:11">
      <c r="A331" s="12">
        <v>42914</v>
      </c>
      <c r="B331">
        <v>400</v>
      </c>
      <c r="D331" s="16">
        <f>VLOOKUP('2017'!A331,'2017'!$G$1:$H$1214,2,1)</f>
        <v>3.5209999999999999</v>
      </c>
      <c r="E331" s="16">
        <f>'2017'!B331*'2017'!D331</f>
        <v>1408.3999999999999</v>
      </c>
      <c r="G331" s="7">
        <v>42832</v>
      </c>
      <c r="H331" s="8">
        <v>3.649</v>
      </c>
      <c r="K331" s="54">
        <f>E331/VLOOKUP(A331,'שער BTC'!$A$1:$B$1069,2,1)</f>
        <v>0.15471797860430525</v>
      </c>
    </row>
    <row r="332" spans="1:11">
      <c r="A332" s="12">
        <v>42914</v>
      </c>
      <c r="B332">
        <v>125</v>
      </c>
      <c r="D332" s="16">
        <f>VLOOKUP('2017'!A332,'2017'!$G$1:$H$1214,2,1)</f>
        <v>3.5209999999999999</v>
      </c>
      <c r="E332" s="16">
        <f>'2017'!B332*'2017'!D332</f>
        <v>440.125</v>
      </c>
      <c r="G332" s="7">
        <v>42832</v>
      </c>
      <c r="H332" s="8">
        <v>3.649</v>
      </c>
      <c r="K332" s="54">
        <f>E332/VLOOKUP(A332,'שער BTC'!$A$1:$B$1069,2,1)</f>
        <v>4.8349368313845391E-2</v>
      </c>
    </row>
    <row r="333" spans="1:11">
      <c r="A333" s="12">
        <v>42915</v>
      </c>
      <c r="B333">
        <v>2000</v>
      </c>
      <c r="D333" s="16">
        <f>VLOOKUP('2017'!A333,'2017'!$G$1:$H$1214,2,1)</f>
        <v>3.49</v>
      </c>
      <c r="E333" s="16">
        <f>'2017'!B333*'2017'!D333</f>
        <v>6980</v>
      </c>
      <c r="G333" s="7">
        <v>42837</v>
      </c>
      <c r="H333" s="8">
        <v>3.6539999999999999</v>
      </c>
      <c r="K333" s="54">
        <f>E333/VLOOKUP(A333,'שער BTC'!$A$1:$B$1069,2,1)</f>
        <v>0.76677896240986276</v>
      </c>
    </row>
    <row r="334" spans="1:11">
      <c r="A334" s="12">
        <v>42915</v>
      </c>
      <c r="B334" s="22">
        <v>28000</v>
      </c>
      <c r="C334" s="22"/>
      <c r="D334" s="16">
        <f>VLOOKUP('2017'!A334,'2017'!$G$1:$H$1214,2,1)</f>
        <v>3.49</v>
      </c>
      <c r="E334" s="16">
        <f>'2017'!B334*'2017'!D334</f>
        <v>97720</v>
      </c>
      <c r="G334" s="7">
        <v>42837</v>
      </c>
      <c r="H334" s="8">
        <v>3.6539999999999999</v>
      </c>
      <c r="K334" s="54">
        <f>E334/VLOOKUP(A334,'שער BTC'!$A$1:$B$1069,2,1)</f>
        <v>10.734905473738079</v>
      </c>
    </row>
    <row r="335" spans="1:11">
      <c r="A335" s="12">
        <v>42915</v>
      </c>
      <c r="B335" s="22">
        <v>4000</v>
      </c>
      <c r="C335" s="22"/>
      <c r="D335" s="16">
        <f>VLOOKUP('2017'!A335,'2017'!$G$1:$H$1214,2,1)</f>
        <v>3.49</v>
      </c>
      <c r="E335" s="16">
        <f>'2017'!B335*'2017'!D335</f>
        <v>13960</v>
      </c>
      <c r="G335" s="7">
        <v>42837</v>
      </c>
      <c r="H335" s="8">
        <v>3.6539999999999999</v>
      </c>
      <c r="K335" s="54">
        <f>E335/VLOOKUP(A335,'שער BTC'!$A$1:$B$1069,2,1)</f>
        <v>1.5335579248197255</v>
      </c>
    </row>
    <row r="336" spans="1:11">
      <c r="A336" s="12">
        <v>42915</v>
      </c>
      <c r="B336">
        <v>400</v>
      </c>
      <c r="D336" s="16">
        <f>VLOOKUP('2017'!A336,'2017'!$G$1:$H$1214,2,1)</f>
        <v>3.49</v>
      </c>
      <c r="E336" s="16">
        <f>'2017'!B336*'2017'!D336</f>
        <v>1396</v>
      </c>
      <c r="G336" s="7">
        <v>42837</v>
      </c>
      <c r="H336" s="8">
        <v>3.6539999999999999</v>
      </c>
      <c r="K336" s="54">
        <f>E336/VLOOKUP(A336,'שער BTC'!$A$1:$B$1069,2,1)</f>
        <v>0.15335579248197254</v>
      </c>
    </row>
    <row r="337" spans="1:11">
      <c r="A337" s="12">
        <v>42915</v>
      </c>
      <c r="B337">
        <v>300</v>
      </c>
      <c r="D337" s="16">
        <f>VLOOKUP('2017'!A337,'2017'!$G$1:$H$1214,2,1)</f>
        <v>3.49</v>
      </c>
      <c r="E337" s="16">
        <f>'2017'!B337*'2017'!D337</f>
        <v>1047</v>
      </c>
      <c r="G337" s="7">
        <v>42837</v>
      </c>
      <c r="H337" s="8">
        <v>3.6539999999999999</v>
      </c>
      <c r="K337" s="54">
        <f>E337/VLOOKUP(A337,'שער BTC'!$A$1:$B$1069,2,1)</f>
        <v>0.11501684436147941</v>
      </c>
    </row>
    <row r="338" spans="1:11">
      <c r="A338" s="12">
        <v>42915</v>
      </c>
      <c r="B338">
        <v>4000</v>
      </c>
      <c r="D338" s="16">
        <f>VLOOKUP('2017'!A338,'2017'!$G$1:$H$1214,2,1)</f>
        <v>3.49</v>
      </c>
      <c r="E338" s="16">
        <f>'2017'!B338*'2017'!D338</f>
        <v>13960</v>
      </c>
      <c r="G338" s="7">
        <v>42838</v>
      </c>
      <c r="H338" s="8">
        <v>3.6469999999999998</v>
      </c>
      <c r="K338" s="54">
        <f>E338/VLOOKUP(A338,'שער BTC'!$A$1:$B$1069,2,1)</f>
        <v>1.5335579248197255</v>
      </c>
    </row>
    <row r="339" spans="1:11">
      <c r="A339" s="12">
        <v>42915</v>
      </c>
      <c r="B339">
        <v>150</v>
      </c>
      <c r="D339" s="16">
        <f>VLOOKUP('2017'!A339,'2017'!$G$1:$H$1214,2,1)</f>
        <v>3.49</v>
      </c>
      <c r="E339" s="16">
        <f>'2017'!B339*'2017'!D339</f>
        <v>523.5</v>
      </c>
      <c r="G339" s="7">
        <v>42838</v>
      </c>
      <c r="H339" s="8">
        <v>3.6469999999999998</v>
      </c>
      <c r="K339" s="54">
        <f>E339/VLOOKUP(A339,'שער BTC'!$A$1:$B$1069,2,1)</f>
        <v>5.7508422180739704E-2</v>
      </c>
    </row>
    <row r="340" spans="1:11">
      <c r="A340" s="12">
        <v>42916</v>
      </c>
      <c r="B340">
        <v>500</v>
      </c>
      <c r="D340" s="16">
        <f>VLOOKUP('2017'!A340,'2017'!$G$1:$H$1214,2,1)</f>
        <v>3.496</v>
      </c>
      <c r="E340" s="16">
        <f>'2017'!B340*'2017'!D340</f>
        <v>1748</v>
      </c>
      <c r="G340" s="7">
        <v>42838</v>
      </c>
      <c r="H340" s="8">
        <v>3.6469999999999998</v>
      </c>
      <c r="K340" s="54">
        <f>E340/VLOOKUP(A340,'שער BTC'!$A$1:$B$1069,2,1)</f>
        <v>0.20180483141955924</v>
      </c>
    </row>
    <row r="341" spans="1:11">
      <c r="A341" s="12">
        <v>42916</v>
      </c>
      <c r="B341">
        <v>2000</v>
      </c>
      <c r="D341" s="16">
        <f>VLOOKUP('2017'!A341,'2017'!$G$1:$H$1214,2,1)</f>
        <v>3.496</v>
      </c>
      <c r="E341" s="16">
        <f>'2017'!B341*'2017'!D341</f>
        <v>6992</v>
      </c>
      <c r="G341" s="7">
        <v>42838</v>
      </c>
      <c r="H341" s="8">
        <v>3.6469999999999998</v>
      </c>
      <c r="K341" s="54">
        <f>E341/VLOOKUP(A341,'שער BTC'!$A$1:$B$1069,2,1)</f>
        <v>0.80721932567823695</v>
      </c>
    </row>
    <row r="342" spans="1:11">
      <c r="A342" s="12">
        <v>42916</v>
      </c>
      <c r="B342">
        <v>450</v>
      </c>
      <c r="D342" s="16">
        <f>VLOOKUP('2017'!A342,'2017'!$G$1:$H$1214,2,1)</f>
        <v>3.496</v>
      </c>
      <c r="E342" s="16">
        <f>'2017'!B342*'2017'!D342</f>
        <v>1573.2</v>
      </c>
      <c r="G342" s="7">
        <v>42838</v>
      </c>
      <c r="H342" s="8">
        <v>3.6469999999999998</v>
      </c>
      <c r="K342" s="54">
        <f>E342/VLOOKUP(A342,'שער BTC'!$A$1:$B$1069,2,1)</f>
        <v>0.18162434827760332</v>
      </c>
    </row>
    <row r="343" spans="1:11">
      <c r="A343" s="12">
        <v>42917</v>
      </c>
      <c r="B343">
        <v>4500</v>
      </c>
      <c r="D343" s="16">
        <f>VLOOKUP('2017'!A343,'2017'!$G$1:$H$1214,2,1)</f>
        <v>3.496</v>
      </c>
      <c r="E343" s="16">
        <f>'2017'!B343*'2017'!D343</f>
        <v>15732</v>
      </c>
      <c r="G343" s="7">
        <v>42843</v>
      </c>
      <c r="H343" s="8">
        <v>3.665</v>
      </c>
      <c r="K343" s="54">
        <f>E343/VLOOKUP(A343,'שער BTC'!$A$1:$B$1069,2,1)</f>
        <v>1.8162434827760332</v>
      </c>
    </row>
    <row r="344" spans="1:11">
      <c r="A344" s="12">
        <v>42917</v>
      </c>
      <c r="B344">
        <v>300</v>
      </c>
      <c r="D344" s="16">
        <f>VLOOKUP('2017'!A344,'2017'!$G$1:$H$1214,2,1)</f>
        <v>3.496</v>
      </c>
      <c r="E344" s="16">
        <f>'2017'!B344*'2017'!D344</f>
        <v>1048.8</v>
      </c>
      <c r="G344" s="7">
        <v>42843</v>
      </c>
      <c r="H344" s="8">
        <v>3.665</v>
      </c>
      <c r="K344" s="54">
        <f>E344/VLOOKUP(A344,'שער BTC'!$A$1:$B$1069,2,1)</f>
        <v>0.12108289885173554</v>
      </c>
    </row>
    <row r="345" spans="1:11">
      <c r="A345" s="12">
        <v>42918</v>
      </c>
      <c r="B345">
        <v>160</v>
      </c>
      <c r="D345" s="16">
        <f>VLOOKUP('2017'!A345,'2017'!$G$1:$H$1214,2,1)</f>
        <v>3.496</v>
      </c>
      <c r="E345" s="16">
        <f>'2017'!B345*'2017'!D345</f>
        <v>559.36</v>
      </c>
      <c r="G345" s="7">
        <v>42843</v>
      </c>
      <c r="H345" s="8">
        <v>3.665</v>
      </c>
      <c r="K345" s="54">
        <f>E345/VLOOKUP(A345,'שער BTC'!$A$1:$B$1069,2,1)</f>
        <v>6.3969516149544214E-2</v>
      </c>
    </row>
    <row r="346" spans="1:11">
      <c r="A346" s="12">
        <v>42918</v>
      </c>
      <c r="B346">
        <v>250</v>
      </c>
      <c r="D346" s="16">
        <f>VLOOKUP('2017'!A346,'2017'!$G$1:$H$1214,2,1)</f>
        <v>3.496</v>
      </c>
      <c r="E346" s="16">
        <f>'2017'!B346*'2017'!D346</f>
        <v>874</v>
      </c>
      <c r="G346" s="7">
        <v>42843</v>
      </c>
      <c r="H346" s="8">
        <v>3.665</v>
      </c>
      <c r="K346" s="54">
        <f>E346/VLOOKUP(A346,'שער BTC'!$A$1:$B$1069,2,1)</f>
        <v>9.9952368983662845E-2</v>
      </c>
    </row>
    <row r="347" spans="1:11">
      <c r="A347" s="12">
        <v>42918</v>
      </c>
      <c r="B347">
        <v>500</v>
      </c>
      <c r="D347" s="16">
        <f>VLOOKUP('2017'!A347,'2017'!$G$1:$H$1214,2,1)</f>
        <v>3.496</v>
      </c>
      <c r="E347" s="16">
        <f>'2017'!B347*'2017'!D347</f>
        <v>1748</v>
      </c>
      <c r="G347" s="7">
        <v>42843</v>
      </c>
      <c r="H347" s="8">
        <v>3.665</v>
      </c>
      <c r="K347" s="54">
        <f>E347/VLOOKUP(A347,'שער BTC'!$A$1:$B$1069,2,1)</f>
        <v>0.19990473796732569</v>
      </c>
    </row>
    <row r="348" spans="1:11">
      <c r="A348" s="12">
        <v>42919</v>
      </c>
      <c r="B348">
        <v>2000</v>
      </c>
      <c r="D348" s="16">
        <f>VLOOKUP('2017'!A348,'2017'!$G$1:$H$1214,2,1)</f>
        <v>3.4929999999999999</v>
      </c>
      <c r="E348" s="16">
        <f>'2017'!B348*'2017'!D348</f>
        <v>6986</v>
      </c>
      <c r="G348" s="7">
        <v>42844</v>
      </c>
      <c r="H348" s="8">
        <v>3.6669999999999998</v>
      </c>
      <c r="K348" s="54">
        <f>E348/VLOOKUP(A348,'שער BTC'!$A$1:$B$1069,2,1)</f>
        <v>0.79893277999984968</v>
      </c>
    </row>
    <row r="349" spans="1:11">
      <c r="A349" s="12">
        <v>42920</v>
      </c>
      <c r="B349">
        <v>4000</v>
      </c>
      <c r="D349" s="16">
        <f>VLOOKUP('2017'!A349,'2017'!$G$1:$H$1214,2,1)</f>
        <v>3.5139999999999998</v>
      </c>
      <c r="E349" s="16">
        <f>'2017'!B349*'2017'!D349</f>
        <v>14056</v>
      </c>
      <c r="G349" s="7">
        <v>42844</v>
      </c>
      <c r="H349" s="8">
        <v>3.6669999999999998</v>
      </c>
      <c r="K349" s="54">
        <f>E349/VLOOKUP(A349,'שער BTC'!$A$1:$B$1069,2,1)</f>
        <v>1.5386214145415023</v>
      </c>
    </row>
    <row r="350" spans="1:11">
      <c r="A350" s="12">
        <v>42920</v>
      </c>
      <c r="B350">
        <v>350</v>
      </c>
      <c r="D350" s="16">
        <f>VLOOKUP('2017'!A350,'2017'!$G$1:$H$1214,2,1)</f>
        <v>3.5139999999999998</v>
      </c>
      <c r="E350" s="16">
        <f>'2017'!B350*'2017'!D350</f>
        <v>1229.8999999999999</v>
      </c>
      <c r="G350" s="7">
        <v>42844</v>
      </c>
      <c r="H350" s="8">
        <v>3.6669999999999998</v>
      </c>
      <c r="K350" s="54">
        <f>E350/VLOOKUP(A350,'שער BTC'!$A$1:$B$1069,2,1)</f>
        <v>0.13462937377238143</v>
      </c>
    </row>
    <row r="351" spans="1:11">
      <c r="A351" s="12">
        <v>42920</v>
      </c>
      <c r="B351" s="22">
        <v>95720</v>
      </c>
      <c r="C351" s="22"/>
      <c r="D351" s="16">
        <f>VLOOKUP('2017'!A351,'2017'!$G$1:$H$1214,2,1)</f>
        <v>3.5139999999999998</v>
      </c>
      <c r="E351" s="16">
        <f>'2017'!B351*'2017'!D351</f>
        <v>336360.07999999996</v>
      </c>
      <c r="G351" s="7">
        <v>42844</v>
      </c>
      <c r="H351" s="8">
        <v>3.6669999999999998</v>
      </c>
      <c r="K351" s="54">
        <f>E351/VLOOKUP(A351,'שער BTC'!$A$1:$B$1069,2,1)</f>
        <v>36.819210449978144</v>
      </c>
    </row>
    <row r="352" spans="1:11">
      <c r="A352" s="12">
        <v>42920</v>
      </c>
      <c r="B352" s="22">
        <v>15000</v>
      </c>
      <c r="C352" s="22"/>
      <c r="D352" s="16">
        <f>VLOOKUP('2017'!A352,'2017'!$G$1:$H$1214,2,1)</f>
        <v>3.5139999999999998</v>
      </c>
      <c r="E352" s="16">
        <f>'2017'!B352*'2017'!D352</f>
        <v>52710</v>
      </c>
      <c r="G352" s="7">
        <v>42844</v>
      </c>
      <c r="H352" s="8">
        <v>3.6669999999999998</v>
      </c>
      <c r="K352" s="54">
        <f>E352/VLOOKUP(A352,'שער BTC'!$A$1:$B$1069,2,1)</f>
        <v>5.7698303045306334</v>
      </c>
    </row>
    <row r="353" spans="1:11">
      <c r="A353" s="12">
        <v>42921</v>
      </c>
      <c r="B353">
        <v>800</v>
      </c>
      <c r="D353" s="16">
        <f>VLOOKUP('2017'!A353,'2017'!$G$1:$H$1214,2,1)</f>
        <v>3.5219999999999998</v>
      </c>
      <c r="E353" s="16">
        <f>'2017'!B353*'2017'!D353</f>
        <v>2817.6</v>
      </c>
      <c r="G353" s="7">
        <v>42845</v>
      </c>
      <c r="H353" s="8">
        <v>3.6640000000000001</v>
      </c>
      <c r="K353" s="54">
        <f>E353/VLOOKUP(A353,'שער BTC'!$A$1:$B$1069,2,1)</f>
        <v>0.30842485042772744</v>
      </c>
    </row>
    <row r="354" spans="1:11">
      <c r="A354" s="12">
        <v>42921</v>
      </c>
      <c r="B354">
        <v>150</v>
      </c>
      <c r="D354" s="16">
        <f>VLOOKUP('2017'!A354,'2017'!$G$1:$H$1214,2,1)</f>
        <v>3.5219999999999998</v>
      </c>
      <c r="E354" s="16">
        <f>'2017'!B354*'2017'!D354</f>
        <v>528.29999999999995</v>
      </c>
      <c r="G354" s="7">
        <v>42845</v>
      </c>
      <c r="H354" s="8">
        <v>3.6640000000000001</v>
      </c>
      <c r="K354" s="54">
        <f>E354/VLOOKUP(A354,'שער BTC'!$A$1:$B$1069,2,1)</f>
        <v>5.7829659455198891E-2</v>
      </c>
    </row>
    <row r="355" spans="1:11">
      <c r="A355" s="12">
        <v>42921</v>
      </c>
      <c r="B355">
        <v>1800</v>
      </c>
      <c r="D355" s="16">
        <f>VLOOKUP('2017'!A355,'2017'!$G$1:$H$1214,2,1)</f>
        <v>3.5219999999999998</v>
      </c>
      <c r="E355" s="16">
        <f>'2017'!B355*'2017'!D355</f>
        <v>6339.5999999999995</v>
      </c>
      <c r="G355" s="7">
        <v>42845</v>
      </c>
      <c r="H355" s="8">
        <v>3.6640000000000001</v>
      </c>
      <c r="K355" s="54">
        <f>E355/VLOOKUP(A355,'שער BTC'!$A$1:$B$1069,2,1)</f>
        <v>0.69395591346238672</v>
      </c>
    </row>
    <row r="356" spans="1:11">
      <c r="A356" s="12">
        <v>42921</v>
      </c>
      <c r="B356" s="22">
        <v>2000</v>
      </c>
      <c r="C356" s="22"/>
      <c r="D356" s="16">
        <f>VLOOKUP('2017'!A356,'2017'!$G$1:$H$1214,2,1)</f>
        <v>3.5219999999999998</v>
      </c>
      <c r="E356" s="16">
        <f>'2017'!B356*'2017'!D356</f>
        <v>7044</v>
      </c>
      <c r="G356" s="7">
        <v>42845</v>
      </c>
      <c r="H356" s="8">
        <v>3.6640000000000001</v>
      </c>
      <c r="K356" s="54">
        <f>E356/VLOOKUP(A356,'שער BTC'!$A$1:$B$1069,2,1)</f>
        <v>0.77106212606931857</v>
      </c>
    </row>
    <row r="357" spans="1:11">
      <c r="A357" s="12">
        <v>42922</v>
      </c>
      <c r="B357" s="22">
        <v>12000</v>
      </c>
      <c r="C357" s="22"/>
      <c r="D357" s="16">
        <f>VLOOKUP('2017'!A357,'2017'!$G$1:$H$1214,2,1)</f>
        <v>3.53</v>
      </c>
      <c r="E357" s="16">
        <f>'2017'!B357*'2017'!D357</f>
        <v>42360</v>
      </c>
      <c r="G357" s="7">
        <v>42845</v>
      </c>
      <c r="H357" s="8">
        <v>3.6640000000000001</v>
      </c>
      <c r="K357" s="54">
        <f>E357/VLOOKUP(A357,'שער BTC'!$A$1:$B$1069,2,1)</f>
        <v>4.5977579608023902</v>
      </c>
    </row>
    <row r="358" spans="1:11">
      <c r="A358" s="12">
        <v>42922</v>
      </c>
      <c r="B358">
        <v>800</v>
      </c>
      <c r="D358" s="16">
        <f>VLOOKUP('2017'!A358,'2017'!$G$1:$H$1214,2,1)</f>
        <v>3.53</v>
      </c>
      <c r="E358" s="16">
        <f>'2017'!B358*'2017'!D358</f>
        <v>2824</v>
      </c>
      <c r="G358" s="7">
        <v>42846</v>
      </c>
      <c r="H358" s="8">
        <v>3.681</v>
      </c>
      <c r="K358" s="54">
        <f>E358/VLOOKUP(A358,'שער BTC'!$A$1:$B$1069,2,1)</f>
        <v>0.30651719738682598</v>
      </c>
    </row>
    <row r="359" spans="1:11">
      <c r="A359" s="12">
        <v>42922</v>
      </c>
      <c r="B359" s="13">
        <v>800</v>
      </c>
      <c r="C359" s="13"/>
      <c r="D359" s="16">
        <f>VLOOKUP('2017'!A359,'2017'!$G$1:$H$1214,2,1)</f>
        <v>3.53</v>
      </c>
      <c r="E359" s="16">
        <f>'2017'!B359*'2017'!D359</f>
        <v>2824</v>
      </c>
      <c r="G359" s="7">
        <v>42846</v>
      </c>
      <c r="H359" s="8">
        <v>3.681</v>
      </c>
      <c r="K359" s="54">
        <f>E359/VLOOKUP(A359,'שער BTC'!$A$1:$B$1069,2,1)</f>
        <v>0.30651719738682598</v>
      </c>
    </row>
    <row r="360" spans="1:11">
      <c r="A360" s="12">
        <v>42922</v>
      </c>
      <c r="B360">
        <v>1500</v>
      </c>
      <c r="D360" s="16">
        <f>VLOOKUP('2017'!A360,'2017'!$G$1:$H$1214,2,1)</f>
        <v>3.53</v>
      </c>
      <c r="E360" s="16">
        <f>'2017'!B360*'2017'!D360</f>
        <v>5295</v>
      </c>
      <c r="G360" s="7">
        <v>42846</v>
      </c>
      <c r="H360" s="8">
        <v>3.681</v>
      </c>
      <c r="K360" s="54">
        <f>E360/VLOOKUP(A360,'שער BTC'!$A$1:$B$1069,2,1)</f>
        <v>0.57471974510029877</v>
      </c>
    </row>
    <row r="361" spans="1:11">
      <c r="A361" s="12">
        <v>42923</v>
      </c>
      <c r="B361">
        <v>4000</v>
      </c>
      <c r="D361" s="16">
        <f>VLOOKUP('2017'!A361,'2017'!$G$1:$H$1214,2,1)</f>
        <v>3.528</v>
      </c>
      <c r="E361" s="16">
        <f>'2017'!B361*'2017'!D361</f>
        <v>14112</v>
      </c>
      <c r="G361" s="7">
        <v>42846</v>
      </c>
      <c r="H361" s="8">
        <v>3.681</v>
      </c>
      <c r="K361" s="54">
        <f>E361/VLOOKUP(A361,'שער BTC'!$A$1:$B$1069,2,1)</f>
        <v>1.5317176662616461</v>
      </c>
    </row>
    <row r="362" spans="1:11">
      <c r="A362" s="12">
        <v>42923</v>
      </c>
      <c r="B362">
        <v>150</v>
      </c>
      <c r="D362" s="16">
        <f>VLOOKUP('2017'!A362,'2017'!$G$1:$H$1214,2,1)</f>
        <v>3.528</v>
      </c>
      <c r="E362" s="16">
        <f>'2017'!B362*'2017'!D362</f>
        <v>529.20000000000005</v>
      </c>
      <c r="G362" s="7">
        <v>42846</v>
      </c>
      <c r="H362" s="8">
        <v>3.681</v>
      </c>
      <c r="K362" s="54">
        <f>E362/VLOOKUP(A362,'שער BTC'!$A$1:$B$1069,2,1)</f>
        <v>5.7439412484811735E-2</v>
      </c>
    </row>
    <row r="363" spans="1:11">
      <c r="A363" s="12">
        <v>42923</v>
      </c>
      <c r="B363">
        <v>2000</v>
      </c>
      <c r="D363" s="16">
        <f>VLOOKUP('2017'!A363,'2017'!$G$1:$H$1214,2,1)</f>
        <v>3.528</v>
      </c>
      <c r="E363" s="16">
        <f>'2017'!B363*'2017'!D363</f>
        <v>7056</v>
      </c>
      <c r="G363" s="7">
        <v>42849</v>
      </c>
      <c r="H363" s="8">
        <v>3.649</v>
      </c>
      <c r="K363" s="54">
        <f>E363/VLOOKUP(A363,'שער BTC'!$A$1:$B$1069,2,1)</f>
        <v>0.76585883313082304</v>
      </c>
    </row>
    <row r="364" spans="1:11">
      <c r="A364" s="12">
        <v>42923</v>
      </c>
      <c r="B364">
        <v>300</v>
      </c>
      <c r="D364" s="16">
        <f>VLOOKUP('2017'!A364,'2017'!$G$1:$H$1214,2,1)</f>
        <v>3.528</v>
      </c>
      <c r="E364" s="16">
        <f>'2017'!B364*'2017'!D364</f>
        <v>1058.4000000000001</v>
      </c>
      <c r="G364" s="7">
        <v>42849</v>
      </c>
      <c r="H364" s="8">
        <v>3.649</v>
      </c>
      <c r="K364" s="54">
        <f>E364/VLOOKUP(A364,'שער BTC'!$A$1:$B$1069,2,1)</f>
        <v>0.11487882496962347</v>
      </c>
    </row>
    <row r="365" spans="1:11">
      <c r="A365" s="12">
        <v>42923</v>
      </c>
      <c r="B365">
        <v>400</v>
      </c>
      <c r="D365" s="16">
        <f>VLOOKUP('2017'!A365,'2017'!$G$1:$H$1214,2,1)</f>
        <v>3.528</v>
      </c>
      <c r="E365" s="16">
        <f>'2017'!B365*'2017'!D365</f>
        <v>1411.2</v>
      </c>
      <c r="G365" s="7">
        <v>42849</v>
      </c>
      <c r="H365" s="8">
        <v>3.649</v>
      </c>
      <c r="K365" s="54">
        <f>E365/VLOOKUP(A365,'שער BTC'!$A$1:$B$1069,2,1)</f>
        <v>0.15317176662616461</v>
      </c>
    </row>
    <row r="366" spans="1:11">
      <c r="A366" s="12">
        <v>42923</v>
      </c>
      <c r="B366">
        <v>4000</v>
      </c>
      <c r="D366" s="16">
        <f>VLOOKUP('2017'!A366,'2017'!$G$1:$H$1214,2,1)</f>
        <v>3.528</v>
      </c>
      <c r="E366" s="16">
        <f>'2017'!B366*'2017'!D366</f>
        <v>14112</v>
      </c>
      <c r="G366" s="7">
        <v>42849</v>
      </c>
      <c r="H366" s="8">
        <v>3.649</v>
      </c>
      <c r="K366" s="54">
        <f>E366/VLOOKUP(A366,'שער BTC'!$A$1:$B$1069,2,1)</f>
        <v>1.5317176662616461</v>
      </c>
    </row>
    <row r="367" spans="1:11">
      <c r="A367" s="12">
        <v>42923</v>
      </c>
      <c r="B367">
        <v>150</v>
      </c>
      <c r="D367" s="16">
        <f>VLOOKUP('2017'!A367,'2017'!$G$1:$H$1214,2,1)</f>
        <v>3.528</v>
      </c>
      <c r="E367" s="16">
        <f>'2017'!B367*'2017'!D367</f>
        <v>529.20000000000005</v>
      </c>
      <c r="G367" s="7">
        <v>42849</v>
      </c>
      <c r="H367" s="8">
        <v>3.649</v>
      </c>
      <c r="K367" s="54">
        <f>E367/VLOOKUP(A367,'שער BTC'!$A$1:$B$1069,2,1)</f>
        <v>5.7439412484811735E-2</v>
      </c>
    </row>
    <row r="368" spans="1:11">
      <c r="A368" s="12">
        <v>42924</v>
      </c>
      <c r="B368">
        <v>300</v>
      </c>
      <c r="D368" s="16">
        <f>VLOOKUP('2017'!A368,'2017'!$G$1:$H$1214,2,1)</f>
        <v>3.528</v>
      </c>
      <c r="E368" s="16">
        <f>'2017'!B368*'2017'!D368</f>
        <v>1058.4000000000001</v>
      </c>
      <c r="G368" s="7">
        <v>42850</v>
      </c>
      <c r="H368" s="8">
        <v>3.6480000000000001</v>
      </c>
      <c r="K368" s="54">
        <f>E368/VLOOKUP(A368,'שער BTC'!$A$1:$B$1069,2,1)</f>
        <v>0.11709004712010904</v>
      </c>
    </row>
    <row r="369" spans="1:11">
      <c r="A369" s="12">
        <v>42925</v>
      </c>
      <c r="B369" s="13">
        <v>2500</v>
      </c>
      <c r="C369" s="13"/>
      <c r="D369" s="16">
        <f>VLOOKUP('2017'!A369,'2017'!$G$1:$H$1214,2,1)</f>
        <v>3.528</v>
      </c>
      <c r="E369" s="16">
        <f>'2017'!B369*'2017'!D369</f>
        <v>8820</v>
      </c>
      <c r="G369" s="7">
        <v>42850</v>
      </c>
      <c r="H369" s="8">
        <v>3.6480000000000001</v>
      </c>
      <c r="K369" s="54">
        <f>E369/VLOOKUP(A369,'שער BTC'!$A$1:$B$1069,2,1)</f>
        <v>0.97575039266757513</v>
      </c>
    </row>
    <row r="370" spans="1:11">
      <c r="A370" s="12">
        <v>42925</v>
      </c>
      <c r="B370">
        <v>400</v>
      </c>
      <c r="D370" s="16">
        <f>VLOOKUP('2017'!A370,'2017'!$G$1:$H$1214,2,1)</f>
        <v>3.528</v>
      </c>
      <c r="E370" s="16">
        <f>'2017'!B370*'2017'!D370</f>
        <v>1411.2</v>
      </c>
      <c r="G370" s="7">
        <v>42850</v>
      </c>
      <c r="H370" s="8">
        <v>3.6480000000000001</v>
      </c>
      <c r="K370" s="54">
        <f>E370/VLOOKUP(A370,'שער BTC'!$A$1:$B$1069,2,1)</f>
        <v>0.15612006282681204</v>
      </c>
    </row>
    <row r="371" spans="1:11">
      <c r="A371" s="12">
        <v>42925</v>
      </c>
      <c r="B371">
        <v>8000</v>
      </c>
      <c r="D371" s="16">
        <f>VLOOKUP('2017'!A371,'2017'!$G$1:$H$1214,2,1)</f>
        <v>3.528</v>
      </c>
      <c r="E371" s="16">
        <f>'2017'!B371*'2017'!D371</f>
        <v>28224</v>
      </c>
      <c r="G371" s="7">
        <v>42850</v>
      </c>
      <c r="H371" s="8">
        <v>3.6480000000000001</v>
      </c>
      <c r="K371" s="54">
        <f>E371/VLOOKUP(A371,'שער BTC'!$A$1:$B$1069,2,1)</f>
        <v>3.1224012565362407</v>
      </c>
    </row>
    <row r="372" spans="1:11">
      <c r="A372" s="3">
        <v>42925</v>
      </c>
      <c r="B372">
        <v>2500</v>
      </c>
      <c r="D372" s="16">
        <f>VLOOKUP('2017'!A372,'2017'!$G$1:$H$1214,2,1)</f>
        <v>3.528</v>
      </c>
      <c r="E372" s="16">
        <f>'2017'!B372*'2017'!D372</f>
        <v>8820</v>
      </c>
      <c r="G372" s="7">
        <v>42850</v>
      </c>
      <c r="H372" s="8">
        <v>3.6480000000000001</v>
      </c>
      <c r="K372" s="54">
        <f>E372/VLOOKUP(A372,'שער BTC'!$A$1:$B$1069,2,1)</f>
        <v>0.97575039266757513</v>
      </c>
    </row>
    <row r="373" spans="1:11">
      <c r="A373" s="12">
        <v>42926</v>
      </c>
      <c r="B373">
        <v>4500</v>
      </c>
      <c r="D373" s="16">
        <f>VLOOKUP('2017'!A373,'2017'!$G$1:$H$1214,2,1)</f>
        <v>3.5470000000000002</v>
      </c>
      <c r="E373" s="16">
        <f>'2017'!B373*'2017'!D373</f>
        <v>15961.5</v>
      </c>
      <c r="G373" s="7">
        <v>42851</v>
      </c>
      <c r="H373" s="8">
        <v>3.6339999999999999</v>
      </c>
      <c r="K373" s="54">
        <f>E373/VLOOKUP(A373,'שער BTC'!$A$1:$B$1069,2,1)</f>
        <v>1.9018074476107916</v>
      </c>
    </row>
    <row r="374" spans="1:11">
      <c r="A374" s="12">
        <v>42927</v>
      </c>
      <c r="B374">
        <v>250</v>
      </c>
      <c r="D374" s="16">
        <f>VLOOKUP('2017'!A374,'2017'!$G$1:$H$1214,2,1)</f>
        <v>3.5760000000000001</v>
      </c>
      <c r="E374" s="16">
        <f>'2017'!B374*'2017'!D374</f>
        <v>894</v>
      </c>
      <c r="G374" s="7">
        <v>42851</v>
      </c>
      <c r="H374" s="8">
        <v>3.6339999999999999</v>
      </c>
      <c r="K374" s="54">
        <f>E374/VLOOKUP(A374,'שער BTC'!$A$1:$B$1069,2,1)</f>
        <v>0.10651980441462568</v>
      </c>
    </row>
    <row r="375" spans="1:11">
      <c r="A375" s="12">
        <v>42927</v>
      </c>
      <c r="B375">
        <v>125</v>
      </c>
      <c r="D375" s="16">
        <f>VLOOKUP('2017'!A375,'2017'!$G$1:$H$1214,2,1)</f>
        <v>3.5760000000000001</v>
      </c>
      <c r="E375" s="16">
        <f>'2017'!B375*'2017'!D375</f>
        <v>447</v>
      </c>
      <c r="G375" s="7">
        <v>42851</v>
      </c>
      <c r="H375" s="8">
        <v>3.6339999999999999</v>
      </c>
      <c r="K375" s="54">
        <f>E375/VLOOKUP(A375,'שער BTC'!$A$1:$B$1069,2,1)</f>
        <v>5.3259902207312838E-2</v>
      </c>
    </row>
    <row r="376" spans="1:11">
      <c r="A376" s="12">
        <v>42927</v>
      </c>
      <c r="B376">
        <v>125</v>
      </c>
      <c r="D376" s="16">
        <f>VLOOKUP('2017'!A376,'2017'!$G$1:$H$1214,2,1)</f>
        <v>3.5760000000000001</v>
      </c>
      <c r="E376" s="16">
        <f>'2017'!B376*'2017'!D376</f>
        <v>447</v>
      </c>
      <c r="G376" s="7">
        <v>42851</v>
      </c>
      <c r="H376" s="8">
        <v>3.6339999999999999</v>
      </c>
      <c r="K376" s="54">
        <f>E376/VLOOKUP(A376,'שער BTC'!$A$1:$B$1069,2,1)</f>
        <v>5.3259902207312838E-2</v>
      </c>
    </row>
    <row r="377" spans="1:11">
      <c r="A377" s="12">
        <v>42927</v>
      </c>
      <c r="B377">
        <v>1500</v>
      </c>
      <c r="D377" s="16">
        <f>VLOOKUP('2017'!A377,'2017'!$G$1:$H$1214,2,1)</f>
        <v>3.5760000000000001</v>
      </c>
      <c r="E377" s="16">
        <f>'2017'!B377*'2017'!D377</f>
        <v>5364</v>
      </c>
      <c r="G377" s="7">
        <v>42851</v>
      </c>
      <c r="H377" s="8">
        <v>3.6339999999999999</v>
      </c>
      <c r="K377" s="54">
        <f>E377/VLOOKUP(A377,'שער BTC'!$A$1:$B$1069,2,1)</f>
        <v>0.63911882648775409</v>
      </c>
    </row>
    <row r="378" spans="1:11">
      <c r="A378" s="12">
        <v>42927</v>
      </c>
      <c r="B378">
        <v>1500</v>
      </c>
      <c r="D378" s="16">
        <f>VLOOKUP('2017'!A378,'2017'!$G$1:$H$1214,2,1)</f>
        <v>3.5760000000000001</v>
      </c>
      <c r="E378" s="16">
        <f>'2017'!B378*'2017'!D378</f>
        <v>5364</v>
      </c>
      <c r="G378" s="7">
        <v>42852</v>
      </c>
      <c r="H378" s="8">
        <v>3.6429999999999998</v>
      </c>
      <c r="K378" s="54">
        <f>E378/VLOOKUP(A378,'שער BTC'!$A$1:$B$1069,2,1)</f>
        <v>0.63911882648775409</v>
      </c>
    </row>
    <row r="379" spans="1:11">
      <c r="A379" s="12">
        <v>42928</v>
      </c>
      <c r="B379" s="22">
        <v>3750</v>
      </c>
      <c r="C379" s="22"/>
      <c r="D379" s="16">
        <f>VLOOKUP('2017'!A379,'2017'!$G$1:$H$1214,2,1)</f>
        <v>3.5539999999999998</v>
      </c>
      <c r="E379" s="16">
        <f>'2017'!B379*'2017'!D379</f>
        <v>13327.5</v>
      </c>
      <c r="G379" s="7">
        <v>42852</v>
      </c>
      <c r="H379" s="8">
        <v>3.6429999999999998</v>
      </c>
      <c r="K379" s="54">
        <f>E379/VLOOKUP(A379,'שער BTC'!$A$1:$B$1069,2,1)</f>
        <v>1.5718336981983503</v>
      </c>
    </row>
    <row r="380" spans="1:11">
      <c r="A380" s="12">
        <v>42928</v>
      </c>
      <c r="B380">
        <v>4000</v>
      </c>
      <c r="D380" s="16">
        <f>VLOOKUP('2017'!A380,'2017'!$G$1:$H$1214,2,1)</f>
        <v>3.5539999999999998</v>
      </c>
      <c r="E380" s="16">
        <f>'2017'!B380*'2017'!D380</f>
        <v>14216</v>
      </c>
      <c r="G380" s="7">
        <v>42852</v>
      </c>
      <c r="H380" s="8">
        <v>3.6429999999999998</v>
      </c>
      <c r="K380" s="54">
        <f>E380/VLOOKUP(A380,'שער BTC'!$A$1:$B$1069,2,1)</f>
        <v>1.6766226114115736</v>
      </c>
    </row>
    <row r="381" spans="1:11">
      <c r="A381" s="12">
        <v>42928</v>
      </c>
      <c r="B381" s="22">
        <v>15000</v>
      </c>
      <c r="C381" s="22"/>
      <c r="D381" s="16">
        <f>VLOOKUP('2017'!A381,'2017'!$G$1:$H$1214,2,1)</f>
        <v>3.5539999999999998</v>
      </c>
      <c r="E381" s="16">
        <f>'2017'!B381*'2017'!D381</f>
        <v>53310</v>
      </c>
      <c r="G381" s="7">
        <v>42852</v>
      </c>
      <c r="H381" s="8">
        <v>3.6429999999999998</v>
      </c>
      <c r="K381" s="54">
        <f>E381/VLOOKUP(A381,'שער BTC'!$A$1:$B$1069,2,1)</f>
        <v>6.2873347927934011</v>
      </c>
    </row>
    <row r="382" spans="1:11">
      <c r="A382" s="12">
        <v>42928</v>
      </c>
      <c r="B382">
        <v>4000</v>
      </c>
      <c r="D382" s="16">
        <f>VLOOKUP('2017'!A382,'2017'!$G$1:$H$1214,2,1)</f>
        <v>3.5539999999999998</v>
      </c>
      <c r="E382" s="16">
        <f>'2017'!B382*'2017'!D382</f>
        <v>14216</v>
      </c>
      <c r="G382" s="7">
        <v>42852</v>
      </c>
      <c r="H382" s="8">
        <v>3.6429999999999998</v>
      </c>
      <c r="K382" s="54">
        <f>E382/VLOOKUP(A382,'שער BTC'!$A$1:$B$1069,2,1)</f>
        <v>1.6766226114115736</v>
      </c>
    </row>
    <row r="383" spans="1:11">
      <c r="A383" s="12">
        <v>42928</v>
      </c>
      <c r="B383" s="22">
        <v>28911</v>
      </c>
      <c r="C383" s="22"/>
      <c r="D383" s="16">
        <f>VLOOKUP('2017'!A383,'2017'!$G$1:$H$1214,2,1)</f>
        <v>3.5539999999999998</v>
      </c>
      <c r="E383" s="16">
        <f>'2017'!B383*'2017'!D383</f>
        <v>102749.69399999999</v>
      </c>
      <c r="G383" s="7">
        <v>42853</v>
      </c>
      <c r="H383" s="8">
        <v>3.6190000000000002</v>
      </c>
      <c r="K383" s="54">
        <f>E383/VLOOKUP(A383,'שער BTC'!$A$1:$B$1069,2,1)</f>
        <v>12.118209079630001</v>
      </c>
    </row>
    <row r="384" spans="1:11">
      <c r="A384" s="12">
        <v>42928</v>
      </c>
      <c r="B384">
        <v>250</v>
      </c>
      <c r="D384" s="16">
        <f>VLOOKUP('2017'!A384,'2017'!$G$1:$H$1214,2,1)</f>
        <v>3.5539999999999998</v>
      </c>
      <c r="E384" s="16">
        <f>'2017'!B384*'2017'!D384</f>
        <v>888.5</v>
      </c>
      <c r="G384" s="7">
        <v>42853</v>
      </c>
      <c r="H384" s="8">
        <v>3.6190000000000002</v>
      </c>
      <c r="K384" s="54">
        <f>E384/VLOOKUP(A384,'שער BTC'!$A$1:$B$1069,2,1)</f>
        <v>0.10478891321322335</v>
      </c>
    </row>
    <row r="385" spans="1:11">
      <c r="A385" s="12">
        <v>42929</v>
      </c>
      <c r="B385">
        <v>400</v>
      </c>
      <c r="D385" s="16">
        <f>VLOOKUP('2017'!A385,'2017'!$G$1:$H$1214,2,1)</f>
        <v>3.5339999999999998</v>
      </c>
      <c r="E385" s="16">
        <f>'2017'!B385*'2017'!D385</f>
        <v>1413.6</v>
      </c>
      <c r="G385" s="7">
        <v>42853</v>
      </c>
      <c r="H385" s="8">
        <v>3.6190000000000002</v>
      </c>
      <c r="K385" s="54">
        <f>E385/VLOOKUP(A385,'שער BTC'!$A$1:$B$1069,2,1)</f>
        <v>0.1667187481352983</v>
      </c>
    </row>
    <row r="386" spans="1:11">
      <c r="A386" s="12">
        <v>42929</v>
      </c>
      <c r="B386">
        <v>400</v>
      </c>
      <c r="D386" s="16">
        <f>VLOOKUP('2017'!A386,'2017'!$G$1:$H$1214,2,1)</f>
        <v>3.5339999999999998</v>
      </c>
      <c r="E386" s="16">
        <f>'2017'!B386*'2017'!D386</f>
        <v>1413.6</v>
      </c>
      <c r="G386" s="7">
        <v>42853</v>
      </c>
      <c r="H386" s="8">
        <v>3.6190000000000002</v>
      </c>
      <c r="K386" s="54">
        <f>E386/VLOOKUP(A386,'שער BTC'!$A$1:$B$1069,2,1)</f>
        <v>0.1667187481352983</v>
      </c>
    </row>
    <row r="387" spans="1:11">
      <c r="A387" s="12">
        <v>42929</v>
      </c>
      <c r="B387">
        <v>125</v>
      </c>
      <c r="D387" s="16">
        <f>VLOOKUP('2017'!A387,'2017'!$G$1:$H$1214,2,1)</f>
        <v>3.5339999999999998</v>
      </c>
      <c r="E387" s="16">
        <f>'2017'!B387*'2017'!D387</f>
        <v>441.75</v>
      </c>
      <c r="G387" s="7">
        <v>42853</v>
      </c>
      <c r="H387" s="8">
        <v>3.6190000000000002</v>
      </c>
      <c r="K387" s="54">
        <f>E387/VLOOKUP(A387,'שער BTC'!$A$1:$B$1069,2,1)</f>
        <v>5.2099608792280719E-2</v>
      </c>
    </row>
    <row r="388" spans="1:11">
      <c r="A388" s="12">
        <v>42929</v>
      </c>
      <c r="B388" s="22">
        <v>5000</v>
      </c>
      <c r="C388" s="22"/>
      <c r="D388" s="16">
        <f>VLOOKUP('2017'!A388,'2017'!$G$1:$H$1214,2,1)</f>
        <v>3.5339999999999998</v>
      </c>
      <c r="E388" s="16">
        <f>'2017'!B388*'2017'!D388</f>
        <v>17670</v>
      </c>
      <c r="G388" s="7">
        <v>42858</v>
      </c>
      <c r="H388" s="8">
        <v>3.613</v>
      </c>
      <c r="K388" s="54">
        <f>E388/VLOOKUP(A388,'שער BTC'!$A$1:$B$1069,2,1)</f>
        <v>2.0839843516912286</v>
      </c>
    </row>
    <row r="389" spans="1:11">
      <c r="A389" s="12">
        <v>42929</v>
      </c>
      <c r="B389">
        <v>300</v>
      </c>
      <c r="D389" s="16">
        <f>VLOOKUP('2017'!A389,'2017'!$G$1:$H$1214,2,1)</f>
        <v>3.5339999999999998</v>
      </c>
      <c r="E389" s="16">
        <f>'2017'!B389*'2017'!D389</f>
        <v>1060.2</v>
      </c>
      <c r="G389" s="7">
        <v>42858</v>
      </c>
      <c r="H389" s="8">
        <v>3.613</v>
      </c>
      <c r="K389" s="54">
        <f>E389/VLOOKUP(A389,'שער BTC'!$A$1:$B$1069,2,1)</f>
        <v>0.12503906110147373</v>
      </c>
    </row>
    <row r="390" spans="1:11">
      <c r="A390" s="12">
        <v>42929</v>
      </c>
      <c r="B390">
        <v>300</v>
      </c>
      <c r="D390" s="16">
        <f>VLOOKUP('2017'!A390,'2017'!$G$1:$H$1214,2,1)</f>
        <v>3.5339999999999998</v>
      </c>
      <c r="E390" s="16">
        <f>'2017'!B390*'2017'!D390</f>
        <v>1060.2</v>
      </c>
      <c r="G390" s="7">
        <v>42858</v>
      </c>
      <c r="H390" s="8">
        <v>3.613</v>
      </c>
      <c r="K390" s="54">
        <f>E390/VLOOKUP(A390,'שער BTC'!$A$1:$B$1069,2,1)</f>
        <v>0.12503906110147373</v>
      </c>
    </row>
    <row r="391" spans="1:11">
      <c r="A391" s="12">
        <v>42930</v>
      </c>
      <c r="B391">
        <v>400</v>
      </c>
      <c r="D391" s="16">
        <f>VLOOKUP('2017'!A391,'2017'!$G$1:$H$1214,2,1)</f>
        <v>3.5379999999999998</v>
      </c>
      <c r="E391" s="16">
        <f>'2017'!B391*'2017'!D391</f>
        <v>1415.1999999999998</v>
      </c>
      <c r="G391" s="7">
        <v>42858</v>
      </c>
      <c r="H391" s="8">
        <v>3.613</v>
      </c>
      <c r="K391" s="54">
        <f>E391/VLOOKUP(A391,'שער BTC'!$A$1:$B$1069,2,1)</f>
        <v>0.18256938568520639</v>
      </c>
    </row>
    <row r="392" spans="1:11">
      <c r="A392" s="12">
        <v>42931</v>
      </c>
      <c r="B392" s="22">
        <v>2000</v>
      </c>
      <c r="C392" s="22"/>
      <c r="D392" s="16">
        <f>VLOOKUP('2017'!A392,'2017'!$G$1:$H$1214,2,1)</f>
        <v>3.5379999999999998</v>
      </c>
      <c r="E392" s="16">
        <f>'2017'!B392*'2017'!D392</f>
        <v>7076</v>
      </c>
      <c r="G392" s="7">
        <v>42858</v>
      </c>
      <c r="H392" s="8">
        <v>3.613</v>
      </c>
      <c r="K392" s="54">
        <f>E392/VLOOKUP(A392,'שער BTC'!$A$1:$B$1069,2,1)</f>
        <v>0.91284692842603199</v>
      </c>
    </row>
    <row r="393" spans="1:11">
      <c r="A393" s="12">
        <v>42932</v>
      </c>
      <c r="B393">
        <v>10000</v>
      </c>
      <c r="D393" s="16">
        <f>VLOOKUP('2017'!A393,'2017'!$G$1:$H$1214,2,1)</f>
        <v>3.5379999999999998</v>
      </c>
      <c r="E393" s="16">
        <f>'2017'!B393*'2017'!D393</f>
        <v>35380</v>
      </c>
      <c r="G393" s="7">
        <v>42859</v>
      </c>
      <c r="H393" s="8">
        <v>3.6160000000000001</v>
      </c>
      <c r="K393" s="54">
        <f>E393/VLOOKUP(A393,'שער BTC'!$A$1:$B$1069,2,1)</f>
        <v>5.1780892467500887</v>
      </c>
    </row>
    <row r="394" spans="1:11">
      <c r="A394" s="12">
        <v>42933</v>
      </c>
      <c r="B394">
        <v>4100</v>
      </c>
      <c r="D394" s="16">
        <f>VLOOKUP('2017'!A394,'2017'!$G$1:$H$1214,2,1)</f>
        <v>3.5449999999999999</v>
      </c>
      <c r="E394" s="16">
        <f>'2017'!B394*'2017'!D394</f>
        <v>14534.5</v>
      </c>
      <c r="G394" s="7">
        <v>42859</v>
      </c>
      <c r="H394" s="8">
        <v>3.6160000000000001</v>
      </c>
      <c r="K394" s="54">
        <f>E394/VLOOKUP(A394,'שער BTC'!$A$1:$B$1069,2,1)</f>
        <v>2.1272170196972633</v>
      </c>
    </row>
    <row r="395" spans="1:11">
      <c r="A395" s="12">
        <v>42933</v>
      </c>
      <c r="B395" s="22">
        <v>2000</v>
      </c>
      <c r="C395" s="22"/>
      <c r="D395" s="16">
        <f>VLOOKUP('2017'!A395,'2017'!$G$1:$H$1214,2,1)</f>
        <v>3.5449999999999999</v>
      </c>
      <c r="E395" s="16">
        <f>'2017'!B395*'2017'!D395</f>
        <v>7090</v>
      </c>
      <c r="G395" s="7">
        <v>42859</v>
      </c>
      <c r="H395" s="8">
        <v>3.6160000000000001</v>
      </c>
      <c r="K395" s="54">
        <f>E395/VLOOKUP(A395,'שער BTC'!$A$1:$B$1069,2,1)</f>
        <v>1.0376668388767136</v>
      </c>
    </row>
    <row r="396" spans="1:11">
      <c r="A396" s="12">
        <v>42933</v>
      </c>
      <c r="B396">
        <v>3800</v>
      </c>
      <c r="D396" s="16">
        <f>VLOOKUP('2017'!A396,'2017'!$G$1:$H$1214,2,1)</f>
        <v>3.5449999999999999</v>
      </c>
      <c r="E396" s="16">
        <f>'2017'!B396*'2017'!D396</f>
        <v>13471</v>
      </c>
      <c r="G396" s="7">
        <v>42859</v>
      </c>
      <c r="H396" s="8">
        <v>3.6160000000000001</v>
      </c>
      <c r="K396" s="54">
        <f>E396/VLOOKUP(A396,'שער BTC'!$A$1:$B$1069,2,1)</f>
        <v>1.9715669938657561</v>
      </c>
    </row>
    <row r="397" spans="1:11">
      <c r="A397" s="12">
        <v>42933</v>
      </c>
      <c r="B397">
        <v>100</v>
      </c>
      <c r="D397" s="16">
        <f>VLOOKUP('2017'!A397,'2017'!$G$1:$H$1214,2,1)</f>
        <v>3.5449999999999999</v>
      </c>
      <c r="E397" s="16">
        <f>'2017'!B397*'2017'!D397</f>
        <v>354.5</v>
      </c>
      <c r="G397" s="7">
        <v>42860</v>
      </c>
      <c r="H397" s="8">
        <v>3.61</v>
      </c>
      <c r="K397" s="54">
        <f>E397/VLOOKUP(A397,'שער BTC'!$A$1:$B$1069,2,1)</f>
        <v>5.1883341943835683E-2</v>
      </c>
    </row>
    <row r="398" spans="1:11">
      <c r="A398" s="12">
        <v>42933</v>
      </c>
      <c r="B398">
        <v>4100</v>
      </c>
      <c r="D398" s="16">
        <f>VLOOKUP('2017'!A398,'2017'!$G$1:$H$1214,2,1)</f>
        <v>3.5449999999999999</v>
      </c>
      <c r="E398" s="16">
        <f>'2017'!B398*'2017'!D398</f>
        <v>14534.5</v>
      </c>
      <c r="G398" s="7">
        <v>42860</v>
      </c>
      <c r="H398" s="8">
        <v>3.61</v>
      </c>
      <c r="K398" s="54">
        <f>E398/VLOOKUP(A398,'שער BTC'!$A$1:$B$1069,2,1)</f>
        <v>2.1272170196972633</v>
      </c>
    </row>
    <row r="399" spans="1:11">
      <c r="A399" s="12">
        <v>42933</v>
      </c>
      <c r="B399">
        <v>2000</v>
      </c>
      <c r="D399" s="16">
        <f>VLOOKUP('2017'!A399,'2017'!$G$1:$H$1214,2,1)</f>
        <v>3.5449999999999999</v>
      </c>
      <c r="E399" s="16">
        <f>'2017'!B399*'2017'!D399</f>
        <v>7090</v>
      </c>
      <c r="G399" s="7">
        <v>42860</v>
      </c>
      <c r="H399" s="8">
        <v>3.61</v>
      </c>
      <c r="K399" s="54">
        <f>E399/VLOOKUP(A399,'שער BTC'!$A$1:$B$1069,2,1)</f>
        <v>1.0376668388767136</v>
      </c>
    </row>
    <row r="400" spans="1:11">
      <c r="A400" s="12">
        <v>42933</v>
      </c>
      <c r="B400">
        <v>3800</v>
      </c>
      <c r="D400" s="16">
        <f>VLOOKUP('2017'!A400,'2017'!$G$1:$H$1214,2,1)</f>
        <v>3.5449999999999999</v>
      </c>
      <c r="E400" s="16">
        <f>'2017'!B400*'2017'!D400</f>
        <v>13471</v>
      </c>
      <c r="G400" s="7">
        <v>42860</v>
      </c>
      <c r="H400" s="8">
        <v>3.61</v>
      </c>
      <c r="K400" s="54">
        <f>E400/VLOOKUP(A400,'שער BTC'!$A$1:$B$1069,2,1)</f>
        <v>1.9715669938657561</v>
      </c>
    </row>
    <row r="401" spans="1:11">
      <c r="A401" s="12">
        <v>42934</v>
      </c>
      <c r="B401">
        <v>400</v>
      </c>
      <c r="D401" s="16">
        <f>VLOOKUP('2017'!A401,'2017'!$G$1:$H$1214,2,1)</f>
        <v>3.5649999999999999</v>
      </c>
      <c r="E401" s="16">
        <f>'2017'!B401*'2017'!D401</f>
        <v>1426</v>
      </c>
      <c r="G401" s="7">
        <v>42860</v>
      </c>
      <c r="H401" s="8">
        <v>3.61</v>
      </c>
      <c r="K401" s="54">
        <f>E401/VLOOKUP(A401,'שער BTC'!$A$1:$B$1069,2,1)</f>
        <v>0.172404708415688</v>
      </c>
    </row>
    <row r="402" spans="1:11">
      <c r="A402" s="12">
        <v>42934</v>
      </c>
      <c r="B402">
        <v>125</v>
      </c>
      <c r="D402" s="16">
        <f>VLOOKUP('2017'!A402,'2017'!$G$1:$H$1214,2,1)</f>
        <v>3.5649999999999999</v>
      </c>
      <c r="E402" s="16">
        <f>'2017'!B402*'2017'!D402</f>
        <v>445.625</v>
      </c>
      <c r="G402" s="7">
        <v>42863</v>
      </c>
      <c r="H402" s="8">
        <v>3.6040000000000001</v>
      </c>
      <c r="K402" s="54">
        <f>E402/VLOOKUP(A402,'שער BTC'!$A$1:$B$1069,2,1)</f>
        <v>5.3876471379902501E-2</v>
      </c>
    </row>
    <row r="403" spans="1:11">
      <c r="A403" s="12">
        <v>42934</v>
      </c>
      <c r="B403">
        <v>95</v>
      </c>
      <c r="D403" s="16">
        <f>VLOOKUP('2017'!A403,'2017'!$G$1:$H$1214,2,1)</f>
        <v>3.5649999999999999</v>
      </c>
      <c r="E403" s="16">
        <f>'2017'!B403*'2017'!D403</f>
        <v>338.67500000000001</v>
      </c>
      <c r="G403" s="7">
        <v>42863</v>
      </c>
      <c r="H403" s="8">
        <v>3.6040000000000001</v>
      </c>
      <c r="K403" s="54">
        <f>E403/VLOOKUP(A403,'שער BTC'!$A$1:$B$1069,2,1)</f>
        <v>4.0946118248725905E-2</v>
      </c>
    </row>
    <row r="404" spans="1:11">
      <c r="A404" s="12">
        <v>42934</v>
      </c>
      <c r="B404" s="22">
        <v>1750</v>
      </c>
      <c r="C404" s="22"/>
      <c r="D404" s="16">
        <f>VLOOKUP('2017'!A404,'2017'!$G$1:$H$1214,2,1)</f>
        <v>3.5649999999999999</v>
      </c>
      <c r="E404" s="16">
        <f>'2017'!B404*'2017'!D404</f>
        <v>6238.75</v>
      </c>
      <c r="G404" s="7">
        <v>42863</v>
      </c>
      <c r="H404" s="8">
        <v>3.6040000000000001</v>
      </c>
      <c r="K404" s="54">
        <f>E404/VLOOKUP(A404,'שער BTC'!$A$1:$B$1069,2,1)</f>
        <v>0.75427059931863505</v>
      </c>
    </row>
    <row r="405" spans="1:11">
      <c r="A405" s="12">
        <v>42934</v>
      </c>
      <c r="B405">
        <v>200</v>
      </c>
      <c r="D405" s="16">
        <f>VLOOKUP('2017'!A405,'2017'!$G$1:$H$1214,2,1)</f>
        <v>3.5649999999999999</v>
      </c>
      <c r="E405" s="16">
        <f>'2017'!B405*'2017'!D405</f>
        <v>713</v>
      </c>
      <c r="G405" s="7">
        <v>42863</v>
      </c>
      <c r="H405" s="8">
        <v>3.6040000000000001</v>
      </c>
      <c r="K405" s="54">
        <f>E405/VLOOKUP(A405,'שער BTC'!$A$1:$B$1069,2,1)</f>
        <v>8.6202354207844001E-2</v>
      </c>
    </row>
    <row r="406" spans="1:11">
      <c r="A406" s="12">
        <v>42934</v>
      </c>
      <c r="B406">
        <v>300</v>
      </c>
      <c r="D406" s="16">
        <f>VLOOKUP('2017'!A406,'2017'!$G$1:$H$1214,2,1)</f>
        <v>3.5649999999999999</v>
      </c>
      <c r="E406" s="16">
        <f>'2017'!B406*'2017'!D406</f>
        <v>1069.5</v>
      </c>
      <c r="G406" s="7">
        <v>42863</v>
      </c>
      <c r="H406" s="8">
        <v>3.6040000000000001</v>
      </c>
      <c r="K406" s="54">
        <f>E406/VLOOKUP(A406,'שער BTC'!$A$1:$B$1069,2,1)</f>
        <v>0.129303531311766</v>
      </c>
    </row>
    <row r="407" spans="1:11">
      <c r="A407" s="12">
        <v>42934</v>
      </c>
      <c r="B407">
        <v>300</v>
      </c>
      <c r="D407" s="16">
        <f>VLOOKUP('2017'!A407,'2017'!$G$1:$H$1214,2,1)</f>
        <v>3.5649999999999999</v>
      </c>
      <c r="E407" s="16">
        <f>'2017'!B407*'2017'!D407</f>
        <v>1069.5</v>
      </c>
      <c r="G407" s="7">
        <v>42864</v>
      </c>
      <c r="H407" s="8">
        <v>3.6030000000000002</v>
      </c>
      <c r="K407" s="54">
        <f>E407/VLOOKUP(A407,'שער BTC'!$A$1:$B$1069,2,1)</f>
        <v>0.129303531311766</v>
      </c>
    </row>
    <row r="408" spans="1:11">
      <c r="A408" s="12">
        <v>42935</v>
      </c>
      <c r="B408">
        <v>2000</v>
      </c>
      <c r="D408" s="16">
        <f>VLOOKUP('2017'!A408,'2017'!$G$1:$H$1214,2,1)</f>
        <v>3.5880000000000001</v>
      </c>
      <c r="E408" s="16">
        <f>'2017'!B408*'2017'!D408</f>
        <v>7176</v>
      </c>
      <c r="G408" s="7">
        <v>42864</v>
      </c>
      <c r="H408" s="8">
        <v>3.6030000000000002</v>
      </c>
      <c r="K408" s="54">
        <f>E408/VLOOKUP(A408,'שער BTC'!$A$1:$B$1069,2,1)</f>
        <v>0.86758498428539765</v>
      </c>
    </row>
    <row r="409" spans="1:11">
      <c r="A409" s="12">
        <v>42935</v>
      </c>
      <c r="B409">
        <v>1300</v>
      </c>
      <c r="D409" s="16">
        <f>VLOOKUP('2017'!A409,'2017'!$G$1:$H$1214,2,1)</f>
        <v>3.5880000000000001</v>
      </c>
      <c r="E409" s="16">
        <f>'2017'!B409*'2017'!D409</f>
        <v>4664.4000000000005</v>
      </c>
      <c r="G409" s="7">
        <v>42864</v>
      </c>
      <c r="H409" s="8">
        <v>3.6030000000000002</v>
      </c>
      <c r="K409" s="54">
        <f>E409/VLOOKUP(A409,'שער BTC'!$A$1:$B$1069,2,1)</f>
        <v>0.5639302397855086</v>
      </c>
    </row>
    <row r="410" spans="1:11">
      <c r="A410" s="12">
        <v>42935</v>
      </c>
      <c r="B410">
        <v>500</v>
      </c>
      <c r="D410" s="16">
        <f>VLOOKUP('2017'!A410,'2017'!$G$1:$H$1214,2,1)</f>
        <v>3.5880000000000001</v>
      </c>
      <c r="E410" s="16">
        <f>'2017'!B410*'2017'!D410</f>
        <v>1794</v>
      </c>
      <c r="G410" s="7">
        <v>42864</v>
      </c>
      <c r="H410" s="8">
        <v>3.6030000000000002</v>
      </c>
      <c r="K410" s="54">
        <f>E410/VLOOKUP(A410,'שער BTC'!$A$1:$B$1069,2,1)</f>
        <v>0.21689624607134941</v>
      </c>
    </row>
    <row r="411" spans="1:11">
      <c r="A411" s="12">
        <v>42935</v>
      </c>
      <c r="B411" s="22">
        <v>6900</v>
      </c>
      <c r="C411" s="22"/>
      <c r="D411" s="16">
        <f>VLOOKUP('2017'!A411,'2017'!$G$1:$H$1214,2,1)</f>
        <v>3.5880000000000001</v>
      </c>
      <c r="E411" s="16">
        <f>'2017'!B411*'2017'!D411</f>
        <v>24757.200000000001</v>
      </c>
      <c r="G411" s="7">
        <v>42864</v>
      </c>
      <c r="H411" s="8">
        <v>3.6030000000000002</v>
      </c>
      <c r="K411" s="54">
        <f>E411/VLOOKUP(A411,'שער BTC'!$A$1:$B$1069,2,1)</f>
        <v>2.9931681957846221</v>
      </c>
    </row>
    <row r="412" spans="1:11">
      <c r="A412" s="12">
        <v>42935</v>
      </c>
      <c r="B412">
        <v>400</v>
      </c>
      <c r="D412" s="16">
        <f>VLOOKUP('2017'!A412,'2017'!$G$1:$H$1214,2,1)</f>
        <v>3.5880000000000001</v>
      </c>
      <c r="E412" s="16">
        <f>'2017'!B412*'2017'!D412</f>
        <v>1435.2</v>
      </c>
      <c r="G412" s="7">
        <v>42865</v>
      </c>
      <c r="H412" s="8">
        <v>3.605</v>
      </c>
      <c r="K412" s="54">
        <f>E412/VLOOKUP(A412,'שער BTC'!$A$1:$B$1069,2,1)</f>
        <v>0.17351699685707955</v>
      </c>
    </row>
    <row r="413" spans="1:11">
      <c r="A413" s="12">
        <v>42935</v>
      </c>
      <c r="B413">
        <v>6900</v>
      </c>
      <c r="D413" s="16">
        <f>VLOOKUP('2017'!A413,'2017'!$G$1:$H$1214,2,1)</f>
        <v>3.5880000000000001</v>
      </c>
      <c r="E413" s="16">
        <f>'2017'!B413*'2017'!D413</f>
        <v>24757.200000000001</v>
      </c>
      <c r="G413" s="7">
        <v>42865</v>
      </c>
      <c r="H413" s="8">
        <v>3.605</v>
      </c>
      <c r="K413" s="54">
        <f>E413/VLOOKUP(A413,'שער BTC'!$A$1:$B$1069,2,1)</f>
        <v>2.9931681957846221</v>
      </c>
    </row>
    <row r="414" spans="1:11">
      <c r="A414" s="12">
        <v>42936</v>
      </c>
      <c r="B414">
        <v>700</v>
      </c>
      <c r="D414" s="16">
        <f>VLOOKUP('2017'!A414,'2017'!$G$1:$H$1214,2,1)</f>
        <v>3.5739999999999998</v>
      </c>
      <c r="E414" s="16">
        <f>'2017'!B414*'2017'!D414</f>
        <v>2501.7999999999997</v>
      </c>
      <c r="G414" s="7">
        <v>42865</v>
      </c>
      <c r="H414" s="8">
        <v>3.605</v>
      </c>
      <c r="K414" s="54">
        <f>E414/VLOOKUP(A414,'שער BTC'!$A$1:$B$1069,2,1)</f>
        <v>0.24153019036805834</v>
      </c>
    </row>
    <row r="415" spans="1:11">
      <c r="A415" s="12">
        <v>42936</v>
      </c>
      <c r="B415" s="22">
        <v>2000</v>
      </c>
      <c r="C415" s="22"/>
      <c r="D415" s="16">
        <f>VLOOKUP('2017'!A415,'2017'!$G$1:$H$1214,2,1)</f>
        <v>3.5739999999999998</v>
      </c>
      <c r="E415" s="16">
        <f>'2017'!B415*'2017'!D415</f>
        <v>7148</v>
      </c>
      <c r="G415" s="7">
        <v>42865</v>
      </c>
      <c r="H415" s="8">
        <v>3.605</v>
      </c>
      <c r="K415" s="54">
        <f>E415/VLOOKUP(A415,'שער BTC'!$A$1:$B$1069,2,1)</f>
        <v>0.69008625819445246</v>
      </c>
    </row>
    <row r="416" spans="1:11">
      <c r="A416" s="12">
        <v>42936</v>
      </c>
      <c r="B416" s="22">
        <v>3000</v>
      </c>
      <c r="C416" s="22"/>
      <c r="D416" s="16">
        <f>VLOOKUP('2017'!A416,'2017'!$G$1:$H$1214,2,1)</f>
        <v>3.5739999999999998</v>
      </c>
      <c r="E416" s="16">
        <f>'2017'!B416*'2017'!D416</f>
        <v>10722</v>
      </c>
      <c r="G416" s="7">
        <v>42865</v>
      </c>
      <c r="H416" s="8">
        <v>3.605</v>
      </c>
      <c r="K416" s="54">
        <f>E416/VLOOKUP(A416,'שער BTC'!$A$1:$B$1069,2,1)</f>
        <v>1.0351293872916787</v>
      </c>
    </row>
    <row r="417" spans="1:11">
      <c r="A417" s="12">
        <v>42936</v>
      </c>
      <c r="B417">
        <v>800</v>
      </c>
      <c r="D417" s="16">
        <f>VLOOKUP('2017'!A417,'2017'!$G$1:$H$1214,2,1)</f>
        <v>3.5739999999999998</v>
      </c>
      <c r="E417" s="16">
        <f>'2017'!B417*'2017'!D417</f>
        <v>2859.2</v>
      </c>
      <c r="G417" s="7">
        <v>42866</v>
      </c>
      <c r="H417" s="8">
        <v>3.61</v>
      </c>
      <c r="K417" s="54">
        <f>E417/VLOOKUP(A417,'שער BTC'!$A$1:$B$1069,2,1)</f>
        <v>0.27603450327778095</v>
      </c>
    </row>
    <row r="418" spans="1:11">
      <c r="A418" s="12">
        <v>42936</v>
      </c>
      <c r="B418">
        <v>700</v>
      </c>
      <c r="D418" s="16">
        <f>VLOOKUP('2017'!A418,'2017'!$G$1:$H$1214,2,1)</f>
        <v>3.5739999999999998</v>
      </c>
      <c r="E418" s="16">
        <f>'2017'!B418*'2017'!D418</f>
        <v>2501.7999999999997</v>
      </c>
      <c r="G418" s="7">
        <v>42866</v>
      </c>
      <c r="H418" s="8">
        <v>3.61</v>
      </c>
      <c r="K418" s="54">
        <f>E418/VLOOKUP(A418,'שער BTC'!$A$1:$B$1069,2,1)</f>
        <v>0.24153019036805834</v>
      </c>
    </row>
    <row r="419" spans="1:11">
      <c r="A419" s="12">
        <v>42936</v>
      </c>
      <c r="B419">
        <v>2000</v>
      </c>
      <c r="D419" s="16">
        <f>VLOOKUP('2017'!A419,'2017'!$G$1:$H$1214,2,1)</f>
        <v>3.5739999999999998</v>
      </c>
      <c r="E419" s="16">
        <f>'2017'!B419*'2017'!D419</f>
        <v>7148</v>
      </c>
      <c r="G419" s="7">
        <v>42866</v>
      </c>
      <c r="H419" s="8">
        <v>3.61</v>
      </c>
      <c r="K419" s="54">
        <f>E419/VLOOKUP(A419,'שער BTC'!$A$1:$B$1069,2,1)</f>
        <v>0.69008625819445246</v>
      </c>
    </row>
    <row r="420" spans="1:11">
      <c r="A420" s="12">
        <v>42937</v>
      </c>
      <c r="B420">
        <v>1500</v>
      </c>
      <c r="D420" s="16">
        <f>VLOOKUP('2017'!A420,'2017'!$G$1:$H$1214,2,1)</f>
        <v>3.5569999999999999</v>
      </c>
      <c r="E420" s="16">
        <f>'2017'!B420*'2017'!D420</f>
        <v>5335.5</v>
      </c>
      <c r="G420" s="7">
        <v>42866</v>
      </c>
      <c r="H420" s="8">
        <v>3.61</v>
      </c>
      <c r="K420" s="54">
        <f>E420/VLOOKUP(A420,'שער BTC'!$A$1:$B$1069,2,1)</f>
        <v>0.51510285822558777</v>
      </c>
    </row>
    <row r="421" spans="1:11">
      <c r="A421" s="12">
        <v>42937</v>
      </c>
      <c r="B421">
        <v>600</v>
      </c>
      <c r="D421" s="16">
        <f>VLOOKUP('2017'!A421,'2017'!$G$1:$H$1214,2,1)</f>
        <v>3.5569999999999999</v>
      </c>
      <c r="E421" s="16">
        <f>'2017'!B421*'2017'!D421</f>
        <v>2134.1999999999998</v>
      </c>
      <c r="G421" s="7">
        <v>42866</v>
      </c>
      <c r="H421" s="8">
        <v>3.61</v>
      </c>
      <c r="K421" s="54">
        <f>E421/VLOOKUP(A421,'שער BTC'!$A$1:$B$1069,2,1)</f>
        <v>0.20604114329023507</v>
      </c>
    </row>
    <row r="422" spans="1:11">
      <c r="A422" s="12">
        <v>42937</v>
      </c>
      <c r="B422">
        <v>3000</v>
      </c>
      <c r="D422" s="16">
        <f>VLOOKUP('2017'!A422,'2017'!$G$1:$H$1214,2,1)</f>
        <v>3.5569999999999999</v>
      </c>
      <c r="E422" s="16">
        <f>'2017'!B422*'2017'!D422</f>
        <v>10671</v>
      </c>
      <c r="G422" s="7">
        <v>42867</v>
      </c>
      <c r="H422" s="8">
        <v>3.61</v>
      </c>
      <c r="K422" s="54">
        <f>E422/VLOOKUP(A422,'שער BTC'!$A$1:$B$1069,2,1)</f>
        <v>1.0302057164511755</v>
      </c>
    </row>
    <row r="423" spans="1:11">
      <c r="A423" s="12">
        <v>42937</v>
      </c>
      <c r="B423">
        <v>150</v>
      </c>
      <c r="D423" s="16">
        <f>VLOOKUP('2017'!A423,'2017'!$G$1:$H$1214,2,1)</f>
        <v>3.5569999999999999</v>
      </c>
      <c r="E423" s="16">
        <f>'2017'!B423*'2017'!D423</f>
        <v>533.54999999999995</v>
      </c>
      <c r="G423" s="7">
        <v>42867</v>
      </c>
      <c r="H423" s="8">
        <v>3.61</v>
      </c>
      <c r="K423" s="54">
        <f>E423/VLOOKUP(A423,'שער BTC'!$A$1:$B$1069,2,1)</f>
        <v>5.1510285822558767E-2</v>
      </c>
    </row>
    <row r="424" spans="1:11">
      <c r="A424" s="12">
        <v>42937</v>
      </c>
      <c r="B424">
        <v>1500</v>
      </c>
      <c r="D424" s="16">
        <f>VLOOKUP('2017'!A424,'2017'!$G$1:$H$1214,2,1)</f>
        <v>3.5569999999999999</v>
      </c>
      <c r="E424" s="16">
        <f>'2017'!B424*'2017'!D424</f>
        <v>5335.5</v>
      </c>
      <c r="G424" s="7">
        <v>42867</v>
      </c>
      <c r="H424" s="8">
        <v>3.61</v>
      </c>
      <c r="K424" s="54">
        <f>E424/VLOOKUP(A424,'שער BTC'!$A$1:$B$1069,2,1)</f>
        <v>0.51510285822558777</v>
      </c>
    </row>
    <row r="425" spans="1:11">
      <c r="A425" s="12">
        <v>42937</v>
      </c>
      <c r="B425" s="22">
        <v>33242</v>
      </c>
      <c r="C425" s="22"/>
      <c r="D425" s="16">
        <f>VLOOKUP('2017'!A425,'2017'!$G$1:$H$1214,2,1)</f>
        <v>3.5569999999999999</v>
      </c>
      <c r="E425" s="16">
        <f>'2017'!B425*'2017'!D425</f>
        <v>118241.79399999999</v>
      </c>
      <c r="G425" s="7">
        <v>42867</v>
      </c>
      <c r="H425" s="8">
        <v>3.61</v>
      </c>
      <c r="K425" s="54">
        <f>E425/VLOOKUP(A425,'שער BTC'!$A$1:$B$1069,2,1)</f>
        <v>11.41536614208999</v>
      </c>
    </row>
    <row r="426" spans="1:11">
      <c r="A426" s="12">
        <v>42937</v>
      </c>
      <c r="B426">
        <v>3000</v>
      </c>
      <c r="D426" s="16">
        <f>VLOOKUP('2017'!A426,'2017'!$G$1:$H$1214,2,1)</f>
        <v>3.5569999999999999</v>
      </c>
      <c r="E426" s="16">
        <f>'2017'!B426*'2017'!D426</f>
        <v>10671</v>
      </c>
      <c r="G426" s="7">
        <v>42867</v>
      </c>
      <c r="H426" s="8">
        <v>3.61</v>
      </c>
      <c r="K426" s="54">
        <f>E426/VLOOKUP(A426,'שער BTC'!$A$1:$B$1069,2,1)</f>
        <v>1.0302057164511755</v>
      </c>
    </row>
    <row r="427" spans="1:11">
      <c r="A427" s="12">
        <v>42938</v>
      </c>
      <c r="B427" s="22">
        <v>8400</v>
      </c>
      <c r="C427" s="22"/>
      <c r="D427" s="16">
        <f>VLOOKUP('2017'!A427,'2017'!$G$1:$H$1214,2,1)</f>
        <v>3.5569999999999999</v>
      </c>
      <c r="E427" s="16">
        <f>'2017'!B427*'2017'!D427</f>
        <v>29878.799999999999</v>
      </c>
      <c r="G427" s="7">
        <v>42870</v>
      </c>
      <c r="H427" s="8">
        <v>3.5979999999999999</v>
      </c>
      <c r="K427" s="54">
        <f>E427/VLOOKUP(A427,'שער BTC'!$A$1:$B$1069,2,1)</f>
        <v>2.9918686809812733</v>
      </c>
    </row>
    <row r="428" spans="1:11">
      <c r="A428" s="12">
        <v>42938</v>
      </c>
      <c r="B428">
        <v>2000</v>
      </c>
      <c r="D428" s="16">
        <f>VLOOKUP('2017'!A428,'2017'!$G$1:$H$1214,2,1)</f>
        <v>3.5569999999999999</v>
      </c>
      <c r="E428" s="16">
        <f>'2017'!B428*'2017'!D428</f>
        <v>7114</v>
      </c>
      <c r="G428" s="7">
        <v>42870</v>
      </c>
      <c r="H428" s="8">
        <v>3.5979999999999999</v>
      </c>
      <c r="K428" s="54">
        <f>E428/VLOOKUP(A428,'שער BTC'!$A$1:$B$1069,2,1)</f>
        <v>0.71234968594792225</v>
      </c>
    </row>
    <row r="429" spans="1:11">
      <c r="A429" s="12">
        <v>42938</v>
      </c>
      <c r="B429">
        <v>2000</v>
      </c>
      <c r="D429" s="16">
        <f>VLOOKUP('2017'!A429,'2017'!$G$1:$H$1214,2,1)</f>
        <v>3.5569999999999999</v>
      </c>
      <c r="E429" s="16">
        <f>'2017'!B429*'2017'!D429</f>
        <v>7114</v>
      </c>
      <c r="G429" s="7">
        <v>42870</v>
      </c>
      <c r="H429" s="8">
        <v>3.5979999999999999</v>
      </c>
      <c r="K429" s="54">
        <f>E429/VLOOKUP(A429,'שער BTC'!$A$1:$B$1069,2,1)</f>
        <v>0.71234968594792225</v>
      </c>
    </row>
    <row r="430" spans="1:11">
      <c r="A430" s="12">
        <v>42939</v>
      </c>
      <c r="B430">
        <v>100</v>
      </c>
      <c r="D430" s="16">
        <f>VLOOKUP('2017'!A430,'2017'!$G$1:$H$1214,2,1)</f>
        <v>3.5569999999999999</v>
      </c>
      <c r="E430" s="16">
        <f>'2017'!B430*'2017'!D430</f>
        <v>355.7</v>
      </c>
      <c r="G430" s="7">
        <v>42870</v>
      </c>
      <c r="H430" s="8">
        <v>3.5979999999999999</v>
      </c>
      <c r="K430" s="54">
        <f>E430/VLOOKUP(A430,'שער BTC'!$A$1:$B$1069,2,1)</f>
        <v>3.5617484297396113E-2</v>
      </c>
    </row>
    <row r="431" spans="1:11">
      <c r="A431" s="12">
        <v>42939</v>
      </c>
      <c r="B431">
        <v>4110</v>
      </c>
      <c r="D431" s="16">
        <f>VLOOKUP('2017'!A431,'2017'!$G$1:$H$1214,2,1)</f>
        <v>3.5569999999999999</v>
      </c>
      <c r="E431" s="16">
        <f>'2017'!B431*'2017'!D431</f>
        <v>14619.27</v>
      </c>
      <c r="G431" s="7">
        <v>42870</v>
      </c>
      <c r="H431" s="8">
        <v>3.5979999999999999</v>
      </c>
      <c r="K431" s="54">
        <f>E431/VLOOKUP(A431,'שער BTC'!$A$1:$B$1069,2,1)</f>
        <v>1.4638786046229801</v>
      </c>
    </row>
    <row r="432" spans="1:11">
      <c r="A432" s="12">
        <v>42939</v>
      </c>
      <c r="B432" s="13">
        <v>9500</v>
      </c>
      <c r="C432" s="13"/>
      <c r="D432" s="16">
        <f>VLOOKUP('2017'!A432,'2017'!$G$1:$H$1214,2,1)</f>
        <v>3.5569999999999999</v>
      </c>
      <c r="E432" s="16">
        <f>'2017'!B432*'2017'!D432</f>
        <v>33791.5</v>
      </c>
      <c r="G432" s="7">
        <v>42871</v>
      </c>
      <c r="H432" s="8">
        <v>3.6059999999999999</v>
      </c>
      <c r="K432" s="54">
        <f>E432/VLOOKUP(A432,'שער BTC'!$A$1:$B$1069,2,1)</f>
        <v>3.3836610082526306</v>
      </c>
    </row>
    <row r="433" spans="1:11">
      <c r="A433" s="12">
        <v>42939</v>
      </c>
      <c r="B433">
        <v>58000</v>
      </c>
      <c r="D433" s="16">
        <f>VLOOKUP('2017'!A433,'2017'!$G$1:$H$1214,2,1)</f>
        <v>3.5569999999999999</v>
      </c>
      <c r="E433" s="16">
        <f>'2017'!B433*'2017'!D433</f>
        <v>206306</v>
      </c>
      <c r="G433" s="7">
        <v>42871</v>
      </c>
      <c r="H433" s="8">
        <v>3.6059999999999999</v>
      </c>
      <c r="K433" s="54">
        <f>E433/VLOOKUP(A433,'שער BTC'!$A$1:$B$1069,2,1)</f>
        <v>20.658140892489744</v>
      </c>
    </row>
    <row r="434" spans="1:11">
      <c r="A434" s="12">
        <v>42940</v>
      </c>
      <c r="B434">
        <v>150</v>
      </c>
      <c r="D434" s="16">
        <f>VLOOKUP('2017'!A434,'2017'!$G$1:$H$1214,2,1)</f>
        <v>3.59</v>
      </c>
      <c r="E434" s="16">
        <f>'2017'!B434*'2017'!D434</f>
        <v>538.5</v>
      </c>
      <c r="G434" s="7">
        <v>42871</v>
      </c>
      <c r="H434" s="8">
        <v>3.6059999999999999</v>
      </c>
      <c r="K434" s="54">
        <f>E434/VLOOKUP(A434,'שער BTC'!$A$1:$B$1069,2,1)</f>
        <v>5.450935887275743E-2</v>
      </c>
    </row>
    <row r="435" spans="1:11">
      <c r="A435" s="12">
        <v>42940</v>
      </c>
      <c r="B435">
        <v>275</v>
      </c>
      <c r="D435" s="16">
        <f>VLOOKUP('2017'!A435,'2017'!$G$1:$H$1214,2,1)</f>
        <v>3.59</v>
      </c>
      <c r="E435" s="16">
        <f>'2017'!B435*'2017'!D435</f>
        <v>987.25</v>
      </c>
      <c r="G435" s="7">
        <v>42871</v>
      </c>
      <c r="H435" s="8">
        <v>3.6059999999999999</v>
      </c>
      <c r="K435" s="54">
        <f>E435/VLOOKUP(A435,'שער BTC'!$A$1:$B$1069,2,1)</f>
        <v>9.9933824600055288E-2</v>
      </c>
    </row>
    <row r="436" spans="1:11">
      <c r="A436" s="12">
        <v>42940</v>
      </c>
      <c r="B436" s="22">
        <v>27563.1</v>
      </c>
      <c r="C436" s="22"/>
      <c r="D436" s="16">
        <f>VLOOKUP('2017'!A436,'2017'!$G$1:$H$1214,2,1)</f>
        <v>3.59</v>
      </c>
      <c r="E436" s="16">
        <f>'2017'!B436*'2017'!D436</f>
        <v>98951.528999999995</v>
      </c>
      <c r="G436" s="7">
        <v>42871</v>
      </c>
      <c r="H436" s="8">
        <v>3.6059999999999999</v>
      </c>
      <c r="K436" s="54">
        <f>E436/VLOOKUP(A436,'שער BTC'!$A$1:$B$1069,2,1)</f>
        <v>10.016312730304669</v>
      </c>
    </row>
    <row r="437" spans="1:11">
      <c r="A437" s="12">
        <v>42940</v>
      </c>
      <c r="B437">
        <v>4000</v>
      </c>
      <c r="D437" s="16">
        <f>VLOOKUP('2017'!A437,'2017'!$G$1:$H$1214,2,1)</f>
        <v>3.59</v>
      </c>
      <c r="E437" s="16">
        <f>'2017'!B437*'2017'!D437</f>
        <v>14360</v>
      </c>
      <c r="G437" s="7">
        <v>42872</v>
      </c>
      <c r="H437" s="8">
        <v>3.6030000000000002</v>
      </c>
      <c r="K437" s="54">
        <f>E437/VLOOKUP(A437,'שער BTC'!$A$1:$B$1069,2,1)</f>
        <v>1.4535829032735315</v>
      </c>
    </row>
    <row r="438" spans="1:11">
      <c r="A438" s="12">
        <v>42940</v>
      </c>
      <c r="B438">
        <v>1400</v>
      </c>
      <c r="D438" s="16">
        <f>VLOOKUP('2017'!A438,'2017'!$G$1:$H$1214,2,1)</f>
        <v>3.59</v>
      </c>
      <c r="E438" s="16">
        <f>'2017'!B438*'2017'!D438</f>
        <v>5026</v>
      </c>
      <c r="G438" s="7">
        <v>42872</v>
      </c>
      <c r="H438" s="8">
        <v>3.6030000000000002</v>
      </c>
      <c r="K438" s="54">
        <f>E438/VLOOKUP(A438,'שער BTC'!$A$1:$B$1069,2,1)</f>
        <v>0.50875401614573601</v>
      </c>
    </row>
    <row r="439" spans="1:11">
      <c r="A439" s="12">
        <v>42940</v>
      </c>
      <c r="B439" s="22">
        <v>3800</v>
      </c>
      <c r="C439" s="22"/>
      <c r="D439" s="16">
        <f>VLOOKUP('2017'!A439,'2017'!$G$1:$H$1214,2,1)</f>
        <v>3.59</v>
      </c>
      <c r="E439" s="16">
        <f>'2017'!B439*'2017'!D439</f>
        <v>13642</v>
      </c>
      <c r="G439" s="7">
        <v>42872</v>
      </c>
      <c r="H439" s="8">
        <v>3.6030000000000002</v>
      </c>
      <c r="K439" s="54">
        <f>E439/VLOOKUP(A439,'שער BTC'!$A$1:$B$1069,2,1)</f>
        <v>1.3809037581098549</v>
      </c>
    </row>
    <row r="440" spans="1:11">
      <c r="A440" s="12">
        <v>42940</v>
      </c>
      <c r="B440">
        <v>300</v>
      </c>
      <c r="D440" s="16">
        <f>VLOOKUP('2017'!A440,'2017'!$G$1:$H$1214,2,1)</f>
        <v>3.59</v>
      </c>
      <c r="E440" s="16">
        <f>'2017'!B440*'2017'!D440</f>
        <v>1077</v>
      </c>
      <c r="G440" s="7">
        <v>42872</v>
      </c>
      <c r="H440" s="8">
        <v>3.6030000000000002</v>
      </c>
      <c r="K440" s="54">
        <f>E440/VLOOKUP(A440,'שער BTC'!$A$1:$B$1069,2,1)</f>
        <v>0.10901871774551486</v>
      </c>
    </row>
    <row r="441" spans="1:11">
      <c r="A441" s="12">
        <v>42940</v>
      </c>
      <c r="B441">
        <v>450</v>
      </c>
      <c r="D441" s="16">
        <f>VLOOKUP('2017'!A441,'2017'!$G$1:$H$1214,2,1)</f>
        <v>3.59</v>
      </c>
      <c r="E441" s="16">
        <f>'2017'!B441*'2017'!D441</f>
        <v>1615.5</v>
      </c>
      <c r="G441" s="7">
        <v>42872</v>
      </c>
      <c r="H441" s="8">
        <v>3.6030000000000002</v>
      </c>
      <c r="K441" s="54">
        <f>E441/VLOOKUP(A441,'שער BTC'!$A$1:$B$1069,2,1)</f>
        <v>0.16352807661827229</v>
      </c>
    </row>
    <row r="442" spans="1:11">
      <c r="A442" s="12">
        <v>42940</v>
      </c>
      <c r="B442" s="22">
        <v>12000</v>
      </c>
      <c r="C442" s="22"/>
      <c r="D442" s="16">
        <f>VLOOKUP('2017'!A442,'2017'!$G$1:$H$1214,2,1)</f>
        <v>3.59</v>
      </c>
      <c r="E442" s="16">
        <f>'2017'!B442*'2017'!D442</f>
        <v>43080</v>
      </c>
      <c r="G442" s="7">
        <v>42873</v>
      </c>
      <c r="H442" s="8">
        <v>3.605</v>
      </c>
      <c r="K442" s="54">
        <f>E442/VLOOKUP(A442,'שער BTC'!$A$1:$B$1069,2,1)</f>
        <v>4.3607487098205944</v>
      </c>
    </row>
    <row r="443" spans="1:11">
      <c r="A443" s="12">
        <v>42940</v>
      </c>
      <c r="B443">
        <v>300</v>
      </c>
      <c r="D443" s="16">
        <f>VLOOKUP('2017'!A443,'2017'!$G$1:$H$1214,2,1)</f>
        <v>3.59</v>
      </c>
      <c r="E443" s="16">
        <f>'2017'!B443*'2017'!D443</f>
        <v>1077</v>
      </c>
      <c r="G443" s="7">
        <v>42873</v>
      </c>
      <c r="H443" s="8">
        <v>3.605</v>
      </c>
      <c r="K443" s="54">
        <f>E443/VLOOKUP(A443,'שער BTC'!$A$1:$B$1069,2,1)</f>
        <v>0.10901871774551486</v>
      </c>
    </row>
    <row r="444" spans="1:11">
      <c r="A444" s="12">
        <v>42940</v>
      </c>
      <c r="B444">
        <v>150</v>
      </c>
      <c r="D444" s="16">
        <f>VLOOKUP('2017'!A444,'2017'!$G$1:$H$1214,2,1)</f>
        <v>3.59</v>
      </c>
      <c r="E444" s="16">
        <f>'2017'!B444*'2017'!D444</f>
        <v>538.5</v>
      </c>
      <c r="G444" s="7">
        <v>42873</v>
      </c>
      <c r="H444" s="8">
        <v>3.605</v>
      </c>
      <c r="K444" s="54">
        <f>E444/VLOOKUP(A444,'שער BTC'!$A$1:$B$1069,2,1)</f>
        <v>5.450935887275743E-2</v>
      </c>
    </row>
    <row r="445" spans="1:11">
      <c r="A445" s="12">
        <v>42940</v>
      </c>
      <c r="B445" s="22">
        <v>22473.7</v>
      </c>
      <c r="C445" s="22"/>
      <c r="D445" s="16">
        <f>VLOOKUP('2017'!A445,'2017'!$G$1:$H$1214,2,1)</f>
        <v>3.59</v>
      </c>
      <c r="E445" s="16">
        <f>'2017'!B445*'2017'!D445</f>
        <v>80680.582999999999</v>
      </c>
      <c r="G445" s="7">
        <v>42873</v>
      </c>
      <c r="H445" s="8">
        <v>3.605</v>
      </c>
      <c r="K445" s="54">
        <f>E445/VLOOKUP(A445,'שער BTC'!$A$1:$B$1069,2,1)</f>
        <v>8.1668465233245904</v>
      </c>
    </row>
    <row r="446" spans="1:11">
      <c r="A446" s="12">
        <v>42940</v>
      </c>
      <c r="B446" s="22">
        <v>27563.1</v>
      </c>
      <c r="C446" s="22"/>
      <c r="D446" s="16">
        <f>VLOOKUP('2017'!A446,'2017'!$G$1:$H$1214,2,1)</f>
        <v>3.59</v>
      </c>
      <c r="E446" s="16">
        <f>'2017'!B446*'2017'!D446</f>
        <v>98951.528999999995</v>
      </c>
      <c r="G446" s="7">
        <v>42873</v>
      </c>
      <c r="H446" s="8">
        <v>3.605</v>
      </c>
      <c r="K446" s="54">
        <f>E446/VLOOKUP(A446,'שער BTC'!$A$1:$B$1069,2,1)</f>
        <v>10.016312730304669</v>
      </c>
    </row>
    <row r="447" spans="1:11">
      <c r="A447" s="12">
        <v>42940</v>
      </c>
      <c r="B447">
        <v>3800</v>
      </c>
      <c r="D447" s="16">
        <f>VLOOKUP('2017'!A447,'2017'!$G$1:$H$1214,2,1)</f>
        <v>3.59</v>
      </c>
      <c r="E447" s="16">
        <f>'2017'!B447*'2017'!D447</f>
        <v>13642</v>
      </c>
      <c r="G447" s="7">
        <v>42874</v>
      </c>
      <c r="H447" s="8">
        <v>3.593</v>
      </c>
      <c r="K447" s="54">
        <f>E447/VLOOKUP(A447,'שער BTC'!$A$1:$B$1069,2,1)</f>
        <v>1.3809037581098549</v>
      </c>
    </row>
    <row r="448" spans="1:11">
      <c r="A448" s="12">
        <v>42940</v>
      </c>
      <c r="B448">
        <v>300</v>
      </c>
      <c r="D448" s="16">
        <f>VLOOKUP('2017'!A448,'2017'!$G$1:$H$1214,2,1)</f>
        <v>3.59</v>
      </c>
      <c r="E448" s="16">
        <f>'2017'!B448*'2017'!D448</f>
        <v>1077</v>
      </c>
      <c r="G448" s="7">
        <v>42874</v>
      </c>
      <c r="H448" s="8">
        <v>3.593</v>
      </c>
      <c r="K448" s="54">
        <f>E448/VLOOKUP(A448,'שער BTC'!$A$1:$B$1069,2,1)</f>
        <v>0.10901871774551486</v>
      </c>
    </row>
    <row r="449" spans="1:11">
      <c r="A449" s="12">
        <v>42941</v>
      </c>
      <c r="B449" s="22">
        <v>4000</v>
      </c>
      <c r="C449" s="22"/>
      <c r="D449" s="16">
        <f>VLOOKUP('2017'!A449,'2017'!$G$1:$H$1214,2,1)</f>
        <v>3.569</v>
      </c>
      <c r="E449" s="16">
        <f>'2017'!B449*'2017'!D449</f>
        <v>14276</v>
      </c>
      <c r="G449" s="7">
        <v>42874</v>
      </c>
      <c r="H449" s="8">
        <v>3.593</v>
      </c>
      <c r="K449" s="54">
        <f>E449/VLOOKUP(A449,'שער BTC'!$A$1:$B$1069,2,1)</f>
        <v>1.4450800506359984</v>
      </c>
    </row>
    <row r="450" spans="1:11">
      <c r="A450" s="12">
        <v>42941</v>
      </c>
      <c r="B450">
        <v>4000</v>
      </c>
      <c r="D450" s="16">
        <f>VLOOKUP('2017'!A450,'2017'!$G$1:$H$1214,2,1)</f>
        <v>3.569</v>
      </c>
      <c r="E450" s="16">
        <f>'2017'!B450*'2017'!D450</f>
        <v>14276</v>
      </c>
      <c r="G450" s="7">
        <v>42874</v>
      </c>
      <c r="H450" s="8">
        <v>3.593</v>
      </c>
      <c r="K450" s="54">
        <f>E450/VLOOKUP(A450,'שער BTC'!$A$1:$B$1069,2,1)</f>
        <v>1.4450800506359984</v>
      </c>
    </row>
    <row r="451" spans="1:11">
      <c r="A451" s="12">
        <v>42942</v>
      </c>
      <c r="B451">
        <v>15140</v>
      </c>
      <c r="D451" s="16">
        <f>VLOOKUP('2017'!A451,'2017'!$G$1:$H$1214,2,1)</f>
        <v>3.57</v>
      </c>
      <c r="E451" s="16">
        <f>'2017'!B451*'2017'!D451</f>
        <v>54049.799999999996</v>
      </c>
      <c r="G451" s="7">
        <v>42874</v>
      </c>
      <c r="H451" s="8">
        <v>3.593</v>
      </c>
      <c r="K451" s="54">
        <f>E451/VLOOKUP(A451,'שער BTC'!$A$1:$B$1069,2,1)</f>
        <v>6.0680667494900469</v>
      </c>
    </row>
    <row r="452" spans="1:11">
      <c r="A452" s="12">
        <v>42942</v>
      </c>
      <c r="B452">
        <v>150</v>
      </c>
      <c r="D452" s="16">
        <f>VLOOKUP('2017'!A452,'2017'!$G$1:$H$1214,2,1)</f>
        <v>3.57</v>
      </c>
      <c r="E452" s="16">
        <f>'2017'!B452*'2017'!D452</f>
        <v>535.5</v>
      </c>
      <c r="G452" s="7">
        <v>42877</v>
      </c>
      <c r="H452" s="8">
        <v>3.5819999999999999</v>
      </c>
      <c r="K452" s="54">
        <f>E452/VLOOKUP(A452,'שער BTC'!$A$1:$B$1069,2,1)</f>
        <v>6.0119551679227681E-2</v>
      </c>
    </row>
    <row r="453" spans="1:11">
      <c r="A453" s="12">
        <v>42942</v>
      </c>
      <c r="B453">
        <v>200</v>
      </c>
      <c r="D453" s="16">
        <f>VLOOKUP('2017'!A453,'2017'!$G$1:$H$1214,2,1)</f>
        <v>3.57</v>
      </c>
      <c r="E453" s="16">
        <f>'2017'!B453*'2017'!D453</f>
        <v>714</v>
      </c>
      <c r="G453" s="7">
        <v>42877</v>
      </c>
      <c r="H453" s="8">
        <v>3.5819999999999999</v>
      </c>
      <c r="K453" s="54">
        <f>E453/VLOOKUP(A453,'שער BTC'!$A$1:$B$1069,2,1)</f>
        <v>8.0159402238970237E-2</v>
      </c>
    </row>
    <row r="454" spans="1:11">
      <c r="A454" s="12">
        <v>42943</v>
      </c>
      <c r="B454">
        <v>500</v>
      </c>
      <c r="D454" s="16">
        <f>VLOOKUP('2017'!A454,'2017'!$G$1:$H$1214,2,1)</f>
        <v>3.5569999999999999</v>
      </c>
      <c r="E454" s="16">
        <f>'2017'!B454*'2017'!D454</f>
        <v>1778.5</v>
      </c>
      <c r="G454" s="7">
        <v>42877</v>
      </c>
      <c r="H454" s="8">
        <v>3.5819999999999999</v>
      </c>
      <c r="K454" s="54">
        <f>E454/VLOOKUP(A454,'שער BTC'!$A$1:$B$1069,2,1)</f>
        <v>0.19966876314006801</v>
      </c>
    </row>
    <row r="455" spans="1:11">
      <c r="A455" s="12">
        <v>42943</v>
      </c>
      <c r="B455">
        <v>150</v>
      </c>
      <c r="D455" s="16">
        <f>VLOOKUP('2017'!A455,'2017'!$G$1:$H$1214,2,1)</f>
        <v>3.5569999999999999</v>
      </c>
      <c r="E455" s="16">
        <f>'2017'!B455*'2017'!D455</f>
        <v>533.54999999999995</v>
      </c>
      <c r="G455" s="7">
        <v>42877</v>
      </c>
      <c r="H455" s="8">
        <v>3.5819999999999999</v>
      </c>
      <c r="K455" s="54">
        <f>E455/VLOOKUP(A455,'שער BTC'!$A$1:$B$1069,2,1)</f>
        <v>5.9900628942020404E-2</v>
      </c>
    </row>
    <row r="456" spans="1:11">
      <c r="A456" s="12">
        <v>42943</v>
      </c>
      <c r="B456" s="13">
        <v>270</v>
      </c>
      <c r="C456" s="13"/>
      <c r="D456" s="16">
        <f>VLOOKUP('2017'!A456,'2017'!$G$1:$H$1214,2,1)</f>
        <v>3.5569999999999999</v>
      </c>
      <c r="E456" s="16">
        <f>'2017'!B456*'2017'!D456</f>
        <v>960.39</v>
      </c>
      <c r="G456" s="7">
        <v>42877</v>
      </c>
      <c r="H456" s="8">
        <v>3.5819999999999999</v>
      </c>
      <c r="K456" s="54">
        <f>E456/VLOOKUP(A456,'שער BTC'!$A$1:$B$1069,2,1)</f>
        <v>0.10782113209563673</v>
      </c>
    </row>
    <row r="457" spans="1:11">
      <c r="A457" s="12">
        <v>42944</v>
      </c>
      <c r="B457">
        <v>500</v>
      </c>
      <c r="D457" s="16">
        <f>VLOOKUP('2017'!A457,'2017'!$G$1:$H$1214,2,1)</f>
        <v>3.56</v>
      </c>
      <c r="E457" s="16">
        <f>'2017'!B457*'2017'!D457</f>
        <v>1780</v>
      </c>
      <c r="G457" s="7">
        <v>42878</v>
      </c>
      <c r="H457" s="8">
        <v>3.589</v>
      </c>
      <c r="K457" s="54">
        <f>E457/VLOOKUP(A457,'שער BTC'!$A$1:$B$1069,2,1)</f>
        <v>0.17975029628091566</v>
      </c>
    </row>
    <row r="458" spans="1:11">
      <c r="A458" s="12">
        <v>42944</v>
      </c>
      <c r="B458">
        <v>150</v>
      </c>
      <c r="D458" s="16">
        <f>VLOOKUP('2017'!A458,'2017'!$G$1:$H$1214,2,1)</f>
        <v>3.56</v>
      </c>
      <c r="E458" s="16">
        <f>'2017'!B458*'2017'!D458</f>
        <v>534</v>
      </c>
      <c r="G458" s="7">
        <v>42878</v>
      </c>
      <c r="H458" s="8">
        <v>3.589</v>
      </c>
      <c r="K458" s="54">
        <f>E458/VLOOKUP(A458,'שער BTC'!$A$1:$B$1069,2,1)</f>
        <v>5.3925088884274698E-2</v>
      </c>
    </row>
    <row r="459" spans="1:11">
      <c r="A459" s="12">
        <v>42947</v>
      </c>
      <c r="B459" s="22">
        <v>33460</v>
      </c>
      <c r="C459" s="22"/>
      <c r="D459" s="16">
        <f>VLOOKUP('2017'!A459,'2017'!$G$1:$H$1214,2,1)</f>
        <v>3.5579999999999998</v>
      </c>
      <c r="E459" s="16">
        <f>'2017'!B459*'2017'!D459</f>
        <v>119050.68</v>
      </c>
      <c r="G459" s="7">
        <v>42878</v>
      </c>
      <c r="H459" s="8">
        <v>3.589</v>
      </c>
      <c r="K459" s="54">
        <f>E459/VLOOKUP(A459,'שער BTC'!$A$1:$B$1069,2,1)</f>
        <v>12.178348579229878</v>
      </c>
    </row>
    <row r="460" spans="1:11">
      <c r="A460" s="3">
        <v>42948</v>
      </c>
      <c r="B460">
        <v>8001</v>
      </c>
      <c r="D460" s="16">
        <f>VLOOKUP('2017'!A460,'2017'!$G$1:$H$1214,2,1)</f>
        <v>3.5579999999999998</v>
      </c>
      <c r="E460" s="16">
        <f>'2017'!B460*'2017'!D460</f>
        <v>28467.557999999997</v>
      </c>
      <c r="G460" s="7">
        <v>42878</v>
      </c>
      <c r="H460" s="8">
        <v>3.589</v>
      </c>
      <c r="K460" s="54">
        <f>E460/VLOOKUP(A460,'שער BTC'!$A$1:$B$1069,2,1)</f>
        <v>2.9519485787603021</v>
      </c>
    </row>
    <row r="461" spans="1:11">
      <c r="A461" s="3">
        <v>42948</v>
      </c>
      <c r="B461">
        <v>1000</v>
      </c>
      <c r="D461" s="16">
        <f>VLOOKUP('2017'!A461,'2017'!$G$1:$H$1214,2,1)</f>
        <v>3.5579999999999998</v>
      </c>
      <c r="E461" s="16">
        <f>'2017'!B461*'2017'!D461</f>
        <v>3558</v>
      </c>
      <c r="G461" s="7">
        <v>42878</v>
      </c>
      <c r="H461" s="8">
        <v>3.589</v>
      </c>
      <c r="K461" s="54">
        <f>E461/VLOOKUP(A461,'שער BTC'!$A$1:$B$1069,2,1)</f>
        <v>0.36894745391329864</v>
      </c>
    </row>
    <row r="462" spans="1:11">
      <c r="A462" s="12">
        <v>42949</v>
      </c>
      <c r="B462">
        <v>75</v>
      </c>
      <c r="D462" s="16">
        <f>VLOOKUP('2017'!A462,'2017'!$G$1:$H$1214,2,1)</f>
        <v>3.5790000000000002</v>
      </c>
      <c r="E462" s="16">
        <f>'2017'!B462*'2017'!D462</f>
        <v>268.42500000000001</v>
      </c>
      <c r="G462" s="7">
        <v>42879</v>
      </c>
      <c r="H462" s="8">
        <v>3.593</v>
      </c>
      <c r="K462" s="54">
        <f>E462/VLOOKUP(A462,'שער BTC'!$A$1:$B$1069,2,1)</f>
        <v>2.7834378953534904E-2</v>
      </c>
    </row>
    <row r="463" spans="1:11">
      <c r="A463" s="12">
        <v>42949</v>
      </c>
      <c r="B463" s="22">
        <v>5587</v>
      </c>
      <c r="C463" s="22"/>
      <c r="D463" s="16">
        <f>VLOOKUP('2017'!A463,'2017'!$G$1:$H$1214,2,1)</f>
        <v>3.5790000000000002</v>
      </c>
      <c r="E463" s="16">
        <f>'2017'!B463*'2017'!D463</f>
        <v>19995.873</v>
      </c>
      <c r="G463" s="7">
        <v>42879</v>
      </c>
      <c r="H463" s="8">
        <v>3.593</v>
      </c>
      <c r="K463" s="54">
        <f>E463/VLOOKUP(A463,'שער BTC'!$A$1:$B$1069,2,1)</f>
        <v>2.0734756695119936</v>
      </c>
    </row>
    <row r="464" spans="1:11">
      <c r="A464" s="12">
        <v>42949</v>
      </c>
      <c r="B464">
        <v>300</v>
      </c>
      <c r="D464" s="16">
        <f>VLOOKUP('2017'!A464,'2017'!$G$1:$H$1214,2,1)</f>
        <v>3.5790000000000002</v>
      </c>
      <c r="E464" s="16">
        <f>'2017'!B464*'2017'!D464</f>
        <v>1073.7</v>
      </c>
      <c r="G464" s="7">
        <v>42879</v>
      </c>
      <c r="H464" s="8">
        <v>3.593</v>
      </c>
      <c r="K464" s="54">
        <f>E464/VLOOKUP(A464,'שער BTC'!$A$1:$B$1069,2,1)</f>
        <v>0.11133751581413961</v>
      </c>
    </row>
    <row r="465" spans="1:11">
      <c r="A465" s="12">
        <v>42949</v>
      </c>
      <c r="B465" s="22">
        <v>1037.52</v>
      </c>
      <c r="C465" s="22"/>
      <c r="D465" s="16">
        <f>VLOOKUP('2017'!A465,'2017'!$G$1:$H$1214,2,1)</f>
        <v>3.5790000000000002</v>
      </c>
      <c r="E465" s="16">
        <f>'2017'!B465*'2017'!D465</f>
        <v>3713.2840799999999</v>
      </c>
      <c r="G465" s="7">
        <v>42879</v>
      </c>
      <c r="H465" s="8">
        <v>3.593</v>
      </c>
      <c r="K465" s="54">
        <f>E465/VLOOKUP(A465,'שער BTC'!$A$1:$B$1069,2,1)</f>
        <v>0.38504966469162044</v>
      </c>
    </row>
    <row r="466" spans="1:11">
      <c r="A466" s="12">
        <v>42949</v>
      </c>
      <c r="B466" s="22">
        <v>5498.27</v>
      </c>
      <c r="C466" s="22"/>
      <c r="D466" s="16">
        <f>VLOOKUP('2017'!A466,'2017'!$G$1:$H$1214,2,1)</f>
        <v>3.5790000000000002</v>
      </c>
      <c r="E466" s="16">
        <f>'2017'!B466*'2017'!D466</f>
        <v>19678.308330000003</v>
      </c>
      <c r="G466" s="7">
        <v>42879</v>
      </c>
      <c r="H466" s="8">
        <v>3.593</v>
      </c>
      <c r="K466" s="54">
        <f>E466/VLOOKUP(A466,'שער BTC'!$A$1:$B$1069,2,1)</f>
        <v>2.0405457435846985</v>
      </c>
    </row>
    <row r="467" spans="1:11">
      <c r="A467" s="12">
        <v>42950</v>
      </c>
      <c r="B467">
        <v>3000</v>
      </c>
      <c r="D467" s="16">
        <f>VLOOKUP('2017'!A467,'2017'!$G$1:$H$1214,2,1)</f>
        <v>3.589</v>
      </c>
      <c r="E467" s="16">
        <f>'2017'!B467*'2017'!D467</f>
        <v>10767</v>
      </c>
      <c r="G467" s="7">
        <v>42880</v>
      </c>
      <c r="H467" s="8">
        <v>3.5760000000000001</v>
      </c>
      <c r="K467" s="54">
        <f>E467/VLOOKUP(A467,'שער BTC'!$A$1:$B$1069,2,1)</f>
        <v>1.0736841837783968</v>
      </c>
    </row>
    <row r="468" spans="1:11">
      <c r="A468" s="12">
        <v>42950</v>
      </c>
      <c r="B468">
        <v>250</v>
      </c>
      <c r="D468" s="16">
        <f>VLOOKUP('2017'!A468,'2017'!$G$1:$H$1214,2,1)</f>
        <v>3.589</v>
      </c>
      <c r="E468" s="16">
        <f>'2017'!B468*'2017'!D468</f>
        <v>897.25</v>
      </c>
      <c r="G468" s="7">
        <v>42880</v>
      </c>
      <c r="H468" s="8">
        <v>3.5760000000000001</v>
      </c>
      <c r="K468" s="54">
        <f>E468/VLOOKUP(A468,'שער BTC'!$A$1:$B$1069,2,1)</f>
        <v>8.9473681981533063E-2</v>
      </c>
    </row>
    <row r="469" spans="1:11">
      <c r="A469" s="12">
        <v>42950</v>
      </c>
      <c r="B469" s="22">
        <v>12330.54</v>
      </c>
      <c r="C469" s="22"/>
      <c r="D469" s="16">
        <f>VLOOKUP('2017'!A469,'2017'!$G$1:$H$1214,2,1)</f>
        <v>3.589</v>
      </c>
      <c r="E469" s="16">
        <f>'2017'!B469*'2017'!D469</f>
        <v>44254.308060000003</v>
      </c>
      <c r="G469" s="7">
        <v>42880</v>
      </c>
      <c r="H469" s="8">
        <v>3.5760000000000001</v>
      </c>
      <c r="K469" s="54">
        <f>E469/VLOOKUP(A469,'שער BTC'!$A$1:$B$1069,2,1)</f>
        <v>4.4130352584822914</v>
      </c>
    </row>
    <row r="470" spans="1:11">
      <c r="A470" s="12">
        <v>42950</v>
      </c>
      <c r="B470">
        <v>180</v>
      </c>
      <c r="D470" s="16">
        <f>VLOOKUP('2017'!A470,'2017'!$G$1:$H$1214,2,1)</f>
        <v>3.589</v>
      </c>
      <c r="E470" s="16">
        <f>'2017'!B470*'2017'!D470</f>
        <v>646.02</v>
      </c>
      <c r="G470" s="7">
        <v>42880</v>
      </c>
      <c r="H470" s="8">
        <v>3.5760000000000001</v>
      </c>
      <c r="K470" s="54">
        <f>E470/VLOOKUP(A470,'שער BTC'!$A$1:$B$1069,2,1)</f>
        <v>6.4421051026703799E-2</v>
      </c>
    </row>
    <row r="471" spans="1:11">
      <c r="A471" s="12">
        <v>42950</v>
      </c>
      <c r="B471">
        <v>4050</v>
      </c>
      <c r="D471" s="16">
        <f>VLOOKUP('2017'!A471,'2017'!$G$1:$H$1214,2,1)</f>
        <v>3.589</v>
      </c>
      <c r="E471" s="16">
        <f>'2017'!B471*'2017'!D471</f>
        <v>14535.45</v>
      </c>
      <c r="G471" s="7">
        <v>42880</v>
      </c>
      <c r="H471" s="8">
        <v>3.5760000000000001</v>
      </c>
      <c r="K471" s="54">
        <f>E471/VLOOKUP(A471,'שער BTC'!$A$1:$B$1069,2,1)</f>
        <v>1.4494736481008357</v>
      </c>
    </row>
    <row r="472" spans="1:11">
      <c r="A472" s="12">
        <v>42950</v>
      </c>
      <c r="B472">
        <v>150</v>
      </c>
      <c r="D472" s="16">
        <f>VLOOKUP('2017'!A472,'2017'!$G$1:$H$1214,2,1)</f>
        <v>3.589</v>
      </c>
      <c r="E472" s="16">
        <f>'2017'!B472*'2017'!D472</f>
        <v>538.35</v>
      </c>
      <c r="G472" s="7">
        <v>42881</v>
      </c>
      <c r="H472" s="8">
        <v>3.5739999999999998</v>
      </c>
      <c r="K472" s="54">
        <f>E472/VLOOKUP(A472,'שער BTC'!$A$1:$B$1069,2,1)</f>
        <v>5.3684209188919842E-2</v>
      </c>
    </row>
    <row r="473" spans="1:11">
      <c r="A473" s="12">
        <v>42951</v>
      </c>
      <c r="B473">
        <v>2000</v>
      </c>
      <c r="D473" s="16">
        <f>VLOOKUP('2017'!A473,'2017'!$G$1:$H$1214,2,1)</f>
        <v>3.6070000000000002</v>
      </c>
      <c r="E473" s="16">
        <f>'2017'!B473*'2017'!D473</f>
        <v>7214</v>
      </c>
      <c r="G473" s="7">
        <v>42881</v>
      </c>
      <c r="H473" s="8">
        <v>3.5739999999999998</v>
      </c>
      <c r="K473" s="54">
        <f>E473/VLOOKUP(A473,'שער BTC'!$A$1:$B$1069,2,1)</f>
        <v>0.71937937232073501</v>
      </c>
    </row>
    <row r="474" spans="1:11">
      <c r="A474" s="12">
        <v>42951</v>
      </c>
      <c r="B474">
        <v>5000</v>
      </c>
      <c r="D474" s="16">
        <f>VLOOKUP('2017'!A474,'2017'!$G$1:$H$1214,2,1)</f>
        <v>3.6070000000000002</v>
      </c>
      <c r="E474" s="16">
        <f>'2017'!B474*'2017'!D474</f>
        <v>18035</v>
      </c>
      <c r="G474" s="7">
        <v>42881</v>
      </c>
      <c r="H474" s="8">
        <v>3.5739999999999998</v>
      </c>
      <c r="K474" s="54">
        <f>E474/VLOOKUP(A474,'שער BTC'!$A$1:$B$1069,2,1)</f>
        <v>1.7984484308018376</v>
      </c>
    </row>
    <row r="475" spans="1:11">
      <c r="A475" s="12">
        <v>42952</v>
      </c>
      <c r="B475">
        <v>3800</v>
      </c>
      <c r="D475" s="16">
        <f>VLOOKUP('2017'!A475,'2017'!$G$1:$H$1214,2,1)</f>
        <v>3.6070000000000002</v>
      </c>
      <c r="E475" s="16">
        <f>'2017'!B475*'2017'!D475</f>
        <v>13706.6</v>
      </c>
      <c r="G475" s="7">
        <v>42881</v>
      </c>
      <c r="H475" s="8">
        <v>3.5739999999999998</v>
      </c>
      <c r="K475" s="54">
        <f>E475/VLOOKUP(A475,'שער BTC'!$A$1:$B$1069,2,1)</f>
        <v>1.1808154712680405</v>
      </c>
    </row>
    <row r="476" spans="1:11">
      <c r="A476" s="12">
        <v>42952</v>
      </c>
      <c r="B476">
        <v>180</v>
      </c>
      <c r="D476" s="16">
        <f>VLOOKUP('2017'!A476,'2017'!$G$1:$H$1214,2,1)</f>
        <v>3.6070000000000002</v>
      </c>
      <c r="E476" s="16">
        <f>'2017'!B476*'2017'!D476</f>
        <v>649.26</v>
      </c>
      <c r="G476" s="7">
        <v>42885</v>
      </c>
      <c r="H476" s="8">
        <v>3.5609999999999999</v>
      </c>
      <c r="K476" s="54">
        <f>E476/VLOOKUP(A476,'שער BTC'!$A$1:$B$1069,2,1)</f>
        <v>5.5933364428486128E-2</v>
      </c>
    </row>
    <row r="477" spans="1:11">
      <c r="A477" s="12">
        <v>42954</v>
      </c>
      <c r="B477">
        <v>500</v>
      </c>
      <c r="D477" s="16">
        <f>VLOOKUP('2017'!A477,'2017'!$G$1:$H$1214,2,1)</f>
        <v>3.621</v>
      </c>
      <c r="E477" s="16">
        <f>'2017'!B477*'2017'!D477</f>
        <v>1810.5</v>
      </c>
      <c r="G477" s="7">
        <v>42885</v>
      </c>
      <c r="H477" s="8">
        <v>3.5609999999999999</v>
      </c>
      <c r="K477" s="54">
        <f>E477/VLOOKUP(A477,'שער BTC'!$A$1:$B$1069,2,1)</f>
        <v>0.14674690722332806</v>
      </c>
    </row>
    <row r="478" spans="1:11">
      <c r="A478" s="12">
        <v>42954</v>
      </c>
      <c r="B478">
        <v>2200</v>
      </c>
      <c r="D478" s="16">
        <f>VLOOKUP('2017'!A478,'2017'!$G$1:$H$1214,2,1)</f>
        <v>3.621</v>
      </c>
      <c r="E478" s="16">
        <f>'2017'!B478*'2017'!D478</f>
        <v>7966.2</v>
      </c>
      <c r="G478" s="7">
        <v>42885</v>
      </c>
      <c r="H478" s="8">
        <v>3.5609999999999999</v>
      </c>
      <c r="K478" s="54">
        <f>E478/VLOOKUP(A478,'שער BTC'!$A$1:$B$1069,2,1)</f>
        <v>0.64568639178264342</v>
      </c>
    </row>
    <row r="479" spans="1:11">
      <c r="A479" s="12">
        <v>42954</v>
      </c>
      <c r="B479">
        <v>400</v>
      </c>
      <c r="D479" s="16">
        <f>VLOOKUP('2017'!A479,'2017'!$G$1:$H$1214,2,1)</f>
        <v>3.621</v>
      </c>
      <c r="E479" s="16">
        <f>'2017'!B479*'2017'!D479</f>
        <v>1448.4</v>
      </c>
      <c r="G479" s="7">
        <v>42885</v>
      </c>
      <c r="H479" s="8">
        <v>3.5609999999999999</v>
      </c>
      <c r="K479" s="54">
        <f>E479/VLOOKUP(A479,'שער BTC'!$A$1:$B$1069,2,1)</f>
        <v>0.11739752577866244</v>
      </c>
    </row>
    <row r="480" spans="1:11">
      <c r="A480" s="12">
        <v>42955</v>
      </c>
      <c r="B480" s="22">
        <v>14731</v>
      </c>
      <c r="C480" s="22"/>
      <c r="D480" s="16">
        <f>VLOOKUP('2017'!A480,'2017'!$G$1:$H$1214,2,1)</f>
        <v>3.605</v>
      </c>
      <c r="E480" s="16">
        <f>'2017'!B480*'2017'!D480</f>
        <v>53105.254999999997</v>
      </c>
      <c r="G480" s="7">
        <v>42885</v>
      </c>
      <c r="H480" s="8">
        <v>3.5609999999999999</v>
      </c>
      <c r="K480" s="54">
        <f>E480/VLOOKUP(A480,'שער BTC'!$A$1:$B$1069,2,1)</f>
        <v>4.3043534540492558</v>
      </c>
    </row>
    <row r="481" spans="1:11">
      <c r="A481" s="12">
        <v>42955</v>
      </c>
      <c r="B481">
        <v>150</v>
      </c>
      <c r="D481" s="16">
        <f>VLOOKUP('2017'!A481,'2017'!$G$1:$H$1214,2,1)</f>
        <v>3.605</v>
      </c>
      <c r="E481" s="16">
        <f>'2017'!B481*'2017'!D481</f>
        <v>540.75</v>
      </c>
      <c r="G481" s="7">
        <v>42887</v>
      </c>
      <c r="H481" s="8">
        <v>3.5489999999999999</v>
      </c>
      <c r="K481" s="54">
        <f>E481/VLOOKUP(A481,'שער BTC'!$A$1:$B$1069,2,1)</f>
        <v>4.3829544369519274E-2</v>
      </c>
    </row>
    <row r="482" spans="1:11">
      <c r="A482" s="12">
        <v>42955</v>
      </c>
      <c r="B482">
        <v>17000</v>
      </c>
      <c r="D482" s="16">
        <f>VLOOKUP('2017'!A482,'2017'!$G$1:$H$1214,2,1)</f>
        <v>3.605</v>
      </c>
      <c r="E482" s="16">
        <f>'2017'!B482*'2017'!D482</f>
        <v>61285</v>
      </c>
      <c r="G482" s="7">
        <v>42887</v>
      </c>
      <c r="H482" s="8">
        <v>3.5489999999999999</v>
      </c>
      <c r="K482" s="54">
        <f>E482/VLOOKUP(A482,'שער BTC'!$A$1:$B$1069,2,1)</f>
        <v>4.9673483618788508</v>
      </c>
    </row>
    <row r="483" spans="1:11">
      <c r="A483" s="12">
        <v>42955</v>
      </c>
      <c r="B483">
        <v>6000</v>
      </c>
      <c r="D483" s="16">
        <f>VLOOKUP('2017'!A483,'2017'!$G$1:$H$1214,2,1)</f>
        <v>3.605</v>
      </c>
      <c r="E483" s="16">
        <f>'2017'!B483*'2017'!D483</f>
        <v>21630</v>
      </c>
      <c r="G483" s="7">
        <v>42887</v>
      </c>
      <c r="H483" s="8">
        <v>3.5489999999999999</v>
      </c>
      <c r="K483" s="54">
        <f>E483/VLOOKUP(A483,'שער BTC'!$A$1:$B$1069,2,1)</f>
        <v>1.753181774780771</v>
      </c>
    </row>
    <row r="484" spans="1:11">
      <c r="A484" s="12">
        <v>42955</v>
      </c>
      <c r="B484">
        <v>900</v>
      </c>
      <c r="D484" s="16">
        <f>VLOOKUP('2017'!A484,'2017'!$G$1:$H$1214,2,1)</f>
        <v>3.605</v>
      </c>
      <c r="E484" s="16">
        <f>'2017'!B484*'2017'!D484</f>
        <v>3244.5</v>
      </c>
      <c r="G484" s="7">
        <v>42887</v>
      </c>
      <c r="H484" s="8">
        <v>3.5489999999999999</v>
      </c>
      <c r="K484" s="54">
        <f>E484/VLOOKUP(A484,'שער BTC'!$A$1:$B$1069,2,1)</f>
        <v>0.26297726621711565</v>
      </c>
    </row>
    <row r="485" spans="1:11">
      <c r="A485" s="12">
        <v>42955</v>
      </c>
      <c r="B485">
        <v>5000</v>
      </c>
      <c r="D485" s="16">
        <f>VLOOKUP('2017'!A485,'2017'!$G$1:$H$1214,2,1)</f>
        <v>3.605</v>
      </c>
      <c r="E485" s="16">
        <f>'2017'!B485*'2017'!D485</f>
        <v>18025</v>
      </c>
      <c r="G485" s="7">
        <v>42887</v>
      </c>
      <c r="H485" s="8">
        <v>3.5489999999999999</v>
      </c>
      <c r="K485" s="54">
        <f>E485/VLOOKUP(A485,'שער BTC'!$A$1:$B$1069,2,1)</f>
        <v>1.460984812317309</v>
      </c>
    </row>
    <row r="486" spans="1:11">
      <c r="A486" s="12">
        <v>42956</v>
      </c>
      <c r="B486">
        <v>200</v>
      </c>
      <c r="D486" s="16">
        <f>VLOOKUP('2017'!A486,'2017'!$G$1:$H$1214,2,1)</f>
        <v>3.601</v>
      </c>
      <c r="E486" s="16">
        <f>'2017'!B486*'2017'!D486</f>
        <v>720.2</v>
      </c>
      <c r="G486" s="7">
        <v>42888</v>
      </c>
      <c r="H486" s="8">
        <v>3.5579999999999998</v>
      </c>
      <c r="K486" s="54">
        <f>E486/VLOOKUP(A486,'שער BTC'!$A$1:$B$1069,2,1)</f>
        <v>5.9571212666206103E-2</v>
      </c>
    </row>
    <row r="487" spans="1:11">
      <c r="A487" s="12">
        <v>42956</v>
      </c>
      <c r="B487">
        <v>350</v>
      </c>
      <c r="D487" s="16">
        <f>VLOOKUP('2017'!A487,'2017'!$G$1:$H$1214,2,1)</f>
        <v>3.601</v>
      </c>
      <c r="E487" s="16">
        <f>'2017'!B487*'2017'!D487</f>
        <v>1260.3499999999999</v>
      </c>
      <c r="G487" s="7">
        <v>42888</v>
      </c>
      <c r="H487" s="8">
        <v>3.5579999999999998</v>
      </c>
      <c r="K487" s="54">
        <f>E487/VLOOKUP(A487,'שער BTC'!$A$1:$B$1069,2,1)</f>
        <v>0.10424962216586066</v>
      </c>
    </row>
    <row r="488" spans="1:11">
      <c r="A488" s="12">
        <v>42956</v>
      </c>
      <c r="B488">
        <v>500</v>
      </c>
      <c r="D488" s="16">
        <f>VLOOKUP('2017'!A488,'2017'!$G$1:$H$1214,2,1)</f>
        <v>3.601</v>
      </c>
      <c r="E488" s="16">
        <f>'2017'!B488*'2017'!D488</f>
        <v>1800.5</v>
      </c>
      <c r="G488" s="7">
        <v>42888</v>
      </c>
      <c r="H488" s="8">
        <v>3.5579999999999998</v>
      </c>
      <c r="K488" s="54">
        <f>E488/VLOOKUP(A488,'שער BTC'!$A$1:$B$1069,2,1)</f>
        <v>0.14892803166551524</v>
      </c>
    </row>
    <row r="489" spans="1:11">
      <c r="A489" s="12">
        <v>42956</v>
      </c>
      <c r="B489">
        <v>900</v>
      </c>
      <c r="D489" s="16">
        <f>VLOOKUP('2017'!A489,'2017'!$G$1:$H$1214,2,1)</f>
        <v>3.601</v>
      </c>
      <c r="E489" s="16">
        <f>'2017'!B489*'2017'!D489</f>
        <v>3240.9</v>
      </c>
      <c r="G489" s="7">
        <v>42888</v>
      </c>
      <c r="H489" s="8">
        <v>3.5579999999999998</v>
      </c>
      <c r="K489" s="54">
        <f>E489/VLOOKUP(A489,'שער BTC'!$A$1:$B$1069,2,1)</f>
        <v>0.26807045699792742</v>
      </c>
    </row>
    <row r="490" spans="1:11">
      <c r="A490" s="12">
        <v>42956</v>
      </c>
      <c r="B490">
        <v>475</v>
      </c>
      <c r="D490" s="16">
        <f>VLOOKUP('2017'!A490,'2017'!$G$1:$H$1214,2,1)</f>
        <v>3.601</v>
      </c>
      <c r="E490" s="16">
        <f>'2017'!B490*'2017'!D490</f>
        <v>1710.4749999999999</v>
      </c>
      <c r="G490" s="7">
        <v>42888</v>
      </c>
      <c r="H490" s="8">
        <v>3.5579999999999998</v>
      </c>
      <c r="K490" s="54">
        <f>E490/VLOOKUP(A490,'שער BTC'!$A$1:$B$1069,2,1)</f>
        <v>0.14148163008223946</v>
      </c>
    </row>
    <row r="491" spans="1:11">
      <c r="A491" s="12">
        <v>42957</v>
      </c>
      <c r="B491">
        <v>500</v>
      </c>
      <c r="D491" s="16">
        <f>VLOOKUP('2017'!A491,'2017'!$G$1:$H$1214,2,1)</f>
        <v>3.6</v>
      </c>
      <c r="E491" s="16">
        <f>'2017'!B491*'2017'!D491</f>
        <v>1800</v>
      </c>
      <c r="G491" s="7">
        <v>42891</v>
      </c>
      <c r="H491" s="8">
        <v>3.548</v>
      </c>
      <c r="K491" s="54">
        <f>E491/VLOOKUP(A491,'שער BTC'!$A$1:$B$1069,2,1)</f>
        <v>0.14888667425599969</v>
      </c>
    </row>
    <row r="492" spans="1:11">
      <c r="A492" s="12">
        <v>42957</v>
      </c>
      <c r="B492">
        <v>3000</v>
      </c>
      <c r="D492" s="16">
        <f>VLOOKUP('2017'!A492,'2017'!$G$1:$H$1214,2,1)</f>
        <v>3.6</v>
      </c>
      <c r="E492" s="16">
        <f>'2017'!B492*'2017'!D492</f>
        <v>10800</v>
      </c>
      <c r="G492" s="7">
        <v>42891</v>
      </c>
      <c r="H492" s="8">
        <v>3.548</v>
      </c>
      <c r="K492" s="54">
        <f>E492/VLOOKUP(A492,'שער BTC'!$A$1:$B$1069,2,1)</f>
        <v>0.89332004553599809</v>
      </c>
    </row>
    <row r="493" spans="1:11">
      <c r="A493" s="12">
        <v>42957</v>
      </c>
      <c r="B493">
        <v>1500</v>
      </c>
      <c r="D493" s="16">
        <f>VLOOKUP('2017'!A493,'2017'!$G$1:$H$1214,2,1)</f>
        <v>3.6</v>
      </c>
      <c r="E493" s="16">
        <f>'2017'!B493*'2017'!D493</f>
        <v>5400</v>
      </c>
      <c r="G493" s="7">
        <v>42891</v>
      </c>
      <c r="H493" s="8">
        <v>3.548</v>
      </c>
      <c r="K493" s="54">
        <f>E493/VLOOKUP(A493,'שער BTC'!$A$1:$B$1069,2,1)</f>
        <v>0.44666002276799904</v>
      </c>
    </row>
    <row r="494" spans="1:11">
      <c r="A494" s="12">
        <v>42958</v>
      </c>
      <c r="B494">
        <v>300</v>
      </c>
      <c r="D494" s="16">
        <f>VLOOKUP('2017'!A494,'2017'!$G$1:$H$1214,2,1)</f>
        <v>3.5859999999999999</v>
      </c>
      <c r="E494" s="16">
        <f>'2017'!B494*'2017'!D494</f>
        <v>1075.8</v>
      </c>
      <c r="G494" s="7">
        <v>42891</v>
      </c>
      <c r="H494" s="8">
        <v>3.548</v>
      </c>
      <c r="K494" s="54">
        <f>E494/VLOOKUP(A494,'שער BTC'!$A$1:$B$1069,2,1)</f>
        <v>8.2587597912185673E-2</v>
      </c>
    </row>
    <row r="495" spans="1:11">
      <c r="A495" s="12">
        <v>42958</v>
      </c>
      <c r="B495" s="22">
        <v>10590</v>
      </c>
      <c r="C495" s="22"/>
      <c r="D495" s="16">
        <f>VLOOKUP('2017'!A495,'2017'!$G$1:$H$1214,2,1)</f>
        <v>3.5859999999999999</v>
      </c>
      <c r="E495" s="16">
        <f>'2017'!B495*'2017'!D495</f>
        <v>37975.74</v>
      </c>
      <c r="G495" s="7">
        <v>42891</v>
      </c>
      <c r="H495" s="8">
        <v>3.548</v>
      </c>
      <c r="K495" s="54">
        <f>E495/VLOOKUP(A495,'שער BTC'!$A$1:$B$1069,2,1)</f>
        <v>2.9153422063001542</v>
      </c>
    </row>
    <row r="496" spans="1:11">
      <c r="A496" s="12">
        <v>42959</v>
      </c>
      <c r="B496">
        <v>180</v>
      </c>
      <c r="D496" s="16">
        <f>VLOOKUP('2017'!A496,'2017'!$G$1:$H$1214,2,1)</f>
        <v>3.5859999999999999</v>
      </c>
      <c r="E496" s="16">
        <f>'2017'!B496*'2017'!D496</f>
        <v>645.48</v>
      </c>
      <c r="G496" s="7">
        <v>42892</v>
      </c>
      <c r="H496" s="8">
        <v>3.5449999999999999</v>
      </c>
      <c r="K496" s="54">
        <f>E496/VLOOKUP(A496,'שער BTC'!$A$1:$B$1069,2,1)</f>
        <v>4.9552558747311411E-2</v>
      </c>
    </row>
    <row r="497" spans="1:11">
      <c r="A497" s="3">
        <v>42961</v>
      </c>
      <c r="B497">
        <v>1600</v>
      </c>
      <c r="D497" s="16">
        <f>VLOOKUP('2017'!A497,'2017'!$G$1:$H$1214,2,1)</f>
        <v>3.5830000000000002</v>
      </c>
      <c r="E497" s="16">
        <f>'2017'!B497*'2017'!D497</f>
        <v>5732.8</v>
      </c>
      <c r="G497" s="7">
        <v>42892</v>
      </c>
      <c r="H497" s="8">
        <v>3.5449999999999999</v>
      </c>
      <c r="K497" s="54">
        <f>E497/VLOOKUP(A497,'שער BTC'!$A$1:$B$1069,2,1)</f>
        <v>0.38750281259316149</v>
      </c>
    </row>
    <row r="498" spans="1:11">
      <c r="A498" s="12">
        <v>42961</v>
      </c>
      <c r="B498">
        <v>2500</v>
      </c>
      <c r="D498" s="16">
        <f>VLOOKUP('2017'!A498,'2017'!$G$1:$H$1214,2,1)</f>
        <v>3.5830000000000002</v>
      </c>
      <c r="E498" s="16">
        <f>'2017'!B498*'2017'!D498</f>
        <v>8957.5</v>
      </c>
      <c r="G498" s="7">
        <v>42892</v>
      </c>
      <c r="H498" s="8">
        <v>3.5449999999999999</v>
      </c>
      <c r="K498" s="54">
        <f>E498/VLOOKUP(A498,'שער BTC'!$A$1:$B$1069,2,1)</f>
        <v>0.60547314467681479</v>
      </c>
    </row>
    <row r="499" spans="1:11">
      <c r="A499" s="3">
        <v>42961</v>
      </c>
      <c r="B499">
        <v>21600</v>
      </c>
      <c r="D499" s="16">
        <f>VLOOKUP('2017'!A499,'2017'!$G$1:$H$1214,2,1)</f>
        <v>3.5830000000000002</v>
      </c>
      <c r="E499" s="16">
        <f>'2017'!B499*'2017'!D499</f>
        <v>77392.800000000003</v>
      </c>
      <c r="G499" s="7">
        <v>42892</v>
      </c>
      <c r="H499" s="8">
        <v>3.5449999999999999</v>
      </c>
      <c r="K499" s="54">
        <f>E499/VLOOKUP(A499,'שער BTC'!$A$1:$B$1069,2,1)</f>
        <v>5.2312879700076804</v>
      </c>
    </row>
    <row r="500" spans="1:11">
      <c r="A500" s="12">
        <v>42961</v>
      </c>
      <c r="B500" s="22">
        <v>11500</v>
      </c>
      <c r="C500" s="22"/>
      <c r="D500" s="16">
        <f>VLOOKUP('2017'!A500,'2017'!$G$1:$H$1214,2,1)</f>
        <v>3.5830000000000002</v>
      </c>
      <c r="E500" s="16">
        <f>'2017'!B500*'2017'!D500</f>
        <v>41204.5</v>
      </c>
      <c r="G500" s="7">
        <v>42892</v>
      </c>
      <c r="H500" s="8">
        <v>3.5449999999999999</v>
      </c>
      <c r="K500" s="54">
        <f>E500/VLOOKUP(A500,'שער BTC'!$A$1:$B$1069,2,1)</f>
        <v>2.7851764655133482</v>
      </c>
    </row>
    <row r="501" spans="1:11">
      <c r="A501" s="12">
        <v>42961</v>
      </c>
      <c r="B501">
        <v>250</v>
      </c>
      <c r="D501" s="16">
        <f>VLOOKUP('2017'!A501,'2017'!$G$1:$H$1214,2,1)</f>
        <v>3.5830000000000002</v>
      </c>
      <c r="E501" s="16">
        <f>'2017'!B501*'2017'!D501</f>
        <v>895.75</v>
      </c>
      <c r="G501" s="7">
        <v>42893</v>
      </c>
      <c r="H501" s="8">
        <v>3.5459999999999998</v>
      </c>
      <c r="K501" s="54">
        <f>E501/VLOOKUP(A501,'שער BTC'!$A$1:$B$1069,2,1)</f>
        <v>6.0547314467681482E-2</v>
      </c>
    </row>
    <row r="502" spans="1:11">
      <c r="A502" s="12">
        <v>42962</v>
      </c>
      <c r="B502" s="22">
        <v>52440</v>
      </c>
      <c r="C502" s="22"/>
      <c r="D502" s="16">
        <f>VLOOKUP('2017'!A502,'2017'!$G$1:$H$1214,2,1)</f>
        <v>3.589</v>
      </c>
      <c r="E502" s="16">
        <f>'2017'!B502*'2017'!D502</f>
        <v>188207.16</v>
      </c>
      <c r="G502" s="7">
        <v>42893</v>
      </c>
      <c r="H502" s="8">
        <v>3.5459999999999998</v>
      </c>
      <c r="K502" s="54">
        <f>E502/VLOOKUP(A502,'שער BTC'!$A$1:$B$1069,2,1)</f>
        <v>12.43529706563883</v>
      </c>
    </row>
    <row r="503" spans="1:11">
      <c r="A503" s="12">
        <v>42962</v>
      </c>
      <c r="B503">
        <v>4000</v>
      </c>
      <c r="D503" s="16">
        <f>VLOOKUP('2017'!A503,'2017'!$G$1:$H$1214,2,1)</f>
        <v>3.589</v>
      </c>
      <c r="E503" s="16">
        <f>'2017'!B503*'2017'!D503</f>
        <v>14356</v>
      </c>
      <c r="G503" s="7">
        <v>42893</v>
      </c>
      <c r="H503" s="8">
        <v>3.5459999999999998</v>
      </c>
      <c r="K503" s="54">
        <f>E503/VLOOKUP(A503,'שער BTC'!$A$1:$B$1069,2,1)</f>
        <v>0.94853524528137523</v>
      </c>
    </row>
    <row r="504" spans="1:11">
      <c r="A504" s="12">
        <v>42962</v>
      </c>
      <c r="B504">
        <v>1200</v>
      </c>
      <c r="D504" s="16">
        <f>VLOOKUP('2017'!A504,'2017'!$G$1:$H$1214,2,1)</f>
        <v>3.589</v>
      </c>
      <c r="E504" s="16">
        <f>'2017'!B504*'2017'!D504</f>
        <v>4306.8</v>
      </c>
      <c r="G504" s="7">
        <v>42893</v>
      </c>
      <c r="H504" s="8">
        <v>3.5459999999999998</v>
      </c>
      <c r="K504" s="54">
        <f>E504/VLOOKUP(A504,'שער BTC'!$A$1:$B$1069,2,1)</f>
        <v>0.28456057358441256</v>
      </c>
    </row>
    <row r="505" spans="1:11">
      <c r="A505" s="12">
        <v>42962</v>
      </c>
      <c r="B505">
        <v>1000</v>
      </c>
      <c r="D505" s="16">
        <f>VLOOKUP('2017'!A505,'2017'!$G$1:$H$1214,2,1)</f>
        <v>3.589</v>
      </c>
      <c r="E505" s="16">
        <f>'2017'!B505*'2017'!D505</f>
        <v>3589</v>
      </c>
      <c r="G505" s="7">
        <v>42893</v>
      </c>
      <c r="H505" s="8">
        <v>3.5459999999999998</v>
      </c>
      <c r="K505" s="54">
        <f>E505/VLOOKUP(A505,'שער BTC'!$A$1:$B$1069,2,1)</f>
        <v>0.23713381132034381</v>
      </c>
    </row>
    <row r="506" spans="1:11">
      <c r="A506" s="12">
        <v>42962</v>
      </c>
      <c r="B506">
        <v>1000</v>
      </c>
      <c r="D506" s="16">
        <f>VLOOKUP('2017'!A506,'2017'!$G$1:$H$1214,2,1)</f>
        <v>3.589</v>
      </c>
      <c r="E506" s="16">
        <f>'2017'!B506*'2017'!D506</f>
        <v>3589</v>
      </c>
      <c r="G506" s="7">
        <v>42894</v>
      </c>
      <c r="H506" s="8">
        <v>3.5390000000000001</v>
      </c>
      <c r="K506" s="54">
        <f>E506/VLOOKUP(A506,'שער BTC'!$A$1:$B$1069,2,1)</f>
        <v>0.23713381132034381</v>
      </c>
    </row>
    <row r="507" spans="1:11">
      <c r="A507" s="3">
        <v>42963</v>
      </c>
      <c r="B507">
        <v>1000</v>
      </c>
      <c r="D507" s="16">
        <f>VLOOKUP('2017'!A507,'2017'!$G$1:$H$1214,2,1)</f>
        <v>3.6280000000000001</v>
      </c>
      <c r="E507" s="16">
        <f>'2017'!B507*'2017'!D507</f>
        <v>3628</v>
      </c>
      <c r="G507" s="7">
        <v>42894</v>
      </c>
      <c r="H507" s="8">
        <v>3.5390000000000001</v>
      </c>
      <c r="K507" s="54">
        <f>E507/VLOOKUP(A507,'שער BTC'!$A$1:$B$1069,2,1)</f>
        <v>0.23971063456957573</v>
      </c>
    </row>
    <row r="508" spans="1:11">
      <c r="A508" s="12">
        <v>42963</v>
      </c>
      <c r="B508">
        <v>1100</v>
      </c>
      <c r="D508" s="16">
        <f>VLOOKUP('2017'!A508,'2017'!$G$1:$H$1214,2,1)</f>
        <v>3.6280000000000001</v>
      </c>
      <c r="E508" s="16">
        <f>'2017'!B508*'2017'!D508</f>
        <v>3990.8</v>
      </c>
      <c r="G508" s="7">
        <v>42894</v>
      </c>
      <c r="H508" s="8">
        <v>3.5390000000000001</v>
      </c>
      <c r="K508" s="54">
        <f>E508/VLOOKUP(A508,'שער BTC'!$A$1:$B$1069,2,1)</f>
        <v>0.2636816980265333</v>
      </c>
    </row>
    <row r="509" spans="1:11">
      <c r="A509" s="12">
        <v>42963</v>
      </c>
      <c r="B509" s="28">
        <v>15000</v>
      </c>
      <c r="D509" s="16">
        <f>VLOOKUP('2017'!A509,'2017'!$G$1:$H$1214,2,1)</f>
        <v>3.6280000000000001</v>
      </c>
      <c r="E509" s="16">
        <f>'2017'!B509*'2017'!D509</f>
        <v>54420</v>
      </c>
      <c r="G509" s="7">
        <v>42894</v>
      </c>
      <c r="H509" s="8">
        <v>3.5390000000000001</v>
      </c>
      <c r="K509" s="54">
        <f>E509/VLOOKUP(A509,'שער BTC'!$A$1:$B$1069,2,1)</f>
        <v>3.595659518543636</v>
      </c>
    </row>
    <row r="510" spans="1:11">
      <c r="A510" s="3">
        <v>42964</v>
      </c>
      <c r="B510">
        <v>1300</v>
      </c>
      <c r="D510" s="16">
        <f>VLOOKUP('2017'!A510,'2017'!$G$1:$H$1214,2,1)</f>
        <v>3.6269999999999998</v>
      </c>
      <c r="E510" s="16">
        <f>'2017'!B510*'2017'!D510</f>
        <v>4715.0999999999995</v>
      </c>
      <c r="G510" s="7">
        <v>42894</v>
      </c>
      <c r="H510" s="8">
        <v>3.5390000000000001</v>
      </c>
      <c r="K510" s="54">
        <f>E510/VLOOKUP(A510,'שער BTC'!$A$1:$B$1069,2,1)</f>
        <v>0.30031932838679976</v>
      </c>
    </row>
    <row r="511" spans="1:11">
      <c r="A511" s="12">
        <v>42964</v>
      </c>
      <c r="B511" s="22">
        <v>8934</v>
      </c>
      <c r="C511" s="22"/>
      <c r="D511" s="16">
        <f>VLOOKUP('2017'!A511,'2017'!$G$1:$H$1214,2,1)</f>
        <v>3.6269999999999998</v>
      </c>
      <c r="E511" s="16">
        <f>'2017'!B511*'2017'!D511</f>
        <v>32403.617999999999</v>
      </c>
      <c r="G511" s="7">
        <v>42895</v>
      </c>
      <c r="H511" s="8">
        <v>3.532</v>
      </c>
      <c r="K511" s="54">
        <f>E511/VLOOKUP(A511,'שער BTC'!$A$1:$B$1069,2,1)</f>
        <v>2.0638868306212839</v>
      </c>
    </row>
    <row r="512" spans="1:11">
      <c r="A512" s="12">
        <v>42964</v>
      </c>
      <c r="B512">
        <v>1000</v>
      </c>
      <c r="D512" s="16">
        <f>VLOOKUP('2017'!A512,'2017'!$G$1:$H$1214,2,1)</f>
        <v>3.6269999999999998</v>
      </c>
      <c r="E512" s="16">
        <f>'2017'!B512*'2017'!D512</f>
        <v>3627</v>
      </c>
      <c r="G512" s="7">
        <v>42895</v>
      </c>
      <c r="H512" s="8">
        <v>3.532</v>
      </c>
      <c r="K512" s="54">
        <f>E512/VLOOKUP(A512,'שער BTC'!$A$1:$B$1069,2,1)</f>
        <v>0.231014867989846</v>
      </c>
    </row>
    <row r="513" spans="1:11">
      <c r="A513" s="12">
        <v>42965</v>
      </c>
      <c r="B513">
        <v>250</v>
      </c>
      <c r="D513" s="16">
        <f>VLOOKUP('2017'!A513,'2017'!$G$1:$H$1214,2,1)</f>
        <v>3.6240000000000001</v>
      </c>
      <c r="E513" s="16">
        <f>'2017'!B513*'2017'!D513</f>
        <v>906</v>
      </c>
      <c r="G513" s="7">
        <v>42895</v>
      </c>
      <c r="H513" s="8">
        <v>3.532</v>
      </c>
      <c r="K513" s="54">
        <f>E513/VLOOKUP(A513,'שער BTC'!$A$1:$B$1069,2,1)</f>
        <v>5.7705947173642261E-2</v>
      </c>
    </row>
    <row r="514" spans="1:11">
      <c r="A514" s="12">
        <v>42965</v>
      </c>
      <c r="B514">
        <v>1017</v>
      </c>
      <c r="D514" s="16">
        <f>VLOOKUP('2017'!A514,'2017'!$G$1:$H$1214,2,1)</f>
        <v>3.6240000000000001</v>
      </c>
      <c r="E514" s="16">
        <f>'2017'!B514*'2017'!D514</f>
        <v>3685.6080000000002</v>
      </c>
      <c r="G514" s="7">
        <v>42895</v>
      </c>
      <c r="H514" s="8">
        <v>3.532</v>
      </c>
      <c r="K514" s="54">
        <f>E514/VLOOKUP(A514,'שער BTC'!$A$1:$B$1069,2,1)</f>
        <v>0.23474779310237673</v>
      </c>
    </row>
    <row r="515" spans="1:11">
      <c r="A515" s="12">
        <v>42965</v>
      </c>
      <c r="B515">
        <v>300</v>
      </c>
      <c r="D515" s="16">
        <f>VLOOKUP('2017'!A515,'2017'!$G$1:$H$1214,2,1)</f>
        <v>3.6240000000000001</v>
      </c>
      <c r="E515" s="16">
        <f>'2017'!B515*'2017'!D515</f>
        <v>1087.2</v>
      </c>
      <c r="G515" s="7">
        <v>42895</v>
      </c>
      <c r="H515" s="8">
        <v>3.532</v>
      </c>
      <c r="K515" s="54">
        <f>E515/VLOOKUP(A515,'שער BTC'!$A$1:$B$1069,2,1)</f>
        <v>6.9247136608370716E-2</v>
      </c>
    </row>
    <row r="516" spans="1:11">
      <c r="A516" s="3">
        <v>42965</v>
      </c>
      <c r="B516">
        <v>6000</v>
      </c>
      <c r="D516" s="16">
        <f>VLOOKUP('2017'!A516,'2017'!$G$1:$H$1214,2,1)</f>
        <v>3.6240000000000001</v>
      </c>
      <c r="E516" s="16">
        <f>'2017'!B516*'2017'!D516</f>
        <v>21744</v>
      </c>
      <c r="G516" s="7">
        <v>42898</v>
      </c>
      <c r="H516" s="8">
        <v>3.5329999999999999</v>
      </c>
      <c r="K516" s="54">
        <f>E516/VLOOKUP(A516,'שער BTC'!$A$1:$B$1069,2,1)</f>
        <v>1.3849427321674141</v>
      </c>
    </row>
    <row r="517" spans="1:11">
      <c r="A517" s="12">
        <v>42966</v>
      </c>
      <c r="B517">
        <v>180</v>
      </c>
      <c r="D517" s="16">
        <f>VLOOKUP('2017'!A517,'2017'!$G$1:$H$1214,2,1)</f>
        <v>3.6240000000000001</v>
      </c>
      <c r="E517" s="16">
        <f>'2017'!B517*'2017'!D517</f>
        <v>652.32000000000005</v>
      </c>
      <c r="G517" s="7">
        <v>42898</v>
      </c>
      <c r="H517" s="8">
        <v>3.5329999999999999</v>
      </c>
      <c r="K517" s="54">
        <f>E517/VLOOKUP(A517,'שער BTC'!$A$1:$B$1069,2,1)</f>
        <v>4.2627136831130154E-2</v>
      </c>
    </row>
    <row r="518" spans="1:11">
      <c r="A518" s="12">
        <v>42967</v>
      </c>
      <c r="B518" s="22">
        <v>49034</v>
      </c>
      <c r="C518" s="22"/>
      <c r="D518" s="16">
        <f>VLOOKUP('2017'!A518,'2017'!$G$1:$H$1214,2,1)</f>
        <v>3.6240000000000001</v>
      </c>
      <c r="E518" s="16">
        <f>'2017'!B518*'2017'!D518</f>
        <v>177699.21600000001</v>
      </c>
      <c r="G518" s="7">
        <v>42898</v>
      </c>
      <c r="H518" s="8">
        <v>3.5329999999999999</v>
      </c>
      <c r="K518" s="54">
        <f>E518/VLOOKUP(A518,'שער BTC'!$A$1:$B$1069,2,1)</f>
        <v>11.612105707653534</v>
      </c>
    </row>
    <row r="519" spans="1:11">
      <c r="A519" s="12">
        <v>42967</v>
      </c>
      <c r="B519">
        <v>300</v>
      </c>
      <c r="D519" s="16">
        <f>VLOOKUP('2017'!A519,'2017'!$G$1:$H$1214,2,1)</f>
        <v>3.6240000000000001</v>
      </c>
      <c r="E519" s="16">
        <f>'2017'!B519*'2017'!D519</f>
        <v>1087.2</v>
      </c>
      <c r="G519" s="7">
        <v>42898</v>
      </c>
      <c r="H519" s="8">
        <v>3.5329999999999999</v>
      </c>
      <c r="K519" s="54">
        <f>E519/VLOOKUP(A519,'שער BTC'!$A$1:$B$1069,2,1)</f>
        <v>7.1045228051883583E-2</v>
      </c>
    </row>
    <row r="520" spans="1:11">
      <c r="A520" s="12">
        <v>42967</v>
      </c>
      <c r="B520">
        <v>180</v>
      </c>
      <c r="D520" s="16">
        <f>VLOOKUP('2017'!A520,'2017'!$G$1:$H$1214,2,1)</f>
        <v>3.6240000000000001</v>
      </c>
      <c r="E520" s="16">
        <f>'2017'!B520*'2017'!D520</f>
        <v>652.32000000000005</v>
      </c>
      <c r="G520" s="7">
        <v>42898</v>
      </c>
      <c r="H520" s="8">
        <v>3.5329999999999999</v>
      </c>
      <c r="K520" s="54">
        <f>E520/VLOOKUP(A520,'שער BTC'!$A$1:$B$1069,2,1)</f>
        <v>4.2627136831130154E-2</v>
      </c>
    </row>
    <row r="521" spans="1:11">
      <c r="A521" s="12">
        <v>42967</v>
      </c>
      <c r="B521">
        <v>1500</v>
      </c>
      <c r="D521" s="16">
        <f>VLOOKUP('2017'!A521,'2017'!$G$1:$H$1214,2,1)</f>
        <v>3.6240000000000001</v>
      </c>
      <c r="E521" s="16">
        <f>'2017'!B521*'2017'!D521</f>
        <v>5436</v>
      </c>
      <c r="G521" s="7">
        <v>42899</v>
      </c>
      <c r="H521" s="8">
        <v>3.5329999999999999</v>
      </c>
      <c r="K521" s="54">
        <f>E521/VLOOKUP(A521,'שער BTC'!$A$1:$B$1069,2,1)</f>
        <v>0.3552261402594179</v>
      </c>
    </row>
    <row r="522" spans="1:11">
      <c r="A522" s="12">
        <v>42967</v>
      </c>
      <c r="B522">
        <v>17000</v>
      </c>
      <c r="D522" s="16">
        <f>VLOOKUP('2017'!A522,'2017'!$G$1:$H$1214,2,1)</f>
        <v>3.6240000000000001</v>
      </c>
      <c r="E522" s="16">
        <f>'2017'!B522*'2017'!D522</f>
        <v>61608</v>
      </c>
      <c r="G522" s="7">
        <v>42899</v>
      </c>
      <c r="H522" s="8">
        <v>3.5329999999999999</v>
      </c>
      <c r="K522" s="54">
        <f>E522/VLOOKUP(A522,'שער BTC'!$A$1:$B$1069,2,1)</f>
        <v>4.0258962562734029</v>
      </c>
    </row>
    <row r="523" spans="1:11">
      <c r="A523" s="12">
        <v>42968</v>
      </c>
      <c r="B523">
        <v>2500</v>
      </c>
      <c r="D523" s="16">
        <f>VLOOKUP('2017'!A523,'2017'!$G$1:$H$1214,2,1)</f>
        <v>3.6219999999999999</v>
      </c>
      <c r="E523" s="16">
        <f>'2017'!B523*'2017'!D523</f>
        <v>9055</v>
      </c>
      <c r="G523" s="7">
        <v>42899</v>
      </c>
      <c r="H523" s="8">
        <v>3.5329999999999999</v>
      </c>
      <c r="K523" s="54">
        <f>E523/VLOOKUP(A523,'שער BTC'!$A$1:$B$1069,2,1)</f>
        <v>0.61824230251238832</v>
      </c>
    </row>
    <row r="524" spans="1:11">
      <c r="A524" s="12">
        <v>42968</v>
      </c>
      <c r="B524">
        <v>180</v>
      </c>
      <c r="D524" s="16">
        <f>VLOOKUP('2017'!A524,'2017'!$G$1:$H$1214,2,1)</f>
        <v>3.6219999999999999</v>
      </c>
      <c r="E524" s="16">
        <f>'2017'!B524*'2017'!D524</f>
        <v>651.96</v>
      </c>
      <c r="G524" s="7">
        <v>42899</v>
      </c>
      <c r="H524" s="8">
        <v>3.5329999999999999</v>
      </c>
      <c r="K524" s="54">
        <f>E524/VLOOKUP(A524,'שער BTC'!$A$1:$B$1069,2,1)</f>
        <v>4.4513445780891961E-2</v>
      </c>
    </row>
    <row r="525" spans="1:11">
      <c r="A525" s="12">
        <v>42968</v>
      </c>
      <c r="B525">
        <v>2100</v>
      </c>
      <c r="D525" s="16">
        <f>VLOOKUP('2017'!A525,'2017'!$G$1:$H$1214,2,1)</f>
        <v>3.6219999999999999</v>
      </c>
      <c r="E525" s="16">
        <f>'2017'!B525*'2017'!D525</f>
        <v>7606.2</v>
      </c>
      <c r="G525" s="7">
        <v>42899</v>
      </c>
      <c r="H525" s="8">
        <v>3.5329999999999999</v>
      </c>
      <c r="K525" s="54">
        <f>E525/VLOOKUP(A525,'שער BTC'!$A$1:$B$1069,2,1)</f>
        <v>0.51932353411040622</v>
      </c>
    </row>
    <row r="526" spans="1:11">
      <c r="A526" s="12">
        <v>42968</v>
      </c>
      <c r="B526">
        <v>180</v>
      </c>
      <c r="D526" s="16">
        <f>VLOOKUP('2017'!A526,'2017'!$G$1:$H$1214,2,1)</f>
        <v>3.6219999999999999</v>
      </c>
      <c r="E526" s="16">
        <f>'2017'!B526*'2017'!D526</f>
        <v>651.96</v>
      </c>
      <c r="G526" s="7">
        <v>42900</v>
      </c>
      <c r="H526" s="8">
        <v>3.5289999999999999</v>
      </c>
      <c r="K526" s="54">
        <f>E526/VLOOKUP(A526,'שער BTC'!$A$1:$B$1069,2,1)</f>
        <v>4.4513445780891961E-2</v>
      </c>
    </row>
    <row r="527" spans="1:11">
      <c r="A527" s="12">
        <v>42968</v>
      </c>
      <c r="B527">
        <v>550</v>
      </c>
      <c r="D527" s="16">
        <f>VLOOKUP('2017'!A527,'2017'!$G$1:$H$1214,2,1)</f>
        <v>3.6219999999999999</v>
      </c>
      <c r="E527" s="16">
        <f>'2017'!B527*'2017'!D527</f>
        <v>1992.1</v>
      </c>
      <c r="G527" s="7">
        <v>42900</v>
      </c>
      <c r="H527" s="8">
        <v>3.5289999999999999</v>
      </c>
      <c r="K527" s="54">
        <f>E527/VLOOKUP(A527,'שער BTC'!$A$1:$B$1069,2,1)</f>
        <v>0.13601330655272542</v>
      </c>
    </row>
    <row r="528" spans="1:11">
      <c r="A528" s="3">
        <v>42968</v>
      </c>
      <c r="B528">
        <v>17000</v>
      </c>
      <c r="D528" s="16">
        <f>VLOOKUP('2017'!A528,'2017'!$G$1:$H$1214,2,1)</f>
        <v>3.6219999999999999</v>
      </c>
      <c r="E528" s="16">
        <f>'2017'!B528*'2017'!D528</f>
        <v>61574</v>
      </c>
      <c r="G528" s="7">
        <v>42900</v>
      </c>
      <c r="H528" s="8">
        <v>3.5289999999999999</v>
      </c>
      <c r="K528" s="54">
        <f>E528/VLOOKUP(A528,'שער BTC'!$A$1:$B$1069,2,1)</f>
        <v>4.2040476570842404</v>
      </c>
    </row>
    <row r="529" spans="1:11">
      <c r="A529" s="12">
        <v>42968</v>
      </c>
      <c r="B529">
        <v>8170</v>
      </c>
      <c r="D529" s="16">
        <f>VLOOKUP('2017'!A529,'2017'!$G$1:$H$1214,2,1)</f>
        <v>3.6219999999999999</v>
      </c>
      <c r="E529" s="16">
        <f>'2017'!B529*'2017'!D529</f>
        <v>29591.739999999998</v>
      </c>
      <c r="G529" s="7">
        <v>42900</v>
      </c>
      <c r="H529" s="8">
        <v>3.5289999999999999</v>
      </c>
      <c r="K529" s="54">
        <f>E529/VLOOKUP(A529,'שער BTC'!$A$1:$B$1069,2,1)</f>
        <v>2.020415844610485</v>
      </c>
    </row>
    <row r="530" spans="1:11">
      <c r="A530" s="12">
        <v>42968</v>
      </c>
      <c r="B530">
        <v>180</v>
      </c>
      <c r="D530" s="16">
        <f>VLOOKUP('2017'!A530,'2017'!$G$1:$H$1214,2,1)</f>
        <v>3.6219999999999999</v>
      </c>
      <c r="E530" s="16">
        <f>'2017'!B530*'2017'!D530</f>
        <v>651.96</v>
      </c>
      <c r="G530" s="7">
        <v>42900</v>
      </c>
      <c r="H530" s="8">
        <v>3.5289999999999999</v>
      </c>
      <c r="K530" s="54">
        <f>E530/VLOOKUP(A530,'שער BTC'!$A$1:$B$1069,2,1)</f>
        <v>4.4513445780891961E-2</v>
      </c>
    </row>
    <row r="531" spans="1:11">
      <c r="A531" s="12">
        <v>42968</v>
      </c>
      <c r="B531">
        <v>180</v>
      </c>
      <c r="D531" s="16">
        <f>VLOOKUP('2017'!A531,'2017'!$G$1:$H$1214,2,1)</f>
        <v>3.6219999999999999</v>
      </c>
      <c r="E531" s="16">
        <f>'2017'!B531*'2017'!D531</f>
        <v>651.96</v>
      </c>
      <c r="G531" s="7">
        <v>42901</v>
      </c>
      <c r="H531" s="8">
        <v>3.5209999999999999</v>
      </c>
      <c r="K531" s="54">
        <f>E531/VLOOKUP(A531,'שער BTC'!$A$1:$B$1069,2,1)</f>
        <v>4.4513445780891961E-2</v>
      </c>
    </row>
    <row r="532" spans="1:11">
      <c r="A532" s="12">
        <v>42969</v>
      </c>
      <c r="B532">
        <v>500</v>
      </c>
      <c r="D532" s="16">
        <f>VLOOKUP('2017'!A532,'2017'!$G$1:$H$1214,2,1)</f>
        <v>3.6230000000000002</v>
      </c>
      <c r="E532" s="16">
        <f>'2017'!B532*'2017'!D532</f>
        <v>1811.5</v>
      </c>
      <c r="G532" s="7">
        <v>42901</v>
      </c>
      <c r="H532" s="8">
        <v>3.5209999999999999</v>
      </c>
      <c r="K532" s="54">
        <f>E532/VLOOKUP(A532,'שער BTC'!$A$1:$B$1069,2,1)</f>
        <v>0.12368259867489691</v>
      </c>
    </row>
    <row r="533" spans="1:11">
      <c r="A533" s="12">
        <v>42969</v>
      </c>
      <c r="B533">
        <v>470</v>
      </c>
      <c r="D533" s="16">
        <f>VLOOKUP('2017'!A533,'2017'!$G$1:$H$1214,2,1)</f>
        <v>3.6230000000000002</v>
      </c>
      <c r="E533" s="16">
        <f>'2017'!B533*'2017'!D533</f>
        <v>1702.8100000000002</v>
      </c>
      <c r="G533" s="7">
        <v>42901</v>
      </c>
      <c r="H533" s="8">
        <v>3.5209999999999999</v>
      </c>
      <c r="K533" s="54">
        <f>E533/VLOOKUP(A533,'שער BTC'!$A$1:$B$1069,2,1)</f>
        <v>0.11626164275440311</v>
      </c>
    </row>
    <row r="534" spans="1:11">
      <c r="A534" s="12">
        <v>42970</v>
      </c>
      <c r="B534">
        <v>150</v>
      </c>
      <c r="D534" s="16">
        <f>VLOOKUP('2017'!A534,'2017'!$G$1:$H$1214,2,1)</f>
        <v>3.6179999999999999</v>
      </c>
      <c r="E534" s="16">
        <f>'2017'!B534*'2017'!D534</f>
        <v>542.69999999999993</v>
      </c>
      <c r="G534" s="7">
        <v>42901</v>
      </c>
      <c r="H534" s="8">
        <v>3.5209999999999999</v>
      </c>
      <c r="K534" s="54">
        <f>E534/VLOOKUP(A534,'שער BTC'!$A$1:$B$1069,2,1)</f>
        <v>3.5928573994898141E-2</v>
      </c>
    </row>
    <row r="535" spans="1:11">
      <c r="A535" s="12">
        <v>42970</v>
      </c>
      <c r="B535">
        <v>250</v>
      </c>
      <c r="D535" s="16">
        <f>VLOOKUP('2017'!A535,'2017'!$G$1:$H$1214,2,1)</f>
        <v>3.6179999999999999</v>
      </c>
      <c r="E535" s="16">
        <f>'2017'!B535*'2017'!D535</f>
        <v>904.5</v>
      </c>
      <c r="G535" s="7">
        <v>42901</v>
      </c>
      <c r="H535" s="8">
        <v>3.5209999999999999</v>
      </c>
      <c r="K535" s="54">
        <f>E535/VLOOKUP(A535,'שער BTC'!$A$1:$B$1069,2,1)</f>
        <v>5.9880956658163578E-2</v>
      </c>
    </row>
    <row r="536" spans="1:11">
      <c r="A536" s="12">
        <v>42970</v>
      </c>
      <c r="B536" s="22">
        <v>75313.53</v>
      </c>
      <c r="C536" s="22"/>
      <c r="D536" s="16">
        <f>VLOOKUP('2017'!A536,'2017'!$G$1:$H$1214,2,1)</f>
        <v>3.6179999999999999</v>
      </c>
      <c r="E536" s="16">
        <f>'2017'!B536*'2017'!D536</f>
        <v>272484.35154</v>
      </c>
      <c r="G536" s="7">
        <v>42902</v>
      </c>
      <c r="H536" s="8">
        <v>3.5270000000000001</v>
      </c>
      <c r="K536" s="54">
        <f>E536/VLOOKUP(A536,'שער BTC'!$A$1:$B$1069,2,1)</f>
        <v>18.039384902813211</v>
      </c>
    </row>
    <row r="537" spans="1:11">
      <c r="A537" s="12">
        <v>42970</v>
      </c>
      <c r="B537">
        <v>8500</v>
      </c>
      <c r="D537" s="16">
        <f>VLOOKUP('2017'!A537,'2017'!$G$1:$H$1214,2,1)</f>
        <v>3.6179999999999999</v>
      </c>
      <c r="E537" s="16">
        <f>'2017'!B537*'2017'!D537</f>
        <v>30753</v>
      </c>
      <c r="G537" s="7">
        <v>42902</v>
      </c>
      <c r="H537" s="8">
        <v>3.5270000000000001</v>
      </c>
      <c r="K537" s="54">
        <f>E537/VLOOKUP(A537,'שער BTC'!$A$1:$B$1069,2,1)</f>
        <v>2.0359525263775615</v>
      </c>
    </row>
    <row r="538" spans="1:11">
      <c r="A538" s="3">
        <v>42970</v>
      </c>
      <c r="B538">
        <v>4250</v>
      </c>
      <c r="D538" s="16">
        <f>VLOOKUP('2017'!A538,'2017'!$G$1:$H$1214,2,1)</f>
        <v>3.6179999999999999</v>
      </c>
      <c r="E538" s="16">
        <f>'2017'!B538*'2017'!D538</f>
        <v>15376.5</v>
      </c>
      <c r="G538" s="7">
        <v>42902</v>
      </c>
      <c r="H538" s="8">
        <v>3.5270000000000001</v>
      </c>
      <c r="K538" s="54">
        <f>E538/VLOOKUP(A538,'שער BTC'!$A$1:$B$1069,2,1)</f>
        <v>1.0179762631887808</v>
      </c>
    </row>
    <row r="539" spans="1:11">
      <c r="A539" s="12">
        <v>42970</v>
      </c>
      <c r="B539">
        <v>1000</v>
      </c>
      <c r="D539" s="16">
        <f>VLOOKUP('2017'!A539,'2017'!$G$1:$H$1214,2,1)</f>
        <v>3.6179999999999999</v>
      </c>
      <c r="E539" s="16">
        <f>'2017'!B539*'2017'!D539</f>
        <v>3618</v>
      </c>
      <c r="G539" s="7">
        <v>42902</v>
      </c>
      <c r="H539" s="8">
        <v>3.5270000000000001</v>
      </c>
      <c r="K539" s="54">
        <f>E539/VLOOKUP(A539,'שער BTC'!$A$1:$B$1069,2,1)</f>
        <v>0.23952382663265431</v>
      </c>
    </row>
    <row r="540" spans="1:11">
      <c r="A540" s="12">
        <v>42970</v>
      </c>
      <c r="B540" s="13">
        <v>8500</v>
      </c>
      <c r="C540" s="13"/>
      <c r="D540" s="16">
        <f>VLOOKUP('2017'!A540,'2017'!$G$1:$H$1214,2,1)</f>
        <v>3.6179999999999999</v>
      </c>
      <c r="E540" s="16">
        <f>'2017'!B540*'2017'!D540</f>
        <v>30753</v>
      </c>
      <c r="G540" s="7">
        <v>42902</v>
      </c>
      <c r="H540" s="8">
        <v>3.5270000000000001</v>
      </c>
      <c r="K540" s="54">
        <f>E540/VLOOKUP(A540,'שער BTC'!$A$1:$B$1069,2,1)</f>
        <v>2.0359525263775615</v>
      </c>
    </row>
    <row r="541" spans="1:11">
      <c r="A541" s="12">
        <v>42970</v>
      </c>
      <c r="B541">
        <v>3000</v>
      </c>
      <c r="D541" s="16">
        <f>VLOOKUP('2017'!A541,'2017'!$G$1:$H$1214,2,1)</f>
        <v>3.6179999999999999</v>
      </c>
      <c r="E541" s="16">
        <f>'2017'!B541*'2017'!D541</f>
        <v>10854</v>
      </c>
      <c r="G541" s="7">
        <v>42905</v>
      </c>
      <c r="H541" s="8">
        <v>3.52</v>
      </c>
      <c r="K541" s="54">
        <f>E541/VLOOKUP(A541,'שער BTC'!$A$1:$B$1069,2,1)</f>
        <v>0.71857147989796288</v>
      </c>
    </row>
    <row r="542" spans="1:11">
      <c r="A542" s="12">
        <v>42970</v>
      </c>
      <c r="B542">
        <v>900</v>
      </c>
      <c r="D542" s="16">
        <f>VLOOKUP('2017'!A542,'2017'!$G$1:$H$1214,2,1)</f>
        <v>3.6179999999999999</v>
      </c>
      <c r="E542" s="16">
        <f>'2017'!B542*'2017'!D542</f>
        <v>3256.2</v>
      </c>
      <c r="G542" s="7">
        <v>42905</v>
      </c>
      <c r="H542" s="8">
        <v>3.52</v>
      </c>
      <c r="K542" s="54">
        <f>E542/VLOOKUP(A542,'שער BTC'!$A$1:$B$1069,2,1)</f>
        <v>0.21557144396938888</v>
      </c>
    </row>
    <row r="543" spans="1:11">
      <c r="A543" s="12">
        <v>42970</v>
      </c>
      <c r="B543">
        <v>450</v>
      </c>
      <c r="D543" s="16">
        <f>VLOOKUP('2017'!A543,'2017'!$G$1:$H$1214,2,1)</f>
        <v>3.6179999999999999</v>
      </c>
      <c r="E543" s="16">
        <f>'2017'!B543*'2017'!D543</f>
        <v>1628.1</v>
      </c>
      <c r="G543" s="7">
        <v>42905</v>
      </c>
      <c r="H543" s="8">
        <v>3.52</v>
      </c>
      <c r="K543" s="54">
        <f>E543/VLOOKUP(A543,'שער BTC'!$A$1:$B$1069,2,1)</f>
        <v>0.10778572198469444</v>
      </c>
    </row>
    <row r="544" spans="1:11">
      <c r="A544" s="12">
        <v>42971</v>
      </c>
      <c r="B544" s="22">
        <v>95360</v>
      </c>
      <c r="C544" s="22"/>
      <c r="D544" s="16">
        <f>VLOOKUP('2017'!A544,'2017'!$G$1:$H$1214,2,1)</f>
        <v>3.5990000000000002</v>
      </c>
      <c r="E544" s="16">
        <f>'2017'!B544*'2017'!D544</f>
        <v>343200.64</v>
      </c>
      <c r="G544" s="7">
        <v>42905</v>
      </c>
      <c r="H544" s="8">
        <v>3.52</v>
      </c>
      <c r="K544" s="54">
        <f>E544/VLOOKUP(A544,'שער BTC'!$A$1:$B$1069,2,1)</f>
        <v>22.72104217677612</v>
      </c>
    </row>
    <row r="545" spans="1:11">
      <c r="A545" s="12">
        <v>42971</v>
      </c>
      <c r="B545" s="22">
        <v>4250</v>
      </c>
      <c r="C545" s="22"/>
      <c r="D545" s="16">
        <f>VLOOKUP('2017'!A545,'2017'!$G$1:$H$1214,2,1)</f>
        <v>3.5990000000000002</v>
      </c>
      <c r="E545" s="16">
        <f>'2017'!B545*'2017'!D545</f>
        <v>15295.75</v>
      </c>
      <c r="G545" s="7">
        <v>42905</v>
      </c>
      <c r="H545" s="8">
        <v>3.52</v>
      </c>
      <c r="K545" s="54">
        <f>E545/VLOOKUP(A545,'שער BTC'!$A$1:$B$1069,2,1)</f>
        <v>1.0126303403030465</v>
      </c>
    </row>
    <row r="546" spans="1:11">
      <c r="A546" s="12">
        <v>42971</v>
      </c>
      <c r="B546">
        <v>500</v>
      </c>
      <c r="D546" s="16">
        <f>VLOOKUP('2017'!A546,'2017'!$G$1:$H$1214,2,1)</f>
        <v>3.5990000000000002</v>
      </c>
      <c r="E546" s="16">
        <f>'2017'!B546*'2017'!D546</f>
        <v>1799.5</v>
      </c>
      <c r="G546" s="7">
        <v>42906</v>
      </c>
      <c r="H546" s="8">
        <v>3.5329999999999999</v>
      </c>
      <c r="K546" s="54">
        <f>E546/VLOOKUP(A546,'שער BTC'!$A$1:$B$1069,2,1)</f>
        <v>0.11913298121212311</v>
      </c>
    </row>
    <row r="547" spans="1:11">
      <c r="A547" s="12">
        <v>42971</v>
      </c>
      <c r="B547">
        <v>2500</v>
      </c>
      <c r="D547" s="16">
        <f>VLOOKUP('2017'!A547,'2017'!$G$1:$H$1214,2,1)</f>
        <v>3.5990000000000002</v>
      </c>
      <c r="E547" s="16">
        <f>'2017'!B547*'2017'!D547</f>
        <v>8997.5</v>
      </c>
      <c r="G547" s="7">
        <v>42906</v>
      </c>
      <c r="H547" s="8">
        <v>3.5329999999999999</v>
      </c>
      <c r="K547" s="54">
        <f>E547/VLOOKUP(A547,'שער BTC'!$A$1:$B$1069,2,1)</f>
        <v>0.59566490606061562</v>
      </c>
    </row>
    <row r="548" spans="1:11">
      <c r="A548" s="12">
        <v>42971</v>
      </c>
      <c r="B548">
        <v>180</v>
      </c>
      <c r="D548" s="16">
        <f>VLOOKUP('2017'!A548,'2017'!$G$1:$H$1214,2,1)</f>
        <v>3.5990000000000002</v>
      </c>
      <c r="E548" s="16">
        <f>'2017'!B548*'2017'!D548</f>
        <v>647.82000000000005</v>
      </c>
      <c r="G548" s="7">
        <v>42906</v>
      </c>
      <c r="H548" s="8">
        <v>3.5329999999999999</v>
      </c>
      <c r="K548" s="54">
        <f>E548/VLOOKUP(A548,'שער BTC'!$A$1:$B$1069,2,1)</f>
        <v>4.2887873236364324E-2</v>
      </c>
    </row>
    <row r="549" spans="1:11">
      <c r="A549" s="12">
        <v>42973</v>
      </c>
      <c r="B549">
        <v>3000</v>
      </c>
      <c r="D549" s="16">
        <f>VLOOKUP('2017'!A549,'2017'!$G$1:$H$1214,2,1)</f>
        <v>3.5960000000000001</v>
      </c>
      <c r="E549" s="16">
        <f>'2017'!B549*'2017'!D549</f>
        <v>10788</v>
      </c>
      <c r="G549" s="7">
        <v>42906</v>
      </c>
      <c r="H549" s="8">
        <v>3.5329999999999999</v>
      </c>
      <c r="K549" s="54">
        <f>E549/VLOOKUP(A549,'שער BTC'!$A$1:$B$1069,2,1)</f>
        <v>0.68759169393359276</v>
      </c>
    </row>
    <row r="550" spans="1:11">
      <c r="A550" s="12">
        <v>42973</v>
      </c>
      <c r="B550">
        <v>500</v>
      </c>
      <c r="D550" s="16">
        <f>VLOOKUP('2017'!A550,'2017'!$G$1:$H$1214,2,1)</f>
        <v>3.5960000000000001</v>
      </c>
      <c r="E550" s="16">
        <f>'2017'!B550*'2017'!D550</f>
        <v>1798</v>
      </c>
      <c r="G550" s="7">
        <v>42906</v>
      </c>
      <c r="H550" s="8">
        <v>3.5329999999999999</v>
      </c>
      <c r="K550" s="54">
        <f>E550/VLOOKUP(A550,'שער BTC'!$A$1:$B$1069,2,1)</f>
        <v>0.1145986156555988</v>
      </c>
    </row>
    <row r="551" spans="1:11">
      <c r="A551" s="12">
        <v>42973</v>
      </c>
      <c r="B551">
        <v>180</v>
      </c>
      <c r="D551" s="16">
        <f>VLOOKUP('2017'!A551,'2017'!$G$1:$H$1214,2,1)</f>
        <v>3.5960000000000001</v>
      </c>
      <c r="E551" s="16">
        <f>'2017'!B551*'2017'!D551</f>
        <v>647.28</v>
      </c>
      <c r="G551" s="7">
        <v>42907</v>
      </c>
      <c r="H551" s="8">
        <v>3.5430000000000001</v>
      </c>
      <c r="K551" s="54">
        <f>E551/VLOOKUP(A551,'שער BTC'!$A$1:$B$1069,2,1)</f>
        <v>4.1255501636015567E-2</v>
      </c>
    </row>
    <row r="552" spans="1:11">
      <c r="A552" s="12">
        <v>42973</v>
      </c>
      <c r="B552">
        <v>6000</v>
      </c>
      <c r="D552" s="16">
        <f>VLOOKUP('2017'!A552,'2017'!$G$1:$H$1214,2,1)</f>
        <v>3.5960000000000001</v>
      </c>
      <c r="E552" s="16">
        <f>'2017'!B552*'2017'!D552</f>
        <v>21576</v>
      </c>
      <c r="G552" s="7">
        <v>42907</v>
      </c>
      <c r="H552" s="8">
        <v>3.5430000000000001</v>
      </c>
      <c r="K552" s="54">
        <f>E552/VLOOKUP(A552,'שער BTC'!$A$1:$B$1069,2,1)</f>
        <v>1.3751833878671855</v>
      </c>
    </row>
    <row r="553" spans="1:11">
      <c r="A553" s="12">
        <v>42973</v>
      </c>
      <c r="B553">
        <v>180</v>
      </c>
      <c r="D553" s="16">
        <f>VLOOKUP('2017'!A553,'2017'!$G$1:$H$1214,2,1)</f>
        <v>3.5960000000000001</v>
      </c>
      <c r="E553" s="16">
        <f>'2017'!B553*'2017'!D553</f>
        <v>647.28</v>
      </c>
      <c r="G553" s="7">
        <v>42907</v>
      </c>
      <c r="H553" s="8">
        <v>3.5430000000000001</v>
      </c>
      <c r="K553" s="54">
        <f>E553/VLOOKUP(A553,'שער BTC'!$A$1:$B$1069,2,1)</f>
        <v>4.1255501636015567E-2</v>
      </c>
    </row>
    <row r="554" spans="1:11">
      <c r="A554" s="12">
        <v>42974</v>
      </c>
      <c r="B554" s="22">
        <v>2326.1999999999998</v>
      </c>
      <c r="C554" s="22"/>
      <c r="D554" s="16">
        <f>VLOOKUP('2017'!A554,'2017'!$G$1:$H$1214,2,1)</f>
        <v>3.5960000000000001</v>
      </c>
      <c r="E554" s="16">
        <f>'2017'!B554*'2017'!D554</f>
        <v>8365.0151999999998</v>
      </c>
      <c r="G554" s="7">
        <v>42907</v>
      </c>
      <c r="H554" s="8">
        <v>3.5430000000000001</v>
      </c>
      <c r="K554" s="54">
        <f>E554/VLOOKUP(A554,'שער BTC'!$A$1:$B$1069,2,1)</f>
        <v>0.53422950832221772</v>
      </c>
    </row>
    <row r="555" spans="1:11">
      <c r="A555" s="12">
        <v>42974</v>
      </c>
      <c r="B555">
        <v>180</v>
      </c>
      <c r="D555" s="16">
        <f>VLOOKUP('2017'!A555,'2017'!$G$1:$H$1214,2,1)</f>
        <v>3.5960000000000001</v>
      </c>
      <c r="E555" s="16">
        <f>'2017'!B555*'2017'!D555</f>
        <v>647.28</v>
      </c>
      <c r="G555" s="7">
        <v>42907</v>
      </c>
      <c r="H555" s="8">
        <v>3.5430000000000001</v>
      </c>
      <c r="K555" s="54">
        <f>E555/VLOOKUP(A555,'שער BTC'!$A$1:$B$1069,2,1)</f>
        <v>4.1338367938268068E-2</v>
      </c>
    </row>
    <row r="556" spans="1:11">
      <c r="A556" s="12">
        <v>42975</v>
      </c>
      <c r="B556">
        <v>180</v>
      </c>
      <c r="D556" s="16">
        <f>VLOOKUP('2017'!A556,'2017'!$G$1:$H$1214,2,1)</f>
        <v>3.581</v>
      </c>
      <c r="E556" s="16">
        <f>'2017'!B556*'2017'!D556</f>
        <v>644.58000000000004</v>
      </c>
      <c r="G556" s="7">
        <v>42908</v>
      </c>
      <c r="H556" s="8">
        <v>3.5430000000000001</v>
      </c>
      <c r="K556" s="54">
        <f>E556/VLOOKUP(A556,'שער BTC'!$A$1:$B$1069,2,1)</f>
        <v>4.1165933144309781E-2</v>
      </c>
    </row>
    <row r="557" spans="1:11">
      <c r="A557" s="12">
        <v>42975</v>
      </c>
      <c r="B557" s="22">
        <v>8680.8799999999992</v>
      </c>
      <c r="C557" s="22"/>
      <c r="D557" s="16">
        <f>VLOOKUP('2017'!A557,'2017'!$G$1:$H$1214,2,1)</f>
        <v>3.581</v>
      </c>
      <c r="E557" s="16">
        <f>'2017'!B557*'2017'!D557</f>
        <v>31086.231279999996</v>
      </c>
      <c r="G557" s="7">
        <v>42908</v>
      </c>
      <c r="H557" s="8">
        <v>3.5430000000000001</v>
      </c>
      <c r="K557" s="54">
        <f>E557/VLOOKUP(A557,'שער BTC'!$A$1:$B$1069,2,1)</f>
        <v>1.985314031743199</v>
      </c>
    </row>
    <row r="558" spans="1:11">
      <c r="A558" s="12">
        <v>42975</v>
      </c>
      <c r="B558">
        <v>150</v>
      </c>
      <c r="D558" s="16">
        <f>VLOOKUP('2017'!A558,'2017'!$G$1:$H$1214,2,1)</f>
        <v>3.581</v>
      </c>
      <c r="E558" s="16">
        <f>'2017'!B558*'2017'!D558</f>
        <v>537.15</v>
      </c>
      <c r="G558" s="7">
        <v>42908</v>
      </c>
      <c r="H558" s="8">
        <v>3.5430000000000001</v>
      </c>
      <c r="K558" s="54">
        <f>E558/VLOOKUP(A558,'שער BTC'!$A$1:$B$1069,2,1)</f>
        <v>3.4304944286924814E-2</v>
      </c>
    </row>
    <row r="559" spans="1:11">
      <c r="A559" s="12">
        <v>42975</v>
      </c>
      <c r="B559">
        <v>180</v>
      </c>
      <c r="D559" s="16">
        <f>VLOOKUP('2017'!A559,'2017'!$G$1:$H$1214,2,1)</f>
        <v>3.581</v>
      </c>
      <c r="E559" s="16">
        <f>'2017'!B559*'2017'!D559</f>
        <v>644.58000000000004</v>
      </c>
      <c r="G559" s="7">
        <v>42908</v>
      </c>
      <c r="H559" s="8">
        <v>3.5430000000000001</v>
      </c>
      <c r="K559" s="54">
        <f>E559/VLOOKUP(A559,'שער BTC'!$A$1:$B$1069,2,1)</f>
        <v>4.1165933144309781E-2</v>
      </c>
    </row>
    <row r="560" spans="1:11">
      <c r="A560" s="12">
        <v>42975</v>
      </c>
      <c r="B560">
        <v>250</v>
      </c>
      <c r="D560" s="16">
        <f>VLOOKUP('2017'!A560,'2017'!$G$1:$H$1214,2,1)</f>
        <v>3.581</v>
      </c>
      <c r="E560" s="16">
        <f>'2017'!B560*'2017'!D560</f>
        <v>895.25</v>
      </c>
      <c r="G560" s="7">
        <v>42908</v>
      </c>
      <c r="H560" s="8">
        <v>3.5430000000000001</v>
      </c>
      <c r="K560" s="54">
        <f>E560/VLOOKUP(A560,'שער BTC'!$A$1:$B$1069,2,1)</f>
        <v>5.7174907144874693E-2</v>
      </c>
    </row>
    <row r="561" spans="1:13">
      <c r="A561" s="12">
        <v>42976</v>
      </c>
      <c r="B561">
        <v>2650</v>
      </c>
      <c r="D561" s="16">
        <f>VLOOKUP('2017'!A561,'2017'!$G$1:$H$1214,2,1)</f>
        <v>3.577</v>
      </c>
      <c r="E561" s="16">
        <f>'2017'!B561*'2017'!D561</f>
        <v>9479.0499999999993</v>
      </c>
      <c r="G561" s="7">
        <v>42909</v>
      </c>
      <c r="H561" s="8">
        <v>3.5409999999999999</v>
      </c>
      <c r="K561" s="54">
        <f>E561/VLOOKUP(A561,'שער BTC'!$A$1:$B$1069,2,1)</f>
        <v>0.57508862142783024</v>
      </c>
    </row>
    <row r="562" spans="1:13">
      <c r="A562" s="12">
        <v>42976</v>
      </c>
      <c r="B562">
        <v>400</v>
      </c>
      <c r="D562" s="16">
        <f>VLOOKUP('2017'!A562,'2017'!$G$1:$H$1214,2,1)</f>
        <v>3.577</v>
      </c>
      <c r="E562" s="16">
        <f>'2017'!B562*'2017'!D562</f>
        <v>1430.8</v>
      </c>
      <c r="G562" s="7">
        <v>42909</v>
      </c>
      <c r="H562" s="8">
        <v>3.5409999999999999</v>
      </c>
      <c r="K562" s="54">
        <f>E562/VLOOKUP(A562,'שער BTC'!$A$1:$B$1069,2,1)</f>
        <v>8.6805829649483815E-2</v>
      </c>
    </row>
    <row r="563" spans="1:13">
      <c r="A563" s="12">
        <v>42976</v>
      </c>
      <c r="B563">
        <v>1350</v>
      </c>
      <c r="D563" s="16">
        <f>VLOOKUP('2017'!A563,'2017'!$G$1:$H$1214,2,1)</f>
        <v>3.577</v>
      </c>
      <c r="E563" s="16">
        <f>'2017'!B563*'2017'!D563</f>
        <v>4828.95</v>
      </c>
      <c r="G563" s="7">
        <v>42909</v>
      </c>
      <c r="H563" s="8">
        <v>3.5409999999999999</v>
      </c>
      <c r="K563" s="54">
        <f>E563/VLOOKUP(A563,'שער BTC'!$A$1:$B$1069,2,1)</f>
        <v>0.29296967506700788</v>
      </c>
    </row>
    <row r="564" spans="1:13">
      <c r="A564" s="12">
        <v>42976</v>
      </c>
      <c r="B564">
        <v>450</v>
      </c>
      <c r="D564" s="16">
        <f>VLOOKUP('2017'!A564,'2017'!$G$1:$H$1214,2,1)</f>
        <v>3.577</v>
      </c>
      <c r="E564" s="16">
        <f>'2017'!B564*'2017'!D564</f>
        <v>1609.65</v>
      </c>
      <c r="G564" s="7">
        <v>42909</v>
      </c>
      <c r="H564" s="8">
        <v>3.5409999999999999</v>
      </c>
      <c r="K564" s="54">
        <f>E564/VLOOKUP(A564,'שער BTC'!$A$1:$B$1069,2,1)</f>
        <v>9.765655835566929E-2</v>
      </c>
    </row>
    <row r="565" spans="1:13">
      <c r="A565" s="12">
        <v>42976</v>
      </c>
      <c r="B565">
        <v>180</v>
      </c>
      <c r="D565" s="16">
        <f>VLOOKUP('2017'!A565,'2017'!$G$1:$H$1214,2,1)</f>
        <v>3.577</v>
      </c>
      <c r="E565" s="16">
        <f>'2017'!B565*'2017'!D565</f>
        <v>643.86</v>
      </c>
      <c r="G565" s="7">
        <v>42909</v>
      </c>
      <c r="H565" s="8">
        <v>3.5409999999999999</v>
      </c>
      <c r="K565" s="54">
        <f>E565/VLOOKUP(A565,'שער BTC'!$A$1:$B$1069,2,1)</f>
        <v>3.9062623342267719E-2</v>
      </c>
    </row>
    <row r="566" spans="1:13">
      <c r="A566" s="12">
        <v>42976</v>
      </c>
      <c r="B566">
        <v>2000</v>
      </c>
      <c r="D566" s="16">
        <f>VLOOKUP('2017'!A566,'2017'!$G$1:$H$1214,2,1)</f>
        <v>3.577</v>
      </c>
      <c r="E566" s="16">
        <f>'2017'!B566*'2017'!D566</f>
        <v>7154</v>
      </c>
      <c r="G566" s="7">
        <v>42912</v>
      </c>
      <c r="H566" s="8">
        <v>3.536</v>
      </c>
      <c r="K566" s="54">
        <f>E566/VLOOKUP(A566,'שער BTC'!$A$1:$B$1069,2,1)</f>
        <v>0.43402914824741906</v>
      </c>
    </row>
    <row r="567" spans="1:13">
      <c r="A567" s="12">
        <v>42976</v>
      </c>
      <c r="B567">
        <v>5000</v>
      </c>
      <c r="D567" s="16">
        <f>VLOOKUP('2017'!A566,'2017'!$G$1:$H$1214,2,1)</f>
        <v>3.577</v>
      </c>
      <c r="E567" s="16">
        <f>'2017'!B567*'2017'!D568</f>
        <v>17885</v>
      </c>
      <c r="G567" s="7">
        <v>42912</v>
      </c>
      <c r="H567" s="8">
        <v>3.536</v>
      </c>
      <c r="K567" s="54">
        <f>E567/VLOOKUP(A567,'שער BTC'!$A$1:$B$1069,2,1)</f>
        <v>1.0850728706185477</v>
      </c>
      <c r="M567">
        <f>E567/K567</f>
        <v>16482.76395465</v>
      </c>
    </row>
    <row r="568" spans="1:13">
      <c r="A568" s="28" t="s">
        <v>8</v>
      </c>
      <c r="B568">
        <v>2000</v>
      </c>
      <c r="D568" s="16">
        <f>VLOOKUP('2017'!A567,'2017'!$G$1:$H$1214,2,1)</f>
        <v>3.577</v>
      </c>
      <c r="E568" s="16">
        <f>'2017'!B568*'2017'!D569</f>
        <v>7148</v>
      </c>
      <c r="G568" s="7">
        <v>42912</v>
      </c>
      <c r="H568" s="8">
        <v>3.536</v>
      </c>
      <c r="K568" s="54">
        <f>E568/M567</f>
        <v>0.43366513162881626</v>
      </c>
      <c r="M568" s="16"/>
    </row>
    <row r="569" spans="1:13">
      <c r="A569" s="12">
        <v>42977</v>
      </c>
      <c r="B569" s="16">
        <v>800</v>
      </c>
      <c r="C569" s="16"/>
      <c r="D569" s="16">
        <f>VLOOKUP('2017'!A569,'2017'!$G$1:$H$1214,2,1)</f>
        <v>3.5739999999999998</v>
      </c>
      <c r="E569" s="16">
        <f>'2017'!B569*'2017'!D569</f>
        <v>2859.2</v>
      </c>
      <c r="G569" s="7">
        <v>42912</v>
      </c>
      <c r="H569" s="8">
        <v>3.536</v>
      </c>
      <c r="K569" s="54">
        <f>E569/VLOOKUP(A569,'שער BTC'!$A$1:$B$1069,2,1)</f>
        <v>0.17346605265152648</v>
      </c>
    </row>
    <row r="570" spans="1:13">
      <c r="A570" s="12">
        <v>42977</v>
      </c>
      <c r="B570" s="28">
        <v>30000</v>
      </c>
      <c r="C570" s="28"/>
      <c r="D570" s="16">
        <f>VLOOKUP('2017'!A570,'2017'!$G$1:$H$1214,2,1)</f>
        <v>3.5739999999999998</v>
      </c>
      <c r="E570" s="16">
        <f>'2017'!B570*'2017'!D570</f>
        <v>107220</v>
      </c>
      <c r="G570" s="7">
        <v>42912</v>
      </c>
      <c r="H570" s="8">
        <v>3.536</v>
      </c>
      <c r="K570" s="54">
        <f>E570/VLOOKUP(A570,'שער BTC'!$A$1:$B$1069,2,1)</f>
        <v>6.5049769744322434</v>
      </c>
    </row>
    <row r="571" spans="1:13">
      <c r="A571" s="12">
        <v>42977</v>
      </c>
      <c r="B571">
        <v>200</v>
      </c>
      <c r="D571" s="16">
        <f>VLOOKUP('2017'!A571,'2017'!$G$1:$H$1214,2,1)</f>
        <v>3.5739999999999998</v>
      </c>
      <c r="E571" s="16">
        <f>'2017'!B571*'2017'!D571</f>
        <v>714.8</v>
      </c>
      <c r="G571" s="7">
        <v>42913</v>
      </c>
      <c r="H571" s="8">
        <v>3.5179999999999998</v>
      </c>
      <c r="K571" s="54">
        <f>E571/VLOOKUP(A571,'שער BTC'!$A$1:$B$1069,2,1)</f>
        <v>4.336651316288162E-2</v>
      </c>
    </row>
    <row r="572" spans="1:13">
      <c r="A572" s="12">
        <v>42977</v>
      </c>
      <c r="B572">
        <v>180</v>
      </c>
      <c r="D572" s="16">
        <f>VLOOKUP('2017'!A572,'2017'!$G$1:$H$1214,2,1)</f>
        <v>3.5739999999999998</v>
      </c>
      <c r="E572" s="16">
        <f>'2017'!B572*'2017'!D572</f>
        <v>643.31999999999994</v>
      </c>
      <c r="G572" s="7">
        <v>42913</v>
      </c>
      <c r="H572" s="8">
        <v>3.5179999999999998</v>
      </c>
      <c r="K572" s="54">
        <f>E572/VLOOKUP(A572,'שער BTC'!$A$1:$B$1069,2,1)</f>
        <v>3.9029861846593461E-2</v>
      </c>
    </row>
    <row r="573" spans="1:13">
      <c r="A573" s="12">
        <v>42977</v>
      </c>
      <c r="B573" s="16">
        <v>150</v>
      </c>
      <c r="C573" s="16"/>
      <c r="D573" s="16">
        <f>VLOOKUP('2017'!A573,'2017'!$G$1:$H$1214,2,1)</f>
        <v>3.5739999999999998</v>
      </c>
      <c r="E573" s="16">
        <f>'2017'!B573*'2017'!D573</f>
        <v>536.1</v>
      </c>
      <c r="G573" s="7">
        <v>42913</v>
      </c>
      <c r="H573" s="8">
        <v>3.5179999999999998</v>
      </c>
      <c r="K573" s="54">
        <f>E573/VLOOKUP(A573,'שער BTC'!$A$1:$B$1069,2,1)</f>
        <v>3.2524884872161222E-2</v>
      </c>
    </row>
    <row r="574" spans="1:13">
      <c r="A574" s="12">
        <v>42978</v>
      </c>
      <c r="B574" s="22">
        <v>57165</v>
      </c>
      <c r="C574" s="22"/>
      <c r="D574" s="16">
        <f>VLOOKUP('2017'!A574,'2017'!$G$1:$H$1214,2,1)</f>
        <v>3.5960000000000001</v>
      </c>
      <c r="E574" s="16">
        <f>'2017'!B574*'2017'!D574</f>
        <v>205565.34</v>
      </c>
      <c r="G574" s="7">
        <v>42913</v>
      </c>
      <c r="H574" s="8">
        <v>3.5179999999999998</v>
      </c>
      <c r="K574" s="54">
        <f>E574/VLOOKUP(A574,'שער BTC'!$A$1:$B$1069,2,1)</f>
        <v>12.039159649176382</v>
      </c>
    </row>
    <row r="575" spans="1:13">
      <c r="A575" s="12">
        <v>42978</v>
      </c>
      <c r="B575" s="28">
        <v>5100</v>
      </c>
      <c r="C575" s="28"/>
      <c r="D575" s="16">
        <f>VLOOKUP('2017'!A575,'2017'!$G$1:$H$1214,2,1)</f>
        <v>3.5960000000000001</v>
      </c>
      <c r="E575" s="16">
        <f>'2017'!B575*'2017'!D575</f>
        <v>18339.600000000002</v>
      </c>
      <c r="G575" s="7">
        <v>42913</v>
      </c>
      <c r="H575" s="8">
        <v>3.5179999999999998</v>
      </c>
      <c r="K575" s="54">
        <f>E575/VLOOKUP(A575,'שער BTC'!$A$1:$B$1069,2,1)</f>
        <v>1.074078793156644</v>
      </c>
    </row>
    <row r="576" spans="1:13">
      <c r="A576" s="12">
        <v>42978</v>
      </c>
      <c r="B576">
        <v>180</v>
      </c>
      <c r="D576" s="16">
        <f>VLOOKUP('2017'!A576,'2017'!$G$1:$H$1214,2,1)</f>
        <v>3.5960000000000001</v>
      </c>
      <c r="E576" s="16">
        <f>'2017'!B576*'2017'!D576</f>
        <v>647.28</v>
      </c>
      <c r="G576" s="7">
        <v>42914</v>
      </c>
      <c r="H576" s="8">
        <v>3.5209999999999999</v>
      </c>
      <c r="K576" s="54">
        <f>E576/VLOOKUP(A576,'שער BTC'!$A$1:$B$1069,2,1)</f>
        <v>3.7908663287881547E-2</v>
      </c>
    </row>
    <row r="577" spans="1:11">
      <c r="A577" s="12">
        <v>42978</v>
      </c>
      <c r="B577" s="16">
        <v>1100</v>
      </c>
      <c r="C577" s="16"/>
      <c r="D577" s="16">
        <f>VLOOKUP('2017'!A577,'2017'!$G$1:$H$1214,2,1)</f>
        <v>3.5960000000000001</v>
      </c>
      <c r="E577" s="16">
        <f>'2017'!B577*'2017'!D577</f>
        <v>3955.6</v>
      </c>
      <c r="G577" s="7">
        <v>42914</v>
      </c>
      <c r="H577" s="8">
        <v>3.5209999999999999</v>
      </c>
      <c r="K577" s="54">
        <f>E577/VLOOKUP(A577,'שער BTC'!$A$1:$B$1069,2,1)</f>
        <v>0.23166405342594279</v>
      </c>
    </row>
    <row r="578" spans="1:11">
      <c r="A578" s="12">
        <v>42979</v>
      </c>
      <c r="B578" s="13">
        <v>25000</v>
      </c>
      <c r="C578" s="13"/>
      <c r="D578" s="16">
        <f>VLOOKUP('2017'!A578,'2017'!$G$1:$H$1214,2,1)</f>
        <v>3.5840000000000001</v>
      </c>
      <c r="E578" s="16">
        <f>'2017'!B578*'2017'!D578</f>
        <v>89600</v>
      </c>
      <c r="G578" s="7">
        <v>42914</v>
      </c>
      <c r="H578" s="8">
        <v>3.5209999999999999</v>
      </c>
      <c r="K578" s="54">
        <f>E578/VLOOKUP(A578,'שער BTC'!$A$1:$B$1069,2,1)</f>
        <v>5.2475222942068145</v>
      </c>
    </row>
    <row r="579" spans="1:11">
      <c r="A579" s="12">
        <v>42979</v>
      </c>
      <c r="B579">
        <v>180</v>
      </c>
      <c r="D579" s="16">
        <f>VLOOKUP('2017'!A579,'2017'!$G$1:$H$1214,2,1)</f>
        <v>3.5840000000000001</v>
      </c>
      <c r="E579" s="16">
        <f>'2017'!B579*'2017'!D579</f>
        <v>645.12</v>
      </c>
      <c r="G579" s="7">
        <v>42914</v>
      </c>
      <c r="H579" s="8">
        <v>3.5209999999999999</v>
      </c>
      <c r="K579" s="54">
        <f>E579/VLOOKUP(A579,'שער BTC'!$A$1:$B$1069,2,1)</f>
        <v>3.7782160518289067E-2</v>
      </c>
    </row>
    <row r="580" spans="1:11">
      <c r="A580" s="12">
        <v>42979</v>
      </c>
      <c r="B580" s="16">
        <v>3000</v>
      </c>
      <c r="C580" s="16"/>
      <c r="D580" s="16">
        <f>VLOOKUP('2017'!A580,'2017'!$G$1:$H$1214,2,1)</f>
        <v>3.5840000000000001</v>
      </c>
      <c r="E580" s="16">
        <f>'2017'!B580*'2017'!D580</f>
        <v>10752</v>
      </c>
      <c r="G580" s="7">
        <v>42914</v>
      </c>
      <c r="H580" s="8">
        <v>3.5209999999999999</v>
      </c>
      <c r="K580" s="54">
        <f>E580/VLOOKUP(A580,'שער BTC'!$A$1:$B$1069,2,1)</f>
        <v>0.62970267530481772</v>
      </c>
    </row>
    <row r="581" spans="1:11">
      <c r="A581" s="12">
        <v>42979</v>
      </c>
      <c r="B581" s="28">
        <v>5450</v>
      </c>
      <c r="C581" s="28"/>
      <c r="D581" s="16">
        <f>VLOOKUP('2017'!A581,'2017'!$G$1:$H$1214,2,1)</f>
        <v>3.5840000000000001</v>
      </c>
      <c r="E581" s="16">
        <f>'2017'!B581*'2017'!D581</f>
        <v>19532.8</v>
      </c>
      <c r="G581" s="7">
        <v>42915</v>
      </c>
      <c r="H581" s="8">
        <v>3.49</v>
      </c>
      <c r="K581" s="54">
        <f>E581/VLOOKUP(A581,'שער BTC'!$A$1:$B$1069,2,1)</f>
        <v>1.1439598601370855</v>
      </c>
    </row>
    <row r="582" spans="1:11">
      <c r="A582" s="3">
        <v>42979</v>
      </c>
      <c r="B582">
        <v>18000</v>
      </c>
      <c r="D582" s="16">
        <f>VLOOKUP('2017'!A582,'2017'!$G$1:$H$1214,2,1)</f>
        <v>3.5840000000000001</v>
      </c>
      <c r="E582" s="16">
        <f>'2017'!B582*'2017'!D582</f>
        <v>64512</v>
      </c>
      <c r="G582" s="7">
        <v>42915</v>
      </c>
      <c r="H582" s="8">
        <v>3.49</v>
      </c>
      <c r="K582" s="54">
        <f>E582/VLOOKUP(A582,'שער BTC'!$A$1:$B$1069,2,1)</f>
        <v>3.7782160518289065</v>
      </c>
    </row>
    <row r="583" spans="1:11">
      <c r="A583" s="12">
        <v>42980</v>
      </c>
      <c r="B583">
        <v>180</v>
      </c>
      <c r="D583" s="16">
        <f>VLOOKUP('2017'!A583,'2017'!$G$1:$H$1214,2,1)</f>
        <v>3.5840000000000001</v>
      </c>
      <c r="E583" s="16">
        <f>'2017'!B583*'2017'!D583</f>
        <v>645.12</v>
      </c>
      <c r="G583" s="7">
        <v>42915</v>
      </c>
      <c r="H583" s="8">
        <v>3.49</v>
      </c>
      <c r="K583" s="54">
        <f>E583/VLOOKUP(A583,'שער BTC'!$A$1:$B$1069,2,1)</f>
        <v>3.9297985331145036E-2</v>
      </c>
    </row>
    <row r="584" spans="1:11">
      <c r="A584" s="12">
        <v>42982</v>
      </c>
      <c r="B584">
        <v>500</v>
      </c>
      <c r="D584" s="16">
        <f>VLOOKUP('2017'!A584,'2017'!$G$1:$H$1214,2,1)</f>
        <v>3.5830000000000002</v>
      </c>
      <c r="E584" s="16">
        <f>'2017'!B584*'2017'!D584</f>
        <v>1791.5</v>
      </c>
      <c r="G584" s="7">
        <v>42915</v>
      </c>
      <c r="H584" s="8">
        <v>3.49</v>
      </c>
      <c r="K584" s="54">
        <f>E584/VLOOKUP(A584,'שער BTC'!$A$1:$B$1069,2,1)</f>
        <v>0.11509868413467746</v>
      </c>
    </row>
    <row r="585" spans="1:11">
      <c r="A585" s="12">
        <v>42982</v>
      </c>
      <c r="B585">
        <v>180.08</v>
      </c>
      <c r="D585" s="16">
        <f>VLOOKUP('2017'!A585,'2017'!$G$1:$H$1214,2,1)</f>
        <v>3.5830000000000002</v>
      </c>
      <c r="E585" s="16">
        <f>'2017'!B585*'2017'!D585</f>
        <v>645.22664000000009</v>
      </c>
      <c r="G585" s="7">
        <v>42915</v>
      </c>
      <c r="H585" s="8">
        <v>3.49</v>
      </c>
      <c r="K585" s="54">
        <f>E585/VLOOKUP(A585,'שער BTC'!$A$1:$B$1069,2,1)</f>
        <v>4.1453942077945435E-2</v>
      </c>
    </row>
    <row r="586" spans="1:11">
      <c r="A586" s="12">
        <v>42982</v>
      </c>
      <c r="B586" s="16">
        <v>500</v>
      </c>
      <c r="C586" s="16"/>
      <c r="D586" s="16">
        <f>VLOOKUP('2017'!A586,'2017'!$G$1:$H$1214,2,1)</f>
        <v>3.5830000000000002</v>
      </c>
      <c r="E586" s="16">
        <f>'2017'!B586*'2017'!D586</f>
        <v>1791.5</v>
      </c>
      <c r="G586" s="7">
        <v>42916</v>
      </c>
      <c r="H586" s="8">
        <v>3.496</v>
      </c>
      <c r="K586" s="54">
        <f>E586/VLOOKUP(A586,'שער BTC'!$A$1:$B$1069,2,1)</f>
        <v>0.11509868413467746</v>
      </c>
    </row>
    <row r="587" spans="1:11">
      <c r="A587" s="12">
        <v>42982</v>
      </c>
      <c r="B587" s="28">
        <v>4250</v>
      </c>
      <c r="C587" s="28"/>
      <c r="D587" s="16">
        <f>VLOOKUP('2017'!A587,'2017'!$G$1:$H$1214,2,1)</f>
        <v>3.5830000000000002</v>
      </c>
      <c r="E587" s="16">
        <f>'2017'!B587*'2017'!D587</f>
        <v>15227.75</v>
      </c>
      <c r="G587" s="7">
        <v>42916</v>
      </c>
      <c r="H587" s="8">
        <v>3.496</v>
      </c>
      <c r="K587" s="54">
        <f>E587/VLOOKUP(A587,'שער BTC'!$A$1:$B$1069,2,1)</f>
        <v>0.9783388151447584</v>
      </c>
    </row>
    <row r="588" spans="1:11">
      <c r="A588" s="12">
        <v>42982</v>
      </c>
      <c r="B588" s="13">
        <v>2586</v>
      </c>
      <c r="C588" s="13"/>
      <c r="D588" s="16">
        <f>VLOOKUP('2017'!A588,'2017'!$G$1:$H$1214,2,1)</f>
        <v>3.5830000000000002</v>
      </c>
      <c r="E588" s="16">
        <f>'2017'!B588*'2017'!D588</f>
        <v>9265.6380000000008</v>
      </c>
      <c r="G588" s="7">
        <v>42916</v>
      </c>
      <c r="H588" s="8">
        <v>3.496</v>
      </c>
      <c r="K588" s="54">
        <f>E588/VLOOKUP(A588,'שער BTC'!$A$1:$B$1069,2,1)</f>
        <v>0.59529039434455189</v>
      </c>
    </row>
    <row r="589" spans="1:11">
      <c r="A589" s="12">
        <v>42982</v>
      </c>
      <c r="B589">
        <v>280</v>
      </c>
      <c r="D589" s="16">
        <f>VLOOKUP('2017'!A589,'2017'!$G$1:$H$1214,2,1)</f>
        <v>3.5830000000000002</v>
      </c>
      <c r="E589" s="16">
        <f>'2017'!B589*'2017'!D589</f>
        <v>1003.24</v>
      </c>
      <c r="G589" s="7">
        <v>42916</v>
      </c>
      <c r="H589" s="8">
        <v>3.496</v>
      </c>
      <c r="K589" s="54">
        <f>E589/VLOOKUP(A589,'שער BTC'!$A$1:$B$1069,2,1)</f>
        <v>6.4455263115419381E-2</v>
      </c>
    </row>
    <row r="590" spans="1:11">
      <c r="A590" s="12">
        <v>42982</v>
      </c>
      <c r="B590">
        <v>180</v>
      </c>
      <c r="D590" s="16">
        <f>VLOOKUP('2017'!A590,'2017'!$G$1:$H$1214,2,1)</f>
        <v>3.5830000000000002</v>
      </c>
      <c r="E590" s="16">
        <f>'2017'!B590*'2017'!D590</f>
        <v>644.94000000000005</v>
      </c>
      <c r="G590" s="7">
        <v>42916</v>
      </c>
      <c r="H590" s="8">
        <v>3.496</v>
      </c>
      <c r="K590" s="54">
        <f>E590/VLOOKUP(A590,'שער BTC'!$A$1:$B$1069,2,1)</f>
        <v>4.143552628848389E-2</v>
      </c>
    </row>
    <row r="591" spans="1:11">
      <c r="A591" s="12">
        <v>42982</v>
      </c>
      <c r="B591">
        <v>4000</v>
      </c>
      <c r="D591" s="16">
        <f>VLOOKUP('2017'!A591,'2017'!$G$1:$H$1214,2,1)</f>
        <v>3.5830000000000002</v>
      </c>
      <c r="E591" s="16">
        <f>'2017'!B591*'2017'!D591</f>
        <v>14332</v>
      </c>
      <c r="G591" s="7">
        <v>42919</v>
      </c>
      <c r="H591" s="8">
        <v>3.4929999999999999</v>
      </c>
      <c r="K591" s="54">
        <f>E591/VLOOKUP(A591,'שער BTC'!$A$1:$B$1069,2,1)</f>
        <v>0.92078947307741965</v>
      </c>
    </row>
    <row r="592" spans="1:11">
      <c r="A592" s="12">
        <v>42983</v>
      </c>
      <c r="B592">
        <v>800</v>
      </c>
      <c r="D592" s="16">
        <f>VLOOKUP('2017'!A592,'2017'!$G$1:$H$1214,2,1)</f>
        <v>3.5680000000000001</v>
      </c>
      <c r="E592" s="16">
        <f>'2017'!B592*'2017'!D592</f>
        <v>2854.4</v>
      </c>
      <c r="G592" s="7">
        <v>42919</v>
      </c>
      <c r="H592" s="8">
        <v>3.4929999999999999</v>
      </c>
      <c r="K592" s="54">
        <f>E592/VLOOKUP(A592,'שער BTC'!$A$1:$B$1069,2,1)</f>
        <v>0.18338692938544424</v>
      </c>
    </row>
    <row r="593" spans="1:11">
      <c r="A593" s="12">
        <v>42983</v>
      </c>
      <c r="B593">
        <v>500</v>
      </c>
      <c r="D593" s="16">
        <f>VLOOKUP('2017'!A593,'2017'!$G$1:$H$1214,2,1)</f>
        <v>3.5680000000000001</v>
      </c>
      <c r="E593" s="16">
        <f>'2017'!B593*'2017'!D593</f>
        <v>1784</v>
      </c>
      <c r="G593" s="7">
        <v>42919</v>
      </c>
      <c r="H593" s="8">
        <v>3.4929999999999999</v>
      </c>
      <c r="K593" s="54">
        <f>E593/VLOOKUP(A593,'שער BTC'!$A$1:$B$1069,2,1)</f>
        <v>0.11461683086590264</v>
      </c>
    </row>
    <row r="594" spans="1:11">
      <c r="A594" s="12">
        <v>42983</v>
      </c>
      <c r="B594">
        <v>2750</v>
      </c>
      <c r="D594" s="16">
        <f>VLOOKUP('2017'!A594,'2017'!$G$1:$H$1214,2,1)</f>
        <v>3.5680000000000001</v>
      </c>
      <c r="E594" s="16">
        <f>'2017'!B594*'2017'!D594</f>
        <v>9812</v>
      </c>
      <c r="G594" s="7">
        <v>42919</v>
      </c>
      <c r="H594" s="8">
        <v>3.4929999999999999</v>
      </c>
      <c r="K594" s="54">
        <f>E594/VLOOKUP(A594,'שער BTC'!$A$1:$B$1069,2,1)</f>
        <v>0.63039256976246449</v>
      </c>
    </row>
    <row r="595" spans="1:11">
      <c r="A595" s="12">
        <v>42983</v>
      </c>
      <c r="B595">
        <v>4000</v>
      </c>
      <c r="D595" s="16">
        <f>VLOOKUP('2017'!A595,'2017'!$G$1:$H$1214,2,1)</f>
        <v>3.5680000000000001</v>
      </c>
      <c r="E595" s="16">
        <f>'2017'!B595*'2017'!D595</f>
        <v>14272</v>
      </c>
      <c r="G595" s="7">
        <v>42919</v>
      </c>
      <c r="H595" s="8">
        <v>3.4929999999999999</v>
      </c>
      <c r="K595" s="54">
        <f>E595/VLOOKUP(A595,'שער BTC'!$A$1:$B$1069,2,1)</f>
        <v>0.91693464692722115</v>
      </c>
    </row>
    <row r="596" spans="1:11">
      <c r="A596" s="12">
        <v>42983</v>
      </c>
      <c r="B596">
        <v>180</v>
      </c>
      <c r="D596" s="16">
        <f>VLOOKUP('2017'!A596,'2017'!$G$1:$H$1214,2,1)</f>
        <v>3.5680000000000001</v>
      </c>
      <c r="E596" s="16">
        <f>'2017'!B596*'2017'!D596</f>
        <v>642.24</v>
      </c>
      <c r="G596" s="7">
        <v>42920</v>
      </c>
      <c r="H596" s="8">
        <v>3.5139999999999998</v>
      </c>
      <c r="K596" s="54">
        <f>E596/VLOOKUP(A596,'שער BTC'!$A$1:$B$1069,2,1)</f>
        <v>4.1262059111724952E-2</v>
      </c>
    </row>
    <row r="597" spans="1:11">
      <c r="A597" s="12">
        <v>42983</v>
      </c>
      <c r="B597">
        <v>180</v>
      </c>
      <c r="D597" s="16">
        <f>VLOOKUP('2017'!A597,'2017'!$G$1:$H$1214,2,1)</f>
        <v>3.5680000000000001</v>
      </c>
      <c r="E597" s="16">
        <f>'2017'!B597*'2017'!D597</f>
        <v>642.24</v>
      </c>
      <c r="G597" s="7">
        <v>42920</v>
      </c>
      <c r="H597" s="8">
        <v>3.5139999999999998</v>
      </c>
      <c r="K597" s="54">
        <f>E597/VLOOKUP(A597,'שער BTC'!$A$1:$B$1069,2,1)</f>
        <v>4.1262059111724952E-2</v>
      </c>
    </row>
    <row r="598" spans="1:11">
      <c r="A598" s="3">
        <v>42983</v>
      </c>
      <c r="B598" s="16">
        <v>100</v>
      </c>
      <c r="C598" s="16"/>
      <c r="D598" s="16">
        <f>VLOOKUP('2017'!A598,'2017'!$G$1:$H$1214,2,1)</f>
        <v>3.5680000000000001</v>
      </c>
      <c r="E598" s="16">
        <f>'2017'!B598*'2017'!D598</f>
        <v>356.8</v>
      </c>
      <c r="G598" s="7">
        <v>42920</v>
      </c>
      <c r="H598" s="8">
        <v>3.5139999999999998</v>
      </c>
      <c r="K598" s="54">
        <f>E598/VLOOKUP(A598,'שער BTC'!$A$1:$B$1069,2,1)</f>
        <v>2.292336617318053E-2</v>
      </c>
    </row>
    <row r="599" spans="1:11">
      <c r="A599" s="12">
        <v>42983</v>
      </c>
      <c r="B599" s="28">
        <v>1820</v>
      </c>
      <c r="C599" s="28"/>
      <c r="D599" s="16">
        <f>VLOOKUP('2017'!A599,'2017'!$G$1:$H$1214,2,1)</f>
        <v>3.5680000000000001</v>
      </c>
      <c r="E599" s="16">
        <f>'2017'!B599*'2017'!D599</f>
        <v>6493.76</v>
      </c>
      <c r="G599" s="7">
        <v>42920</v>
      </c>
      <c r="H599" s="8">
        <v>3.5139999999999998</v>
      </c>
      <c r="K599" s="54">
        <f>E599/VLOOKUP(A599,'שער BTC'!$A$1:$B$1069,2,1)</f>
        <v>0.4172052643518856</v>
      </c>
    </row>
    <row r="600" spans="1:11">
      <c r="A600" s="12">
        <v>42983</v>
      </c>
      <c r="B600">
        <v>300</v>
      </c>
      <c r="C600" s="16"/>
      <c r="D600" s="16">
        <f>VLOOKUP('2017'!A600,'2017'!$G$1:$H$1214,2,1)</f>
        <v>3.5680000000000001</v>
      </c>
      <c r="E600" s="16">
        <f>'2017'!B600*'2017'!D600</f>
        <v>1070.4000000000001</v>
      </c>
      <c r="G600" s="7">
        <v>42920</v>
      </c>
      <c r="H600" s="8">
        <v>3.5139999999999998</v>
      </c>
      <c r="K600" s="54">
        <f>E600/VLOOKUP(A600,'שער BTC'!$A$1:$B$1069,2,1)</f>
        <v>6.8770098519541592E-2</v>
      </c>
    </row>
    <row r="601" spans="1:11">
      <c r="A601" s="12">
        <v>42985</v>
      </c>
      <c r="B601">
        <v>4600</v>
      </c>
      <c r="D601" s="16">
        <f>VLOOKUP('2017'!A601,'2017'!$G$1:$H$1214,2,1)</f>
        <v>3.528</v>
      </c>
      <c r="E601" s="16">
        <f>'2017'!B601*'2017'!D601</f>
        <v>16228.8</v>
      </c>
      <c r="G601" s="7">
        <v>42921</v>
      </c>
      <c r="H601" s="8">
        <v>3.5219999999999998</v>
      </c>
      <c r="K601" s="54">
        <f>E601/VLOOKUP(A601,'שער BTC'!$A$1:$B$1069,2,1)</f>
        <v>0.98153097355748231</v>
      </c>
    </row>
    <row r="602" spans="1:11">
      <c r="A602" s="12">
        <v>42985</v>
      </c>
      <c r="B602">
        <v>180</v>
      </c>
      <c r="D602" s="16">
        <f>VLOOKUP('2017'!A602,'2017'!$G$1:$H$1214,2,1)</f>
        <v>3.528</v>
      </c>
      <c r="E602" s="16">
        <f>'2017'!B602*'2017'!D602</f>
        <v>635.04</v>
      </c>
      <c r="G602" s="7">
        <v>42921</v>
      </c>
      <c r="H602" s="8">
        <v>3.5219999999999998</v>
      </c>
      <c r="K602" s="54">
        <f>E602/VLOOKUP(A602,'שער BTC'!$A$1:$B$1069,2,1)</f>
        <v>3.8407733747901483E-2</v>
      </c>
    </row>
    <row r="603" spans="1:11">
      <c r="A603" s="12">
        <v>42985</v>
      </c>
      <c r="B603" s="16">
        <v>150</v>
      </c>
      <c r="C603" s="16"/>
      <c r="D603" s="16">
        <f>VLOOKUP('2017'!A603,'2017'!$G$1:$H$1214,2,1)</f>
        <v>3.528</v>
      </c>
      <c r="E603" s="16">
        <f>'2017'!B603*'2017'!D603</f>
        <v>529.20000000000005</v>
      </c>
      <c r="G603" s="7">
        <v>42921</v>
      </c>
      <c r="H603" s="8">
        <v>3.5219999999999998</v>
      </c>
      <c r="K603" s="54">
        <f>E603/VLOOKUP(A603,'שער BTC'!$A$1:$B$1069,2,1)</f>
        <v>3.2006444789917904E-2</v>
      </c>
    </row>
    <row r="604" spans="1:11">
      <c r="A604" s="12">
        <v>42985</v>
      </c>
      <c r="B604" s="28">
        <v>16240</v>
      </c>
      <c r="C604" s="28"/>
      <c r="D604" s="16">
        <f>VLOOKUP('2017'!A604,'2017'!$G$1:$H$1214,2,1)</f>
        <v>3.528</v>
      </c>
      <c r="E604" s="16">
        <f>'2017'!B604*'2017'!D604</f>
        <v>57294.720000000001</v>
      </c>
      <c r="G604" s="7">
        <v>42921</v>
      </c>
      <c r="H604" s="8">
        <v>3.5219999999999998</v>
      </c>
      <c r="K604" s="54">
        <f>E604/VLOOKUP(A604,'שער BTC'!$A$1:$B$1069,2,1)</f>
        <v>3.4652310892551115</v>
      </c>
    </row>
    <row r="605" spans="1:11">
      <c r="A605" s="12">
        <v>42985</v>
      </c>
      <c r="B605">
        <v>180</v>
      </c>
      <c r="D605" s="16">
        <f>VLOOKUP('2017'!A605,'2017'!$G$1:$H$1214,2,1)</f>
        <v>3.528</v>
      </c>
      <c r="E605" s="16">
        <f>'2017'!B605*'2017'!D605</f>
        <v>635.04</v>
      </c>
      <c r="G605" s="7">
        <v>42922</v>
      </c>
      <c r="H605" s="8">
        <v>3.53</v>
      </c>
      <c r="K605" s="54">
        <f>E605/VLOOKUP(A605,'שער BTC'!$A$1:$B$1069,2,1)</f>
        <v>3.8407733747901483E-2</v>
      </c>
    </row>
    <row r="606" spans="1:11">
      <c r="A606" s="3">
        <v>42985</v>
      </c>
      <c r="B606">
        <v>700</v>
      </c>
      <c r="D606" s="16">
        <f>VLOOKUP('2017'!A606,'2017'!$G$1:$H$1214,2,1)</f>
        <v>3.528</v>
      </c>
      <c r="E606" s="16">
        <f>'2017'!B606*'2017'!D606</f>
        <v>2469.6</v>
      </c>
      <c r="G606" s="7">
        <v>42922</v>
      </c>
      <c r="H606" s="8">
        <v>3.53</v>
      </c>
      <c r="K606" s="54">
        <f>E606/VLOOKUP(A606,'שער BTC'!$A$1:$B$1069,2,1)</f>
        <v>0.14936340901961687</v>
      </c>
    </row>
    <row r="607" spans="1:11">
      <c r="A607" s="3">
        <v>42985</v>
      </c>
      <c r="B607">
        <v>3000</v>
      </c>
      <c r="D607" s="16">
        <f>VLOOKUP('2017'!A607,'2017'!$G$1:$H$1214,2,1)</f>
        <v>3.528</v>
      </c>
      <c r="E607" s="16">
        <f>'2017'!B607*'2017'!D607</f>
        <v>10584</v>
      </c>
      <c r="G607" s="7">
        <v>42922</v>
      </c>
      <c r="H607" s="8">
        <v>3.53</v>
      </c>
      <c r="K607" s="54">
        <f>E607/VLOOKUP(A607,'שער BTC'!$A$1:$B$1069,2,1)</f>
        <v>0.64012889579835808</v>
      </c>
    </row>
    <row r="608" spans="1:11">
      <c r="A608" s="3">
        <v>42985</v>
      </c>
      <c r="B608">
        <v>750</v>
      </c>
      <c r="D608" s="16">
        <f>VLOOKUP('2017'!A608,'2017'!$G$1:$H$1214,2,1)</f>
        <v>3.528</v>
      </c>
      <c r="E608" s="16">
        <f>'2017'!B608*'2017'!D608</f>
        <v>2646</v>
      </c>
      <c r="G608" s="7">
        <v>42922</v>
      </c>
      <c r="H608" s="8">
        <v>3.53</v>
      </c>
      <c r="K608" s="54">
        <f>E608/VLOOKUP(A608,'שער BTC'!$A$1:$B$1069,2,1)</f>
        <v>0.16003222394958952</v>
      </c>
    </row>
    <row r="609" spans="1:11">
      <c r="A609" s="12">
        <v>42986</v>
      </c>
      <c r="B609">
        <v>180</v>
      </c>
      <c r="D609" s="16">
        <f>VLOOKUP('2017'!A609,'2017'!$G$1:$H$1214,2,1)</f>
        <v>3.504</v>
      </c>
      <c r="E609" s="16">
        <f>'2017'!B609*'2017'!D609</f>
        <v>630.72</v>
      </c>
      <c r="G609" s="7">
        <v>42922</v>
      </c>
      <c r="H609" s="8">
        <v>3.53</v>
      </c>
      <c r="K609" s="54">
        <f>E609/VLOOKUP(A609,'שער BTC'!$A$1:$B$1069,2,1)</f>
        <v>4.1756073153098663E-2</v>
      </c>
    </row>
    <row r="610" spans="1:11">
      <c r="A610" s="12">
        <v>42986</v>
      </c>
      <c r="B610">
        <v>150</v>
      </c>
      <c r="D610" s="16">
        <f>VLOOKUP('2017'!A610,'2017'!$G$1:$H$1214,2,1)</f>
        <v>3.504</v>
      </c>
      <c r="E610" s="16">
        <f>'2017'!B610*'2017'!D610</f>
        <v>525.6</v>
      </c>
      <c r="G610" s="7">
        <v>42923</v>
      </c>
      <c r="H610" s="8">
        <v>3.528</v>
      </c>
      <c r="K610" s="54">
        <f>E610/VLOOKUP(A610,'שער BTC'!$A$1:$B$1069,2,1)</f>
        <v>3.4796727627582222E-2</v>
      </c>
    </row>
    <row r="611" spans="1:11">
      <c r="A611" s="12">
        <v>42986</v>
      </c>
      <c r="B611">
        <v>200</v>
      </c>
      <c r="D611" s="16">
        <f>VLOOKUP('2017'!A611,'2017'!$G$1:$H$1214,2,1)</f>
        <v>3.504</v>
      </c>
      <c r="E611" s="16">
        <f>'2017'!B611*'2017'!D611</f>
        <v>700.8</v>
      </c>
      <c r="G611" s="7">
        <v>42923</v>
      </c>
      <c r="H611" s="8">
        <v>3.528</v>
      </c>
      <c r="K611" s="54">
        <f>E611/VLOOKUP(A611,'שער BTC'!$A$1:$B$1069,2,1)</f>
        <v>4.6395636836776291E-2</v>
      </c>
    </row>
    <row r="612" spans="1:11">
      <c r="A612" s="12">
        <v>42986</v>
      </c>
      <c r="B612">
        <v>300</v>
      </c>
      <c r="D612" s="16">
        <f>VLOOKUP('2017'!A612,'2017'!$G$1:$H$1214,2,1)</f>
        <v>3.504</v>
      </c>
      <c r="E612" s="16">
        <f>'2017'!B612*'2017'!D612</f>
        <v>1051.2</v>
      </c>
      <c r="G612" s="7">
        <v>42923</v>
      </c>
      <c r="H612" s="8">
        <v>3.528</v>
      </c>
      <c r="K612" s="54">
        <f>E612/VLOOKUP(A612,'שער BTC'!$A$1:$B$1069,2,1)</f>
        <v>6.9593455255164444E-2</v>
      </c>
    </row>
    <row r="613" spans="1:11">
      <c r="A613" s="12">
        <v>42986</v>
      </c>
      <c r="B613" s="16">
        <v>350</v>
      </c>
      <c r="C613" s="16"/>
      <c r="D613" s="16">
        <f>VLOOKUP('2017'!A613,'2017'!$G$1:$H$1214,2,1)</f>
        <v>3.504</v>
      </c>
      <c r="E613" s="16">
        <f>'2017'!B613*'2017'!D613</f>
        <v>1226.4000000000001</v>
      </c>
      <c r="G613" s="7">
        <v>42923</v>
      </c>
      <c r="H613" s="8">
        <v>3.528</v>
      </c>
      <c r="K613" s="54">
        <f>E613/VLOOKUP(A613,'שער BTC'!$A$1:$B$1069,2,1)</f>
        <v>8.1192364464358513E-2</v>
      </c>
    </row>
    <row r="614" spans="1:11">
      <c r="A614" s="12">
        <v>42987</v>
      </c>
      <c r="B614" s="13">
        <v>2000</v>
      </c>
      <c r="C614" s="13"/>
      <c r="D614" s="16">
        <f>VLOOKUP('2017'!A614,'2017'!$G$1:$H$1214,2,1)</f>
        <v>3.504</v>
      </c>
      <c r="E614" s="16">
        <f>'2017'!B614*'2017'!D614</f>
        <v>7008</v>
      </c>
      <c r="G614" s="7">
        <v>42923</v>
      </c>
      <c r="H614" s="8">
        <v>3.528</v>
      </c>
      <c r="K614" s="54">
        <f>E614/VLOOKUP(A614,'שער BTC'!$A$1:$B$1069,2,1)</f>
        <v>0.46395636836776294</v>
      </c>
    </row>
    <row r="615" spans="1:11">
      <c r="A615" s="12">
        <v>42988</v>
      </c>
      <c r="B615">
        <v>650</v>
      </c>
      <c r="D615" s="16">
        <f>VLOOKUP('2017'!A615,'2017'!$G$1:$H$1214,2,1)</f>
        <v>3.504</v>
      </c>
      <c r="E615" s="16">
        <f>'2017'!B615*'2017'!D615</f>
        <v>2277.6</v>
      </c>
      <c r="G615" s="7">
        <v>42926</v>
      </c>
      <c r="H615" s="8">
        <v>3.5470000000000002</v>
      </c>
      <c r="K615" s="54">
        <f>E615/VLOOKUP(A615,'שער BTC'!$A$1:$B$1069,2,1)</f>
        <v>0.15011703354884751</v>
      </c>
    </row>
    <row r="616" spans="1:11">
      <c r="A616" s="12">
        <v>42988</v>
      </c>
      <c r="B616">
        <v>2000</v>
      </c>
      <c r="D616" s="16">
        <f>VLOOKUP('2017'!A616,'2017'!$G$1:$H$1214,2,1)</f>
        <v>3.504</v>
      </c>
      <c r="E616" s="16">
        <f>'2017'!B616*'2017'!D616</f>
        <v>7008</v>
      </c>
      <c r="G616" s="7">
        <v>42926</v>
      </c>
      <c r="H616" s="8">
        <v>3.5470000000000002</v>
      </c>
      <c r="K616" s="54">
        <f>E616/VLOOKUP(A616,'שער BTC'!$A$1:$B$1069,2,1)</f>
        <v>0.46189856476568464</v>
      </c>
    </row>
    <row r="617" spans="1:11">
      <c r="A617" s="12">
        <v>42988</v>
      </c>
      <c r="B617" s="16">
        <v>500</v>
      </c>
      <c r="C617" s="16"/>
      <c r="D617" s="16">
        <f>VLOOKUP('2017'!A617,'2017'!$G$1:$H$1214,2,1)</f>
        <v>3.504</v>
      </c>
      <c r="E617" s="16">
        <f>'2017'!B617*'2017'!D617</f>
        <v>1752</v>
      </c>
      <c r="G617" s="7">
        <v>42926</v>
      </c>
      <c r="H617" s="8">
        <v>3.5470000000000002</v>
      </c>
      <c r="K617" s="54">
        <f>E617/VLOOKUP(A617,'שער BTC'!$A$1:$B$1069,2,1)</f>
        <v>0.11547464119142116</v>
      </c>
    </row>
    <row r="618" spans="1:11">
      <c r="A618" s="12">
        <v>42989</v>
      </c>
      <c r="B618" s="28">
        <v>575.01</v>
      </c>
      <c r="C618" s="28"/>
      <c r="D618" s="16">
        <f>VLOOKUP('2017'!A618,'2017'!$G$1:$H$1214,2,1)</f>
        <v>3.5209999999999999</v>
      </c>
      <c r="E618" s="16">
        <f>'2017'!B618*'2017'!D618</f>
        <v>2024.6102099999998</v>
      </c>
      <c r="G618" s="7">
        <v>42926</v>
      </c>
      <c r="H618" s="8">
        <v>3.5470000000000002</v>
      </c>
      <c r="K618" s="54">
        <f>E618/VLOOKUP(A618,'שער BTC'!$A$1:$B$1069,2,1)</f>
        <v>0.13344243010972479</v>
      </c>
    </row>
    <row r="619" spans="1:11">
      <c r="A619" s="12">
        <v>42989</v>
      </c>
      <c r="B619">
        <v>5000</v>
      </c>
      <c r="D619" s="16">
        <f>VLOOKUP('2017'!A619,'2017'!$G$1:$H$1214,2,1)</f>
        <v>3.5209999999999999</v>
      </c>
      <c r="E619" s="16">
        <f>'2017'!B619*'2017'!D619</f>
        <v>17605</v>
      </c>
      <c r="G619" s="7">
        <v>42926</v>
      </c>
      <c r="H619" s="8">
        <v>3.5470000000000002</v>
      </c>
      <c r="K619" s="54">
        <f>E619/VLOOKUP(A619,'שער BTC'!$A$1:$B$1069,2,1)</f>
        <v>1.1603487774971288</v>
      </c>
    </row>
    <row r="620" spans="1:11">
      <c r="A620" s="12">
        <v>42989</v>
      </c>
      <c r="B620">
        <v>600</v>
      </c>
      <c r="D620" s="16">
        <f>VLOOKUP('2017'!A620,'2017'!$G$1:$H$1214,2,1)</f>
        <v>3.5209999999999999</v>
      </c>
      <c r="E620" s="16">
        <f>'2017'!B620*'2017'!D620</f>
        <v>2112.6</v>
      </c>
      <c r="G620" s="7">
        <v>42927</v>
      </c>
      <c r="H620" s="8">
        <v>3.5760000000000001</v>
      </c>
      <c r="K620" s="54">
        <f>E620/VLOOKUP(A620,'שער BTC'!$A$1:$B$1069,2,1)</f>
        <v>0.13924185329965544</v>
      </c>
    </row>
    <row r="621" spans="1:11">
      <c r="A621" s="12">
        <v>42989</v>
      </c>
      <c r="B621">
        <v>2300</v>
      </c>
      <c r="D621" s="16">
        <f>VLOOKUP('2017'!A621,'2017'!$G$1:$H$1214,2,1)</f>
        <v>3.5209999999999999</v>
      </c>
      <c r="E621" s="16">
        <f>'2017'!B621*'2017'!D621</f>
        <v>8098.3</v>
      </c>
      <c r="G621" s="7">
        <v>42927</v>
      </c>
      <c r="H621" s="8">
        <v>3.5760000000000001</v>
      </c>
      <c r="K621" s="54">
        <f>E621/VLOOKUP(A621,'שער BTC'!$A$1:$B$1069,2,1)</f>
        <v>0.5337604376486792</v>
      </c>
    </row>
    <row r="622" spans="1:11">
      <c r="A622" s="12">
        <v>42989</v>
      </c>
      <c r="B622">
        <v>180</v>
      </c>
      <c r="D622" s="16">
        <f>VLOOKUP('2017'!A622,'2017'!$G$1:$H$1214,2,1)</f>
        <v>3.5209999999999999</v>
      </c>
      <c r="E622" s="16">
        <f>'2017'!B622*'2017'!D622</f>
        <v>633.78</v>
      </c>
      <c r="G622" s="7">
        <v>42927</v>
      </c>
      <c r="H622" s="8">
        <v>3.5760000000000001</v>
      </c>
      <c r="K622" s="54">
        <f>E622/VLOOKUP(A622,'שער BTC'!$A$1:$B$1069,2,1)</f>
        <v>4.1772555989896633E-2</v>
      </c>
    </row>
    <row r="623" spans="1:11">
      <c r="A623" s="12">
        <v>42989</v>
      </c>
      <c r="B623">
        <v>800</v>
      </c>
      <c r="D623" s="16">
        <f>VLOOKUP('2017'!A623,'2017'!$G$1:$H$1214,2,1)</f>
        <v>3.5209999999999999</v>
      </c>
      <c r="E623" s="16">
        <f>'2017'!B623*'2017'!D623</f>
        <v>2816.7999999999997</v>
      </c>
      <c r="G623" s="7">
        <v>42927</v>
      </c>
      <c r="H623" s="8">
        <v>3.5760000000000001</v>
      </c>
      <c r="K623" s="54">
        <f>E623/VLOOKUP(A623,'שער BTC'!$A$1:$B$1069,2,1)</f>
        <v>0.18565580439954057</v>
      </c>
    </row>
    <row r="624" spans="1:11">
      <c r="A624" s="12">
        <v>42989</v>
      </c>
      <c r="B624">
        <v>14800</v>
      </c>
      <c r="D624" s="16">
        <f>VLOOKUP('2017'!A624,'2017'!$G$1:$H$1214,2,1)</f>
        <v>3.5209999999999999</v>
      </c>
      <c r="E624" s="16">
        <f>'2017'!B624*'2017'!D624</f>
        <v>52110.799999999996</v>
      </c>
      <c r="G624" s="7">
        <v>42927</v>
      </c>
      <c r="H624" s="8">
        <v>3.5760000000000001</v>
      </c>
      <c r="K624" s="54">
        <f>E624/VLOOKUP(A624,'שער BTC'!$A$1:$B$1069,2,1)</f>
        <v>3.4346323813915007</v>
      </c>
    </row>
    <row r="625" spans="1:11">
      <c r="A625" s="12">
        <v>42990</v>
      </c>
      <c r="B625">
        <v>180</v>
      </c>
      <c r="D625" s="16">
        <f>VLOOKUP('2017'!A625,'2017'!$G$1:$H$1214,2,1)</f>
        <v>3.536</v>
      </c>
      <c r="E625" s="16">
        <f>'2017'!B625*'2017'!D625</f>
        <v>636.48</v>
      </c>
      <c r="G625" s="7">
        <v>42928</v>
      </c>
      <c r="H625" s="8">
        <v>3.5539999999999998</v>
      </c>
      <c r="K625" s="54">
        <f>E625/VLOOKUP(A625,'שער BTC'!$A$1:$B$1069,2,1)</f>
        <v>4.2663768142930422E-2</v>
      </c>
    </row>
    <row r="626" spans="1:11">
      <c r="A626" s="12">
        <v>42990</v>
      </c>
      <c r="B626">
        <v>3500</v>
      </c>
      <c r="D626" s="16">
        <f>VLOOKUP('2017'!A626,'2017'!$G$1:$H$1214,2,1)</f>
        <v>3.536</v>
      </c>
      <c r="E626" s="16">
        <f>'2017'!B626*'2017'!D626</f>
        <v>12376</v>
      </c>
      <c r="G626" s="7">
        <v>42928</v>
      </c>
      <c r="H626" s="8">
        <v>3.5539999999999998</v>
      </c>
      <c r="K626" s="54">
        <f>E626/VLOOKUP(A626,'שער BTC'!$A$1:$B$1069,2,1)</f>
        <v>0.82957326944586929</v>
      </c>
    </row>
    <row r="627" spans="1:11">
      <c r="A627" s="12">
        <v>42990</v>
      </c>
      <c r="B627">
        <v>1650</v>
      </c>
      <c r="D627" s="16">
        <f>VLOOKUP('2017'!A627,'2017'!$G$1:$H$1214,2,1)</f>
        <v>3.536</v>
      </c>
      <c r="E627" s="16">
        <f>'2017'!B627*'2017'!D627</f>
        <v>5834.4</v>
      </c>
      <c r="G627" s="7">
        <v>42928</v>
      </c>
      <c r="H627" s="8">
        <v>3.5539999999999998</v>
      </c>
      <c r="K627" s="54">
        <f>E627/VLOOKUP(A627,'שער BTC'!$A$1:$B$1069,2,1)</f>
        <v>0.39108454131019554</v>
      </c>
    </row>
    <row r="628" spans="1:11">
      <c r="A628" s="12">
        <v>42990</v>
      </c>
      <c r="B628">
        <v>600</v>
      </c>
      <c r="D628" s="16">
        <f>VLOOKUP('2017'!A628,'2017'!$G$1:$H$1214,2,1)</f>
        <v>3.536</v>
      </c>
      <c r="E628" s="16">
        <f>'2017'!B628*'2017'!D628</f>
        <v>2121.6</v>
      </c>
      <c r="G628" s="7">
        <v>42928</v>
      </c>
      <c r="H628" s="8">
        <v>3.5539999999999998</v>
      </c>
      <c r="K628" s="54">
        <f>E628/VLOOKUP(A628,'שער BTC'!$A$1:$B$1069,2,1)</f>
        <v>0.14221256047643474</v>
      </c>
    </row>
    <row r="629" spans="1:11">
      <c r="A629" s="12">
        <v>42990</v>
      </c>
      <c r="B629" s="16">
        <v>200</v>
      </c>
      <c r="C629" s="16"/>
      <c r="D629" s="16">
        <f>VLOOKUP('2017'!A629,'2017'!$G$1:$H$1214,2,1)</f>
        <v>3.536</v>
      </c>
      <c r="E629" s="16">
        <f>'2017'!B629*'2017'!D629</f>
        <v>707.2</v>
      </c>
      <c r="G629" s="7">
        <v>42928</v>
      </c>
      <c r="H629" s="8">
        <v>3.5539999999999998</v>
      </c>
      <c r="K629" s="54">
        <f>E629/VLOOKUP(A629,'שער BTC'!$A$1:$B$1069,2,1)</f>
        <v>4.7404186825478249E-2</v>
      </c>
    </row>
    <row r="630" spans="1:11">
      <c r="A630" s="12">
        <v>42990</v>
      </c>
      <c r="B630" s="28">
        <v>7578.5</v>
      </c>
      <c r="C630" s="28"/>
      <c r="D630" s="16">
        <f>VLOOKUP('2017'!A630,'2017'!$G$1:$H$1214,2,1)</f>
        <v>3.536</v>
      </c>
      <c r="E630" s="16">
        <f>'2017'!B630*'2017'!D630</f>
        <v>26797.576000000001</v>
      </c>
      <c r="G630" s="7">
        <v>42929</v>
      </c>
      <c r="H630" s="8">
        <v>3.5339999999999998</v>
      </c>
      <c r="K630" s="54">
        <f>E630/VLOOKUP(A630,'שער BTC'!$A$1:$B$1069,2,1)</f>
        <v>1.7962631492844345</v>
      </c>
    </row>
    <row r="631" spans="1:11">
      <c r="A631" s="3">
        <v>42990</v>
      </c>
      <c r="B631" s="13">
        <v>25000</v>
      </c>
      <c r="C631" s="13"/>
      <c r="D631" s="16">
        <f>VLOOKUP('2017'!A631,'2017'!$G$1:$H$1214,2,1)</f>
        <v>3.536</v>
      </c>
      <c r="E631" s="16">
        <f>'2017'!B631*'2017'!D631</f>
        <v>88400</v>
      </c>
      <c r="G631" s="7">
        <v>42929</v>
      </c>
      <c r="H631" s="8">
        <v>3.5339999999999998</v>
      </c>
      <c r="K631" s="54">
        <f>E631/VLOOKUP(A631,'שער BTC'!$A$1:$B$1069,2,1)</f>
        <v>5.9255233531847811</v>
      </c>
    </row>
    <row r="632" spans="1:11">
      <c r="A632" s="12">
        <v>42990</v>
      </c>
      <c r="B632">
        <v>12000</v>
      </c>
      <c r="D632" s="16">
        <f>VLOOKUP('2017'!A632,'2017'!$G$1:$H$1214,2,1)</f>
        <v>3.536</v>
      </c>
      <c r="E632" s="16">
        <f>'2017'!B632*'2017'!D632</f>
        <v>42432</v>
      </c>
      <c r="G632" s="7">
        <v>42929</v>
      </c>
      <c r="H632" s="8">
        <v>3.5339999999999998</v>
      </c>
      <c r="K632" s="54">
        <f>E632/VLOOKUP(A632,'שער BTC'!$A$1:$B$1069,2,1)</f>
        <v>2.8442512095286947</v>
      </c>
    </row>
    <row r="633" spans="1:11">
      <c r="A633" s="12">
        <v>42990</v>
      </c>
      <c r="B633">
        <v>10000</v>
      </c>
      <c r="D633" s="16">
        <f>VLOOKUP('2017'!A633,'2017'!$G$1:$H$1214,2,1)</f>
        <v>3.536</v>
      </c>
      <c r="E633" s="16">
        <f>'2017'!B633*'2017'!D633</f>
        <v>35360</v>
      </c>
      <c r="G633" s="7">
        <v>42929</v>
      </c>
      <c r="H633" s="8">
        <v>3.5339999999999998</v>
      </c>
      <c r="K633" s="54">
        <f>E633/VLOOKUP(A633,'שער BTC'!$A$1:$B$1069,2,1)</f>
        <v>2.3702093412739123</v>
      </c>
    </row>
    <row r="634" spans="1:11">
      <c r="A634" s="12">
        <v>42990</v>
      </c>
      <c r="B634">
        <v>1000</v>
      </c>
      <c r="D634" s="16">
        <f>VLOOKUP('2017'!A634,'2017'!$G$1:$H$1214,2,1)</f>
        <v>3.536</v>
      </c>
      <c r="E634" s="16">
        <f>'2017'!B634*'2017'!D634</f>
        <v>3536</v>
      </c>
      <c r="G634" s="7">
        <v>42929</v>
      </c>
      <c r="H634" s="8">
        <v>3.5339999999999998</v>
      </c>
      <c r="K634" s="54">
        <f>E634/VLOOKUP(A634,'שער BTC'!$A$1:$B$1069,2,1)</f>
        <v>0.23702093412739123</v>
      </c>
    </row>
    <row r="635" spans="1:11">
      <c r="A635" s="12">
        <v>42991</v>
      </c>
      <c r="B635">
        <v>180</v>
      </c>
      <c r="D635" s="16">
        <f>VLOOKUP('2017'!A635,'2017'!$G$1:$H$1214,2,1)</f>
        <v>3.5369999999999999</v>
      </c>
      <c r="E635" s="16">
        <f>'2017'!B635*'2017'!D635</f>
        <v>636.66</v>
      </c>
      <c r="G635" s="7">
        <v>42930</v>
      </c>
      <c r="H635" s="8">
        <v>3.5379999999999998</v>
      </c>
      <c r="K635" s="54">
        <f>E635/VLOOKUP(A635,'שער BTC'!$A$1:$B$1069,2,1)</f>
        <v>4.2675833688219714E-2</v>
      </c>
    </row>
    <row r="636" spans="1:11">
      <c r="A636" s="12">
        <v>42991</v>
      </c>
      <c r="B636">
        <v>500</v>
      </c>
      <c r="D636" s="16">
        <f>VLOOKUP('2017'!A636,'2017'!$G$1:$H$1214,2,1)</f>
        <v>3.5369999999999999</v>
      </c>
      <c r="E636" s="16">
        <f>'2017'!B636*'2017'!D636</f>
        <v>1768.5</v>
      </c>
      <c r="G636" s="7">
        <v>42930</v>
      </c>
      <c r="H636" s="8">
        <v>3.5379999999999998</v>
      </c>
      <c r="K636" s="54">
        <f>E636/VLOOKUP(A636,'שער BTC'!$A$1:$B$1069,2,1)</f>
        <v>0.11854398246727699</v>
      </c>
    </row>
    <row r="637" spans="1:11">
      <c r="A637" s="3">
        <v>42991</v>
      </c>
      <c r="B637">
        <v>180</v>
      </c>
      <c r="D637" s="16">
        <f>VLOOKUP('2017'!A637,'2017'!$G$1:$H$1214,2,1)</f>
        <v>3.5369999999999999</v>
      </c>
      <c r="E637" s="16">
        <f>'2017'!B637*'2017'!D637</f>
        <v>636.66</v>
      </c>
      <c r="G637" s="7">
        <v>42930</v>
      </c>
      <c r="H637" s="8">
        <v>3.5379999999999998</v>
      </c>
      <c r="K637" s="54">
        <f>E637/VLOOKUP(A637,'שער BTC'!$A$1:$B$1069,2,1)</f>
        <v>4.2675833688219714E-2</v>
      </c>
    </row>
    <row r="638" spans="1:11">
      <c r="A638" s="12">
        <v>42991</v>
      </c>
      <c r="B638">
        <v>500</v>
      </c>
      <c r="D638" s="16">
        <f>VLOOKUP('2017'!A638,'2017'!$G$1:$H$1214,2,1)</f>
        <v>3.5369999999999999</v>
      </c>
      <c r="E638" s="16">
        <f>'2017'!B638*'2017'!D638</f>
        <v>1768.5</v>
      </c>
      <c r="G638" s="7">
        <v>42930</v>
      </c>
      <c r="H638" s="8">
        <v>3.5379999999999998</v>
      </c>
      <c r="K638" s="54">
        <f>E638/VLOOKUP(A638,'שער BTC'!$A$1:$B$1069,2,1)</f>
        <v>0.11854398246727699</v>
      </c>
    </row>
    <row r="639" spans="1:11">
      <c r="A639" s="12">
        <v>42991</v>
      </c>
      <c r="B639">
        <v>500</v>
      </c>
      <c r="D639" s="16">
        <f>VLOOKUP('2017'!A639,'2017'!$G$1:$H$1214,2,1)</f>
        <v>3.5369999999999999</v>
      </c>
      <c r="E639" s="16">
        <f>'2017'!B639*'2017'!D639</f>
        <v>1768.5</v>
      </c>
      <c r="G639" s="7">
        <v>42930</v>
      </c>
      <c r="H639" s="8">
        <v>3.5379999999999998</v>
      </c>
      <c r="K639" s="54">
        <f>E639/VLOOKUP(A639,'שער BTC'!$A$1:$B$1069,2,1)</f>
        <v>0.11854398246727699</v>
      </c>
    </row>
    <row r="640" spans="1:11">
      <c r="A640" s="12">
        <v>42991</v>
      </c>
      <c r="B640">
        <v>2000</v>
      </c>
      <c r="D640" s="16">
        <f>VLOOKUP('2017'!A640,'2017'!$G$1:$H$1214,2,1)</f>
        <v>3.5369999999999999</v>
      </c>
      <c r="E640" s="16">
        <f>'2017'!B640*'2017'!D640</f>
        <v>7074</v>
      </c>
      <c r="G640" s="7">
        <v>42933</v>
      </c>
      <c r="H640" s="8">
        <v>3.5449999999999999</v>
      </c>
      <c r="K640" s="54">
        <f>E640/VLOOKUP(A640,'שער BTC'!$A$1:$B$1069,2,1)</f>
        <v>0.47417592986910795</v>
      </c>
    </row>
    <row r="641" spans="1:11">
      <c r="A641" s="12">
        <v>42991</v>
      </c>
      <c r="B641">
        <v>3500</v>
      </c>
      <c r="D641" s="16">
        <f>VLOOKUP('2017'!A641,'2017'!$G$1:$H$1214,2,1)</f>
        <v>3.5369999999999999</v>
      </c>
      <c r="E641" s="16">
        <f>'2017'!B641*'2017'!D641</f>
        <v>12379.5</v>
      </c>
      <c r="G641" s="7">
        <v>42933</v>
      </c>
      <c r="H641" s="8">
        <v>3.5449999999999999</v>
      </c>
      <c r="K641" s="54">
        <f>E641/VLOOKUP(A641,'שער BTC'!$A$1:$B$1069,2,1)</f>
        <v>0.82980787727093885</v>
      </c>
    </row>
    <row r="642" spans="1:11">
      <c r="A642" s="12">
        <v>42991</v>
      </c>
      <c r="B642">
        <v>600</v>
      </c>
      <c r="D642" s="16">
        <f>VLOOKUP('2017'!A642,'2017'!$G$1:$H$1214,2,1)</f>
        <v>3.5369999999999999</v>
      </c>
      <c r="E642" s="16">
        <f>'2017'!B642*'2017'!D642</f>
        <v>2122.1999999999998</v>
      </c>
      <c r="G642" s="7">
        <v>42933</v>
      </c>
      <c r="H642" s="8">
        <v>3.5449999999999999</v>
      </c>
      <c r="K642" s="54">
        <f>E642/VLOOKUP(A642,'שער BTC'!$A$1:$B$1069,2,1)</f>
        <v>0.14225277896073235</v>
      </c>
    </row>
    <row r="643" spans="1:11">
      <c r="A643" s="12">
        <v>42992</v>
      </c>
      <c r="B643">
        <v>260</v>
      </c>
      <c r="D643" s="16">
        <f>VLOOKUP('2017'!A643,'2017'!$G$1:$H$1214,2,1)</f>
        <v>3.5379999999999998</v>
      </c>
      <c r="E643" s="16">
        <f>'2017'!B643*'2017'!D643</f>
        <v>919.88</v>
      </c>
      <c r="G643" s="7">
        <v>42933</v>
      </c>
      <c r="H643" s="8">
        <v>3.5449999999999999</v>
      </c>
      <c r="K643" s="54">
        <f>E643/VLOOKUP(A643,'שער BTC'!$A$1:$B$1069,2,1)</f>
        <v>7.8321981666631763E-2</v>
      </c>
    </row>
    <row r="644" spans="1:11">
      <c r="A644" s="12">
        <v>42992</v>
      </c>
      <c r="B644">
        <v>180</v>
      </c>
      <c r="D644" s="16">
        <f>VLOOKUP('2017'!A644,'2017'!$G$1:$H$1214,2,1)</f>
        <v>3.5379999999999998</v>
      </c>
      <c r="E644" s="16">
        <f>'2017'!B644*'2017'!D644</f>
        <v>636.83999999999992</v>
      </c>
      <c r="G644" s="7">
        <v>42933</v>
      </c>
      <c r="H644" s="8">
        <v>3.5449999999999999</v>
      </c>
      <c r="K644" s="54">
        <f>E644/VLOOKUP(A644,'שער BTC'!$A$1:$B$1069,2,1)</f>
        <v>5.4222910384591212E-2</v>
      </c>
    </row>
    <row r="645" spans="1:11">
      <c r="A645" s="3">
        <v>42992</v>
      </c>
      <c r="B645">
        <v>300</v>
      </c>
      <c r="D645" s="16">
        <f>VLOOKUP('2017'!A645,'2017'!$G$1:$H$1214,2,1)</f>
        <v>3.5379999999999998</v>
      </c>
      <c r="E645" s="16">
        <f>'2017'!B645*'2017'!D645</f>
        <v>1061.3999999999999</v>
      </c>
      <c r="G645" s="7">
        <v>42934</v>
      </c>
      <c r="H645" s="8">
        <v>3.5649999999999999</v>
      </c>
      <c r="K645" s="54">
        <f>E645/VLOOKUP(A645,'שער BTC'!$A$1:$B$1069,2,1)</f>
        <v>9.0371517307652027E-2</v>
      </c>
    </row>
    <row r="646" spans="1:11">
      <c r="A646" s="12">
        <v>42992</v>
      </c>
      <c r="B646">
        <v>180</v>
      </c>
      <c r="D646" s="16">
        <f>VLOOKUP('2017'!A646,'2017'!$G$1:$H$1214,2,1)</f>
        <v>3.5379999999999998</v>
      </c>
      <c r="E646" s="16">
        <f>'2017'!B646*'2017'!D646</f>
        <v>636.83999999999992</v>
      </c>
      <c r="G646" s="7">
        <v>42934</v>
      </c>
      <c r="H646" s="8">
        <v>3.5649999999999999</v>
      </c>
      <c r="K646" s="54">
        <f>E646/VLOOKUP(A646,'שער BTC'!$A$1:$B$1069,2,1)</f>
        <v>5.4222910384591212E-2</v>
      </c>
    </row>
    <row r="647" spans="1:11">
      <c r="A647" s="3">
        <v>42992</v>
      </c>
      <c r="B647">
        <v>180</v>
      </c>
      <c r="D647" s="16">
        <f>VLOOKUP('2017'!A647,'2017'!$G$1:$H$1214,2,1)</f>
        <v>3.5379999999999998</v>
      </c>
      <c r="E647" s="16">
        <f>'2017'!B647*'2017'!D647</f>
        <v>636.83999999999992</v>
      </c>
      <c r="G647" s="7">
        <v>42934</v>
      </c>
      <c r="H647" s="8">
        <v>3.5649999999999999</v>
      </c>
      <c r="K647" s="54">
        <f>E647/VLOOKUP(A647,'שער BTC'!$A$1:$B$1069,2,1)</f>
        <v>5.4222910384591212E-2</v>
      </c>
    </row>
    <row r="648" spans="1:11">
      <c r="A648" s="12">
        <v>42992</v>
      </c>
      <c r="B648">
        <v>680</v>
      </c>
      <c r="D648" s="16">
        <f>VLOOKUP('2017'!A648,'2017'!$G$1:$H$1214,2,1)</f>
        <v>3.5379999999999998</v>
      </c>
      <c r="E648" s="16">
        <f>'2017'!B648*'2017'!D648</f>
        <v>2405.8399999999997</v>
      </c>
      <c r="G648" s="7">
        <v>42934</v>
      </c>
      <c r="H648" s="8">
        <v>3.5649999999999999</v>
      </c>
      <c r="K648" s="54">
        <f>E648/VLOOKUP(A648,'שער BTC'!$A$1:$B$1069,2,1)</f>
        <v>0.20484210589734458</v>
      </c>
    </row>
    <row r="649" spans="1:11">
      <c r="A649" s="12">
        <v>42992</v>
      </c>
      <c r="B649">
        <v>300</v>
      </c>
      <c r="D649" s="16">
        <f>VLOOKUP('2017'!A649,'2017'!$G$1:$H$1214,2,1)</f>
        <v>3.5379999999999998</v>
      </c>
      <c r="E649" s="16">
        <f>'2017'!B649*'2017'!D649</f>
        <v>1061.3999999999999</v>
      </c>
      <c r="G649" s="7">
        <v>42934</v>
      </c>
      <c r="H649" s="8">
        <v>3.5649999999999999</v>
      </c>
      <c r="K649" s="54">
        <f>E649/VLOOKUP(A649,'שער BTC'!$A$1:$B$1069,2,1)</f>
        <v>9.0371517307652027E-2</v>
      </c>
    </row>
    <row r="650" spans="1:11">
      <c r="A650" s="12">
        <v>42992</v>
      </c>
      <c r="C650">
        <v>7</v>
      </c>
      <c r="D650" s="16">
        <f>VLOOKUP('2017'!A650,'2017'!$G$1:$H$1214,2,1)</f>
        <v>3.5379999999999998</v>
      </c>
      <c r="E650" s="16">
        <f>C650*I650</f>
        <v>82213.956579999751</v>
      </c>
      <c r="G650" s="7">
        <v>42935</v>
      </c>
      <c r="H650" s="8">
        <v>3.5880000000000001</v>
      </c>
      <c r="I650" s="16">
        <v>11744.850939999964</v>
      </c>
      <c r="K650" s="54">
        <f>E650/VLOOKUP(A650,'שער BTC'!$A$1:$B$1069,2,1)</f>
        <v>7</v>
      </c>
    </row>
    <row r="651" spans="1:11">
      <c r="A651" s="12">
        <v>42992</v>
      </c>
      <c r="B651">
        <v>380</v>
      </c>
      <c r="D651" s="16">
        <f>VLOOKUP('2017'!A651,'2017'!$G$1:$H$1214,2,1)</f>
        <v>3.5379999999999998</v>
      </c>
      <c r="E651" s="16">
        <f>'2017'!B651*'2017'!D651</f>
        <v>1344.4399999999998</v>
      </c>
      <c r="G651" s="7">
        <v>42935</v>
      </c>
      <c r="H651" s="8">
        <v>3.5880000000000001</v>
      </c>
      <c r="K651" s="54">
        <f>E651/VLOOKUP(A651,'שער BTC'!$A$1:$B$1069,2,1)</f>
        <v>0.11447058858969256</v>
      </c>
    </row>
    <row r="652" spans="1:11">
      <c r="A652" s="12">
        <v>42993</v>
      </c>
      <c r="B652">
        <v>850</v>
      </c>
      <c r="D652" s="16">
        <f>VLOOKUP('2017'!A652,'2017'!$G$1:$H$1214,2,1)</f>
        <v>3.5230000000000001</v>
      </c>
      <c r="E652" s="16">
        <f>'2017'!B652*'2017'!D652</f>
        <v>2994.55</v>
      </c>
      <c r="G652" s="7">
        <v>42935</v>
      </c>
      <c r="H652" s="8">
        <v>3.5880000000000001</v>
      </c>
      <c r="K652" s="54">
        <f>E652/VLOOKUP(A652,'שער BTC'!$A$1:$B$1069,2,1)</f>
        <v>0.254967050267222</v>
      </c>
    </row>
    <row r="653" spans="1:11">
      <c r="A653" s="12">
        <v>42993</v>
      </c>
      <c r="B653">
        <v>1700</v>
      </c>
      <c r="D653" s="16">
        <f>VLOOKUP('2017'!A653,'2017'!$G$1:$H$1214,2,1)</f>
        <v>3.5230000000000001</v>
      </c>
      <c r="E653" s="16">
        <f>'2017'!B653*'2017'!D653</f>
        <v>5989.1</v>
      </c>
      <c r="G653" s="7">
        <v>42935</v>
      </c>
      <c r="H653" s="8">
        <v>3.5880000000000001</v>
      </c>
      <c r="K653" s="54">
        <f>E653/VLOOKUP(A653,'שער BTC'!$A$1:$B$1069,2,1)</f>
        <v>0.50993410053444399</v>
      </c>
    </row>
    <row r="654" spans="1:11">
      <c r="A654" s="3">
        <v>42993</v>
      </c>
      <c r="B654">
        <v>3000</v>
      </c>
      <c r="D654" s="16">
        <f>VLOOKUP('2017'!A654,'2017'!$G$1:$H$1214,2,1)</f>
        <v>3.5230000000000001</v>
      </c>
      <c r="E654" s="16">
        <f>'2017'!B654*'2017'!D654</f>
        <v>10569</v>
      </c>
      <c r="G654" s="7">
        <v>42935</v>
      </c>
      <c r="H654" s="8">
        <v>3.5880000000000001</v>
      </c>
      <c r="K654" s="54">
        <f>E654/VLOOKUP(A654,'שער BTC'!$A$1:$B$1069,2,1)</f>
        <v>0.89988370682548935</v>
      </c>
    </row>
    <row r="655" spans="1:11">
      <c r="A655" s="12">
        <v>42993</v>
      </c>
      <c r="B655">
        <v>351</v>
      </c>
      <c r="D655" s="16">
        <f>VLOOKUP('2017'!A655,'2017'!$G$1:$H$1214,2,1)</f>
        <v>3.5230000000000001</v>
      </c>
      <c r="E655" s="16">
        <f>'2017'!B655*'2017'!D655</f>
        <v>1236.5730000000001</v>
      </c>
      <c r="G655" s="7">
        <v>42936</v>
      </c>
      <c r="H655" s="8">
        <v>3.5739999999999998</v>
      </c>
      <c r="K655" s="54">
        <f>E655/VLOOKUP(A655,'שער BTC'!$A$1:$B$1069,2,1)</f>
        <v>0.10528639369858225</v>
      </c>
    </row>
    <row r="656" spans="1:11">
      <c r="A656" s="12">
        <v>42993</v>
      </c>
      <c r="B656">
        <v>2000</v>
      </c>
      <c r="D656" s="16">
        <f>VLOOKUP('2017'!A656,'2017'!$G$1:$H$1214,2,1)</f>
        <v>3.5230000000000001</v>
      </c>
      <c r="E656" s="16">
        <f>'2017'!B656*'2017'!D656</f>
        <v>7046</v>
      </c>
      <c r="G656" s="7">
        <v>42936</v>
      </c>
      <c r="H656" s="8">
        <v>3.5739999999999998</v>
      </c>
      <c r="K656" s="54">
        <f>E656/VLOOKUP(A656,'שער BTC'!$A$1:$B$1069,2,1)</f>
        <v>0.59992247121699283</v>
      </c>
    </row>
    <row r="657" spans="1:11">
      <c r="A657" s="3">
        <v>42993</v>
      </c>
      <c r="B657" s="16">
        <v>450</v>
      </c>
      <c r="C657" s="16"/>
      <c r="D657" s="16">
        <f>VLOOKUP('2017'!A657,'2017'!$G$1:$H$1214,2,1)</f>
        <v>3.5230000000000001</v>
      </c>
      <c r="E657" s="16">
        <f>'2017'!B657*'2017'!D657</f>
        <v>1585.3500000000001</v>
      </c>
      <c r="G657" s="7">
        <v>42936</v>
      </c>
      <c r="H657" s="8">
        <v>3.5739999999999998</v>
      </c>
      <c r="K657" s="54">
        <f>E657/VLOOKUP(A657,'שער BTC'!$A$1:$B$1069,2,1)</f>
        <v>0.13498255602382342</v>
      </c>
    </row>
    <row r="658" spans="1:11">
      <c r="A658" s="12">
        <v>42994</v>
      </c>
      <c r="B658" s="28">
        <v>3680</v>
      </c>
      <c r="C658" s="28"/>
      <c r="D658" s="16">
        <f>VLOOKUP('2017'!A658,'2017'!$G$1:$H$1214,2,1)</f>
        <v>3.5230000000000001</v>
      </c>
      <c r="E658" s="16">
        <f>'2017'!B658*'2017'!D658</f>
        <v>12964.640000000001</v>
      </c>
      <c r="G658" s="7">
        <v>42936</v>
      </c>
      <c r="H658" s="8">
        <v>3.5739999999999998</v>
      </c>
      <c r="K658" s="54">
        <f>E658/VLOOKUP(A658,'שער BTC'!$A$1:$B$1069,2,1)</f>
        <v>0.97778045982485551</v>
      </c>
    </row>
    <row r="659" spans="1:11">
      <c r="A659" s="12">
        <v>42995</v>
      </c>
      <c r="B659">
        <v>180</v>
      </c>
      <c r="D659" s="16">
        <f>VLOOKUP('2017'!A659,'2017'!$G$1:$H$1214,2,1)</f>
        <v>3.5230000000000001</v>
      </c>
      <c r="E659" s="16">
        <f>'2017'!B659*'2017'!D659</f>
        <v>634.14</v>
      </c>
      <c r="G659" s="7">
        <v>42936</v>
      </c>
      <c r="H659" s="8">
        <v>3.5739999999999998</v>
      </c>
      <c r="K659" s="54">
        <f>E659/VLOOKUP(A659,'שער BTC'!$A$1:$B$1069,2,1)</f>
        <v>4.782621814360706E-2</v>
      </c>
    </row>
    <row r="660" spans="1:11">
      <c r="A660" s="12">
        <v>42995</v>
      </c>
      <c r="B660">
        <v>2230</v>
      </c>
      <c r="D660" s="16">
        <f>VLOOKUP('2017'!A660,'2017'!$G$1:$H$1214,2,1)</f>
        <v>3.5230000000000001</v>
      </c>
      <c r="E660" s="16">
        <f>'2017'!B660*'2017'!D660</f>
        <v>7856.29</v>
      </c>
      <c r="G660" s="7">
        <v>42937</v>
      </c>
      <c r="H660" s="8">
        <v>3.5569999999999999</v>
      </c>
      <c r="K660" s="54">
        <f>E660/VLOOKUP(A660,'שער BTC'!$A$1:$B$1069,2,1)</f>
        <v>0.59251370255690972</v>
      </c>
    </row>
    <row r="661" spans="1:11">
      <c r="A661" s="12">
        <v>42995</v>
      </c>
      <c r="B661">
        <v>500</v>
      </c>
      <c r="D661" s="16">
        <f>VLOOKUP('2017'!A661,'2017'!$G$1:$H$1214,2,1)</f>
        <v>3.5230000000000001</v>
      </c>
      <c r="E661" s="16">
        <f>'2017'!B661*'2017'!D661</f>
        <v>1761.5</v>
      </c>
      <c r="G661" s="7">
        <v>42937</v>
      </c>
      <c r="H661" s="8">
        <v>3.5569999999999999</v>
      </c>
      <c r="K661" s="54">
        <f>E661/VLOOKUP(A661,'שער BTC'!$A$1:$B$1069,2,1)</f>
        <v>0.13285060595446405</v>
      </c>
    </row>
    <row r="662" spans="1:11">
      <c r="A662" s="12">
        <v>42995</v>
      </c>
      <c r="B662">
        <v>400</v>
      </c>
      <c r="D662" s="16">
        <f>VLOOKUP('2017'!A662,'2017'!$G$1:$H$1214,2,1)</f>
        <v>3.5230000000000001</v>
      </c>
      <c r="E662" s="16">
        <f>'2017'!B662*'2017'!D662</f>
        <v>1409.2</v>
      </c>
      <c r="G662" s="7">
        <v>42937</v>
      </c>
      <c r="H662" s="8">
        <v>3.5569999999999999</v>
      </c>
      <c r="K662" s="54">
        <f>E662/VLOOKUP(A662,'שער BTC'!$A$1:$B$1069,2,1)</f>
        <v>0.10628048476357126</v>
      </c>
    </row>
    <row r="663" spans="1:11">
      <c r="A663" s="12">
        <v>42996</v>
      </c>
      <c r="B663">
        <v>180</v>
      </c>
      <c r="D663" s="16">
        <f>VLOOKUP('2017'!A663,'2017'!$G$1:$H$1214,2,1)</f>
        <v>3.5219999999999998</v>
      </c>
      <c r="E663" s="16">
        <f>'2017'!B663*'2017'!D663</f>
        <v>633.95999999999992</v>
      </c>
      <c r="G663" s="7">
        <v>42937</v>
      </c>
      <c r="H663" s="8">
        <v>3.5569999999999999</v>
      </c>
      <c r="K663" s="54">
        <f>E663/VLOOKUP(A663,'שער BTC'!$A$1:$B$1069,2,1)</f>
        <v>4.397412041579981E-2</v>
      </c>
    </row>
    <row r="664" spans="1:11">
      <c r="A664" s="12">
        <v>42996</v>
      </c>
      <c r="B664">
        <v>500</v>
      </c>
      <c r="D664" s="16">
        <f>VLOOKUP('2017'!A664,'2017'!$G$1:$H$1214,2,1)</f>
        <v>3.5219999999999998</v>
      </c>
      <c r="E664" s="16">
        <f>'2017'!B664*'2017'!D664</f>
        <v>1761</v>
      </c>
      <c r="G664" s="7">
        <v>42937</v>
      </c>
      <c r="H664" s="8">
        <v>3.5569999999999999</v>
      </c>
      <c r="K664" s="54">
        <f>E664/VLOOKUP(A664,'שער BTC'!$A$1:$B$1069,2,1)</f>
        <v>0.12215033448833283</v>
      </c>
    </row>
    <row r="665" spans="1:11">
      <c r="A665" s="12">
        <v>42996</v>
      </c>
      <c r="B665">
        <v>180</v>
      </c>
      <c r="D665" s="16">
        <f>VLOOKUP('2017'!A665,'2017'!$G$1:$H$1214,2,1)</f>
        <v>3.5219999999999998</v>
      </c>
      <c r="E665" s="16">
        <f>'2017'!B665*'2017'!D665</f>
        <v>633.95999999999992</v>
      </c>
      <c r="G665" s="7">
        <v>42940</v>
      </c>
      <c r="H665" s="8">
        <v>3.59</v>
      </c>
      <c r="K665" s="54">
        <f>E665/VLOOKUP(A665,'שער BTC'!$A$1:$B$1069,2,1)</f>
        <v>4.397412041579981E-2</v>
      </c>
    </row>
    <row r="666" spans="1:11">
      <c r="A666" s="12">
        <v>42996</v>
      </c>
      <c r="B666">
        <v>600</v>
      </c>
      <c r="D666" s="16">
        <f>VLOOKUP('2017'!A666,'2017'!$G$1:$H$1214,2,1)</f>
        <v>3.5219999999999998</v>
      </c>
      <c r="E666" s="16">
        <f>'2017'!B666*'2017'!D666</f>
        <v>2113.1999999999998</v>
      </c>
      <c r="G666" s="7">
        <v>42940</v>
      </c>
      <c r="H666" s="8">
        <v>3.59</v>
      </c>
      <c r="K666" s="54">
        <f>E666/VLOOKUP(A666,'שער BTC'!$A$1:$B$1069,2,1)</f>
        <v>0.14658040138599937</v>
      </c>
    </row>
    <row r="667" spans="1:11">
      <c r="A667" s="3">
        <v>42996</v>
      </c>
      <c r="B667">
        <v>300</v>
      </c>
      <c r="D667" s="16">
        <f>VLOOKUP('2017'!A667,'2017'!$G$1:$H$1214,2,1)</f>
        <v>3.5219999999999998</v>
      </c>
      <c r="E667" s="16">
        <f>'2017'!B667*'2017'!D667</f>
        <v>1056.5999999999999</v>
      </c>
      <c r="G667" s="7">
        <v>42940</v>
      </c>
      <c r="H667" s="8">
        <v>3.59</v>
      </c>
      <c r="K667" s="54">
        <f>E667/VLOOKUP(A667,'שער BTC'!$A$1:$B$1069,2,1)</f>
        <v>7.3290200692999685E-2</v>
      </c>
    </row>
    <row r="668" spans="1:11">
      <c r="A668" s="12">
        <v>42996</v>
      </c>
      <c r="B668">
        <v>180</v>
      </c>
      <c r="D668" s="16">
        <f>VLOOKUP('2017'!A668,'2017'!$G$1:$H$1214,2,1)</f>
        <v>3.5219999999999998</v>
      </c>
      <c r="E668" s="16">
        <f>'2017'!B668*'2017'!D668</f>
        <v>633.95999999999992</v>
      </c>
      <c r="G668" s="7">
        <v>42940</v>
      </c>
      <c r="H668" s="8">
        <v>3.59</v>
      </c>
      <c r="K668" s="54">
        <f>E668/VLOOKUP(A668,'שער BTC'!$A$1:$B$1069,2,1)</f>
        <v>4.397412041579981E-2</v>
      </c>
    </row>
    <row r="669" spans="1:11">
      <c r="A669" s="12">
        <v>42996</v>
      </c>
      <c r="B669">
        <v>4000</v>
      </c>
      <c r="D669" s="16">
        <f>VLOOKUP('2017'!A669,'2017'!$G$1:$H$1214,2,1)</f>
        <v>3.5219999999999998</v>
      </c>
      <c r="E669" s="16">
        <f>'2017'!B669*'2017'!D669</f>
        <v>14088</v>
      </c>
      <c r="G669" s="7">
        <v>42940</v>
      </c>
      <c r="H669" s="8">
        <v>3.59</v>
      </c>
      <c r="K669" s="54">
        <f>E669/VLOOKUP(A669,'שער BTC'!$A$1:$B$1069,2,1)</f>
        <v>0.97720267590666265</v>
      </c>
    </row>
    <row r="670" spans="1:11">
      <c r="A670" s="12">
        <v>42996</v>
      </c>
      <c r="B670">
        <v>500</v>
      </c>
      <c r="D670" s="16">
        <f>VLOOKUP('2017'!A670,'2017'!$G$1:$H$1214,2,1)</f>
        <v>3.5219999999999998</v>
      </c>
      <c r="E670" s="16">
        <f>'2017'!B670*'2017'!D670</f>
        <v>1761</v>
      </c>
      <c r="G670" s="7">
        <v>42941</v>
      </c>
      <c r="H670" s="8">
        <v>3.569</v>
      </c>
      <c r="K670" s="54">
        <f>E670/VLOOKUP(A670,'שער BTC'!$A$1:$B$1069,2,1)</f>
        <v>0.12215033448833283</v>
      </c>
    </row>
    <row r="671" spans="1:11">
      <c r="A671" s="12">
        <v>42997</v>
      </c>
      <c r="B671">
        <v>600</v>
      </c>
      <c r="D671" s="16">
        <f>VLOOKUP('2017'!A671,'2017'!$G$1:$H$1214,2,1)</f>
        <v>3.5150000000000001</v>
      </c>
      <c r="E671" s="16">
        <f>'2017'!B671*'2017'!D671</f>
        <v>2109</v>
      </c>
      <c r="G671" s="7">
        <v>42941</v>
      </c>
      <c r="H671" s="8">
        <v>3.569</v>
      </c>
      <c r="K671" s="54">
        <f>E671/VLOOKUP(A671,'שער BTC'!$A$1:$B$1069,2,1)</f>
        <v>0.14628907179778189</v>
      </c>
    </row>
    <row r="672" spans="1:11">
      <c r="A672" s="12">
        <v>42997</v>
      </c>
      <c r="B672">
        <v>600</v>
      </c>
      <c r="D672" s="16">
        <f>VLOOKUP('2017'!A672,'2017'!$G$1:$H$1214,2,1)</f>
        <v>3.5150000000000001</v>
      </c>
      <c r="E672" s="16">
        <f>'2017'!B672*'2017'!D672</f>
        <v>2109</v>
      </c>
      <c r="G672" s="7">
        <v>42941</v>
      </c>
      <c r="H672" s="8">
        <v>3.569</v>
      </c>
      <c r="K672" s="54">
        <f>E672/VLOOKUP(A672,'שער BTC'!$A$1:$B$1069,2,1)</f>
        <v>0.14628907179778189</v>
      </c>
    </row>
    <row r="673" spans="1:11">
      <c r="A673" s="12">
        <v>42997</v>
      </c>
      <c r="B673">
        <v>180</v>
      </c>
      <c r="D673" s="16">
        <f>VLOOKUP('2017'!A673,'2017'!$G$1:$H$1214,2,1)</f>
        <v>3.5150000000000001</v>
      </c>
      <c r="E673" s="16">
        <f>'2017'!B673*'2017'!D673</f>
        <v>632.70000000000005</v>
      </c>
      <c r="G673" s="7">
        <v>42941</v>
      </c>
      <c r="H673" s="8">
        <v>3.569</v>
      </c>
      <c r="K673" s="54">
        <f>E673/VLOOKUP(A673,'שער BTC'!$A$1:$B$1069,2,1)</f>
        <v>4.3886721539334574E-2</v>
      </c>
    </row>
    <row r="674" spans="1:11">
      <c r="A674" s="12">
        <v>42997</v>
      </c>
      <c r="B674">
        <v>3500</v>
      </c>
      <c r="D674" s="16">
        <f>VLOOKUP('2017'!A674,'2017'!$G$1:$H$1214,2,1)</f>
        <v>3.5150000000000001</v>
      </c>
      <c r="E674" s="16">
        <f>'2017'!B674*'2017'!D674</f>
        <v>12302.5</v>
      </c>
      <c r="G674" s="7">
        <v>42941</v>
      </c>
      <c r="H674" s="8">
        <v>3.569</v>
      </c>
      <c r="K674" s="54">
        <f>E674/VLOOKUP(A674,'שער BTC'!$A$1:$B$1069,2,1)</f>
        <v>0.85335291882039443</v>
      </c>
    </row>
    <row r="675" spans="1:11">
      <c r="A675" s="12">
        <v>42998</v>
      </c>
      <c r="B675">
        <v>2400</v>
      </c>
      <c r="D675" s="16">
        <f>VLOOKUP('2017'!A675,'2017'!$G$1:$H$1214,2,1)</f>
        <v>3.5150000000000001</v>
      </c>
      <c r="E675" s="16">
        <f>'2017'!B675*'2017'!D675</f>
        <v>8436</v>
      </c>
      <c r="G675" s="7">
        <v>42942</v>
      </c>
      <c r="H675" s="8">
        <v>3.57</v>
      </c>
      <c r="K675" s="54">
        <f>E675/VLOOKUP(A675,'שער BTC'!$A$1:$B$1069,2,1)</f>
        <v>0.60338473696406225</v>
      </c>
    </row>
    <row r="676" spans="1:11">
      <c r="A676" s="12">
        <v>42998</v>
      </c>
      <c r="B676">
        <v>200</v>
      </c>
      <c r="D676" s="16">
        <f>VLOOKUP('2017'!A676,'2017'!$G$1:$H$1214,2,1)</f>
        <v>3.5150000000000001</v>
      </c>
      <c r="E676" s="16">
        <f>'2017'!B676*'2017'!D676</f>
        <v>703</v>
      </c>
      <c r="G676" s="7">
        <v>42942</v>
      </c>
      <c r="H676" s="8">
        <v>3.57</v>
      </c>
      <c r="K676" s="54">
        <f>E676/VLOOKUP(A676,'שער BTC'!$A$1:$B$1069,2,1)</f>
        <v>5.0282061413671857E-2</v>
      </c>
    </row>
    <row r="677" spans="1:11">
      <c r="A677" s="12">
        <v>42998</v>
      </c>
      <c r="B677">
        <v>150</v>
      </c>
      <c r="D677" s="16">
        <f>VLOOKUP('2017'!A677,'2017'!$G$1:$H$1214,2,1)</f>
        <v>3.5150000000000001</v>
      </c>
      <c r="E677" s="16">
        <f>'2017'!B677*'2017'!D677</f>
        <v>527.25</v>
      </c>
      <c r="G677" s="7">
        <v>42942</v>
      </c>
      <c r="H677" s="8">
        <v>3.57</v>
      </c>
      <c r="K677" s="54">
        <f>E677/VLOOKUP(A677,'שער BTC'!$A$1:$B$1069,2,1)</f>
        <v>3.7711546060253891E-2</v>
      </c>
    </row>
    <row r="678" spans="1:11">
      <c r="A678" s="12">
        <v>42998</v>
      </c>
      <c r="B678">
        <v>180</v>
      </c>
      <c r="D678" s="16">
        <f>VLOOKUP('2017'!A678,'2017'!$G$1:$H$1214,2,1)</f>
        <v>3.5150000000000001</v>
      </c>
      <c r="E678" s="16">
        <f>'2017'!B678*'2017'!D678</f>
        <v>632.70000000000005</v>
      </c>
      <c r="G678" s="7">
        <v>42942</v>
      </c>
      <c r="H678" s="8">
        <v>3.57</v>
      </c>
      <c r="K678" s="54">
        <f>E678/VLOOKUP(A678,'שער BTC'!$A$1:$B$1069,2,1)</f>
        <v>4.5253855272304674E-2</v>
      </c>
    </row>
    <row r="679" spans="1:11">
      <c r="A679" s="12">
        <v>42998</v>
      </c>
      <c r="B679">
        <v>1200</v>
      </c>
      <c r="D679" s="16">
        <f>VLOOKUP('2017'!A679,'2017'!$G$1:$H$1214,2,1)</f>
        <v>3.5150000000000001</v>
      </c>
      <c r="E679" s="16">
        <f>'2017'!B679*'2017'!D679</f>
        <v>4218</v>
      </c>
      <c r="G679" s="7">
        <v>42942</v>
      </c>
      <c r="H679" s="8">
        <v>3.57</v>
      </c>
      <c r="K679" s="54">
        <f>E679/VLOOKUP(A679,'שער BTC'!$A$1:$B$1069,2,1)</f>
        <v>0.30169236848203113</v>
      </c>
    </row>
    <row r="680" spans="1:11">
      <c r="A680" s="12">
        <v>42998</v>
      </c>
      <c r="B680">
        <v>800</v>
      </c>
      <c r="D680" s="16">
        <f>VLOOKUP('2017'!A680,'2017'!$G$1:$H$1214,2,1)</f>
        <v>3.5150000000000001</v>
      </c>
      <c r="E680" s="16">
        <f>'2017'!B680*'2017'!D680</f>
        <v>2812</v>
      </c>
      <c r="G680" s="7">
        <v>42943</v>
      </c>
      <c r="H680" s="8">
        <v>3.5569999999999999</v>
      </c>
      <c r="K680" s="54">
        <f>E680/VLOOKUP(A680,'שער BTC'!$A$1:$B$1069,2,1)</f>
        <v>0.20112824565468743</v>
      </c>
    </row>
    <row r="681" spans="1:11">
      <c r="A681" s="12">
        <v>42998</v>
      </c>
      <c r="B681">
        <v>200</v>
      </c>
      <c r="D681" s="16">
        <f>VLOOKUP('2017'!A681,'2017'!$G$1:$H$1214,2,1)</f>
        <v>3.5150000000000001</v>
      </c>
      <c r="E681" s="16">
        <f>'2017'!B681*'2017'!D681</f>
        <v>703</v>
      </c>
      <c r="G681" s="7">
        <v>42943</v>
      </c>
      <c r="H681" s="8">
        <v>3.5569999999999999</v>
      </c>
      <c r="K681" s="54">
        <f>E681/VLOOKUP(A681,'שער BTC'!$A$1:$B$1069,2,1)</f>
        <v>5.0282061413671857E-2</v>
      </c>
    </row>
    <row r="682" spans="1:11">
      <c r="A682" s="12">
        <v>42998</v>
      </c>
      <c r="B682">
        <v>180</v>
      </c>
      <c r="D682" s="16">
        <f>VLOOKUP('2017'!A682,'2017'!$G$1:$H$1214,2,1)</f>
        <v>3.5150000000000001</v>
      </c>
      <c r="E682" s="16">
        <f>'2017'!B682*'2017'!D682</f>
        <v>632.70000000000005</v>
      </c>
      <c r="G682" s="7">
        <v>42943</v>
      </c>
      <c r="H682" s="8">
        <v>3.5569999999999999</v>
      </c>
      <c r="K682" s="54">
        <f>E682/VLOOKUP(A682,'שער BTC'!$A$1:$B$1069,2,1)</f>
        <v>4.5253855272304674E-2</v>
      </c>
    </row>
    <row r="683" spans="1:11">
      <c r="A683" s="12">
        <v>42998</v>
      </c>
      <c r="B683" s="16">
        <v>300</v>
      </c>
      <c r="C683" s="16"/>
      <c r="D683" s="16">
        <f>VLOOKUP('2017'!A683,'2017'!$G$1:$H$1214,2,1)</f>
        <v>3.5150000000000001</v>
      </c>
      <c r="E683" s="16">
        <f>'2017'!B683*'2017'!D683</f>
        <v>1054.5</v>
      </c>
      <c r="G683" s="7">
        <v>42943</v>
      </c>
      <c r="H683" s="8">
        <v>3.5569999999999999</v>
      </c>
      <c r="K683" s="54">
        <f>E683/VLOOKUP(A683,'שער BTC'!$A$1:$B$1069,2,1)</f>
        <v>7.5423092120507781E-2</v>
      </c>
    </row>
    <row r="684" spans="1:11">
      <c r="A684" s="12">
        <v>43002</v>
      </c>
      <c r="B684" s="28">
        <v>44400</v>
      </c>
      <c r="C684" s="28"/>
      <c r="D684" s="16">
        <f>VLOOKUP('2017'!A684,'2017'!$G$1:$H$1214,2,1)</f>
        <v>3.5150000000000001</v>
      </c>
      <c r="E684" s="16">
        <f>'2017'!B684*'2017'!D684</f>
        <v>156066</v>
      </c>
      <c r="G684" s="7">
        <v>42943</v>
      </c>
      <c r="H684" s="8">
        <v>3.5569999999999999</v>
      </c>
      <c r="K684" s="54">
        <f>E684/VLOOKUP(A684,'שער BTC'!$A$1:$B$1069,2,1)</f>
        <v>11.990146529987458</v>
      </c>
    </row>
    <row r="685" spans="1:11">
      <c r="A685" s="12">
        <v>43002</v>
      </c>
      <c r="B685">
        <v>200</v>
      </c>
      <c r="D685" s="16">
        <f>VLOOKUP('2017'!A685,'2017'!$G$1:$H$1214,2,1)</f>
        <v>3.5150000000000001</v>
      </c>
      <c r="E685" s="16">
        <f>'2017'!B685*'2017'!D685</f>
        <v>703</v>
      </c>
      <c r="G685" s="7">
        <v>42944</v>
      </c>
      <c r="H685" s="8">
        <v>3.56</v>
      </c>
      <c r="K685" s="54">
        <f>E685/VLOOKUP(A685,'שער BTC'!$A$1:$B$1069,2,1)</f>
        <v>5.400966905399756E-2</v>
      </c>
    </row>
    <row r="686" spans="1:11">
      <c r="A686" s="12">
        <v>43003</v>
      </c>
      <c r="B686">
        <v>200</v>
      </c>
      <c r="D686" s="16">
        <f>VLOOKUP('2017'!A686,'2017'!$G$1:$H$1214,2,1)</f>
        <v>3.512</v>
      </c>
      <c r="E686" s="16">
        <f>'2017'!B686*'2017'!D686</f>
        <v>702.4</v>
      </c>
      <c r="G686" s="7">
        <v>42944</v>
      </c>
      <c r="H686" s="8">
        <v>3.56</v>
      </c>
      <c r="K686" s="54">
        <f>E686/VLOOKUP(A686,'שער BTC'!$A$1:$B$1069,2,1)</f>
        <v>5.3963572608147777E-2</v>
      </c>
    </row>
    <row r="687" spans="1:11">
      <c r="A687" s="12">
        <v>43003</v>
      </c>
      <c r="B687">
        <v>200</v>
      </c>
      <c r="D687" s="16">
        <f>VLOOKUP('2017'!A687,'2017'!$G$1:$H$1214,2,1)</f>
        <v>3.512</v>
      </c>
      <c r="E687" s="16">
        <f>'2017'!B687*'2017'!D687</f>
        <v>702.4</v>
      </c>
      <c r="G687" s="7">
        <v>42944</v>
      </c>
      <c r="H687" s="8">
        <v>3.56</v>
      </c>
      <c r="K687" s="54">
        <f>E687/VLOOKUP(A687,'שער BTC'!$A$1:$B$1069,2,1)</f>
        <v>5.3963572608147777E-2</v>
      </c>
    </row>
    <row r="688" spans="1:11">
      <c r="A688" s="12">
        <v>43004</v>
      </c>
      <c r="B688">
        <v>1200</v>
      </c>
      <c r="D688" s="16">
        <f>VLOOKUP('2017'!A688,'2017'!$G$1:$H$1214,2,1)</f>
        <v>3.5270000000000001</v>
      </c>
      <c r="E688" s="16">
        <f>'2017'!B688*'2017'!D688</f>
        <v>4232.4000000000005</v>
      </c>
      <c r="G688" s="7">
        <v>42944</v>
      </c>
      <c r="H688" s="8">
        <v>3.56</v>
      </c>
      <c r="K688" s="54">
        <f>E688/VLOOKUP(A688,'שער BTC'!$A$1:$B$1069,2,1)</f>
        <v>0.30688124547821699</v>
      </c>
    </row>
    <row r="689" spans="1:11">
      <c r="A689" s="12">
        <v>43004</v>
      </c>
      <c r="B689">
        <v>800</v>
      </c>
      <c r="D689" s="16">
        <f>VLOOKUP('2017'!A689,'2017'!$G$1:$H$1214,2,1)</f>
        <v>3.5270000000000001</v>
      </c>
      <c r="E689" s="16">
        <f>'2017'!B689*'2017'!D689</f>
        <v>2821.6</v>
      </c>
      <c r="G689" s="7">
        <v>42944</v>
      </c>
      <c r="H689" s="8">
        <v>3.56</v>
      </c>
      <c r="K689" s="54">
        <f>E689/VLOOKUP(A689,'שער BTC'!$A$1:$B$1069,2,1)</f>
        <v>0.20458749698547798</v>
      </c>
    </row>
    <row r="690" spans="1:11">
      <c r="A690" s="12">
        <v>43005</v>
      </c>
      <c r="B690">
        <v>200</v>
      </c>
      <c r="D690" s="16">
        <f>VLOOKUP('2017'!A690,'2017'!$G$1:$H$1214,2,1)</f>
        <v>3.5459999999999998</v>
      </c>
      <c r="E690" s="16">
        <f>'2017'!B690*'2017'!D690</f>
        <v>709.19999999999993</v>
      </c>
      <c r="G690" s="7">
        <v>42947</v>
      </c>
      <c r="H690" s="8">
        <v>3.5579999999999998</v>
      </c>
      <c r="K690" s="54">
        <f>E690/VLOOKUP(A690,'שער BTC'!$A$1:$B$1069,2,1)</f>
        <v>5.1422403197512394E-2</v>
      </c>
    </row>
    <row r="691" spans="1:11">
      <c r="A691" s="12">
        <v>43005</v>
      </c>
      <c r="B691">
        <v>200</v>
      </c>
      <c r="D691" s="16">
        <f>VLOOKUP('2017'!A691,'2017'!$G$1:$H$1214,2,1)</f>
        <v>3.5459999999999998</v>
      </c>
      <c r="E691" s="16">
        <f>'2017'!B691*'2017'!D691</f>
        <v>709.19999999999993</v>
      </c>
      <c r="G691" s="7">
        <v>42947</v>
      </c>
      <c r="H691" s="8">
        <v>3.5579999999999998</v>
      </c>
      <c r="K691" s="54">
        <f>E691/VLOOKUP(A691,'שער BTC'!$A$1:$B$1069,2,1)</f>
        <v>5.1422403197512394E-2</v>
      </c>
    </row>
    <row r="692" spans="1:11">
      <c r="A692" s="12">
        <v>43005</v>
      </c>
      <c r="B692">
        <v>250</v>
      </c>
      <c r="D692" s="16">
        <f>VLOOKUP('2017'!A692,'2017'!$G$1:$H$1214,2,1)</f>
        <v>3.5459999999999998</v>
      </c>
      <c r="E692" s="16">
        <f>'2017'!B692*'2017'!D692</f>
        <v>886.5</v>
      </c>
      <c r="G692" s="7">
        <v>42947</v>
      </c>
      <c r="H692" s="8">
        <v>3.5579999999999998</v>
      </c>
      <c r="K692" s="54">
        <f>E692/VLOOKUP(A692,'שער BTC'!$A$1:$B$1069,2,1)</f>
        <v>6.4278003996890501E-2</v>
      </c>
    </row>
    <row r="693" spans="1:11">
      <c r="A693" s="12">
        <v>43005</v>
      </c>
      <c r="B693">
        <v>2750</v>
      </c>
      <c r="D693" s="16">
        <f>VLOOKUP('2017'!A693,'2017'!$G$1:$H$1214,2,1)</f>
        <v>3.5459999999999998</v>
      </c>
      <c r="E693" s="16">
        <f>'2017'!B693*'2017'!D693</f>
        <v>9751.5</v>
      </c>
      <c r="G693" s="7">
        <v>42947</v>
      </c>
      <c r="H693" s="8">
        <v>3.5579999999999998</v>
      </c>
      <c r="K693" s="54">
        <f>E693/VLOOKUP(A693,'שער BTC'!$A$1:$B$1069,2,1)</f>
        <v>0.70705804396579552</v>
      </c>
    </row>
    <row r="694" spans="1:11">
      <c r="A694" s="12">
        <v>43005</v>
      </c>
      <c r="B694">
        <v>800</v>
      </c>
      <c r="D694" s="16">
        <f>VLOOKUP('2017'!A694,'2017'!$G$1:$H$1214,2,1)</f>
        <v>3.5459999999999998</v>
      </c>
      <c r="E694" s="16">
        <f>'2017'!B694*'2017'!D694</f>
        <v>2836.7999999999997</v>
      </c>
      <c r="G694" s="7">
        <v>42947</v>
      </c>
      <c r="H694" s="8">
        <v>3.5579999999999998</v>
      </c>
      <c r="K694" s="54">
        <f>E694/VLOOKUP(A694,'שער BTC'!$A$1:$B$1069,2,1)</f>
        <v>0.20568961279004958</v>
      </c>
    </row>
    <row r="695" spans="1:11">
      <c r="A695" s="12">
        <v>43006</v>
      </c>
      <c r="B695">
        <v>200</v>
      </c>
      <c r="D695" s="16">
        <f>VLOOKUP('2017'!A695,'2017'!$G$1:$H$1214,2,1)</f>
        <v>3.5289999999999999</v>
      </c>
      <c r="E695" s="16">
        <f>'2017'!B695*'2017'!D695</f>
        <v>705.8</v>
      </c>
      <c r="G695" s="7">
        <v>42949</v>
      </c>
      <c r="H695" s="8">
        <v>3.5790000000000002</v>
      </c>
      <c r="K695" s="54">
        <f>E695/VLOOKUP(A695,'שער BTC'!$A$1:$B$1069,2,1)</f>
        <v>4.7596506706746415E-2</v>
      </c>
    </row>
    <row r="696" spans="1:11">
      <c r="A696" s="12">
        <v>43006</v>
      </c>
      <c r="B696">
        <v>1800</v>
      </c>
      <c r="D696" s="16">
        <f>VLOOKUP('2017'!A696,'2017'!$G$1:$H$1214,2,1)</f>
        <v>3.5289999999999999</v>
      </c>
      <c r="E696" s="16">
        <f>'2017'!B696*'2017'!D696</f>
        <v>6352.2</v>
      </c>
      <c r="G696" s="7">
        <v>42949</v>
      </c>
      <c r="H696" s="8">
        <v>3.5790000000000002</v>
      </c>
      <c r="K696" s="54">
        <f>E696/VLOOKUP(A696,'שער BTC'!$A$1:$B$1069,2,1)</f>
        <v>0.42836856036071774</v>
      </c>
    </row>
    <row r="697" spans="1:11">
      <c r="A697" s="12">
        <v>43006</v>
      </c>
      <c r="B697">
        <v>600</v>
      </c>
      <c r="D697" s="16">
        <f>VLOOKUP('2017'!A697,'2017'!$G$1:$H$1214,2,1)</f>
        <v>3.5289999999999999</v>
      </c>
      <c r="E697" s="16">
        <f>'2017'!B697*'2017'!D697</f>
        <v>2117.4</v>
      </c>
      <c r="G697" s="7">
        <v>42949</v>
      </c>
      <c r="H697" s="8">
        <v>3.5790000000000002</v>
      </c>
      <c r="K697" s="54">
        <f>E697/VLOOKUP(A697,'שער BTC'!$A$1:$B$1069,2,1)</f>
        <v>0.14278952012023927</v>
      </c>
    </row>
    <row r="698" spans="1:11">
      <c r="A698" s="12">
        <v>43006</v>
      </c>
      <c r="B698">
        <v>500</v>
      </c>
      <c r="D698" s="16">
        <f>VLOOKUP('2017'!A698,'2017'!$G$1:$H$1214,2,1)</f>
        <v>3.5289999999999999</v>
      </c>
      <c r="E698" s="16">
        <f>'2017'!B698*'2017'!D698</f>
        <v>1764.5</v>
      </c>
      <c r="G698" s="7">
        <v>42949</v>
      </c>
      <c r="H698" s="8">
        <v>3.5790000000000002</v>
      </c>
      <c r="K698" s="54">
        <f>E698/VLOOKUP(A698,'שער BTC'!$A$1:$B$1069,2,1)</f>
        <v>0.11899126676686604</v>
      </c>
    </row>
    <row r="699" spans="1:11">
      <c r="A699" s="12">
        <v>43006</v>
      </c>
      <c r="B699">
        <v>150</v>
      </c>
      <c r="D699" s="16">
        <f>VLOOKUP('2017'!A699,'2017'!$G$1:$H$1214,2,1)</f>
        <v>3.5289999999999999</v>
      </c>
      <c r="E699" s="16">
        <f>'2017'!B699*'2017'!D699</f>
        <v>529.35</v>
      </c>
      <c r="G699" s="7">
        <v>42949</v>
      </c>
      <c r="H699" s="8">
        <v>3.5790000000000002</v>
      </c>
      <c r="K699" s="54">
        <f>E699/VLOOKUP(A699,'שער BTC'!$A$1:$B$1069,2,1)</f>
        <v>3.5697380030059817E-2</v>
      </c>
    </row>
    <row r="700" spans="1:11">
      <c r="A700" s="12">
        <v>43007</v>
      </c>
      <c r="B700">
        <v>300</v>
      </c>
      <c r="D700" s="16">
        <f>VLOOKUP('2017'!A700,'2017'!$G$1:$H$1214,2,1)</f>
        <v>3.5289999999999999</v>
      </c>
      <c r="E700" s="16">
        <f>'2017'!B700*'2017'!D700</f>
        <v>1058.7</v>
      </c>
      <c r="G700" s="7">
        <v>42950</v>
      </c>
      <c r="H700" s="8">
        <v>3.589</v>
      </c>
      <c r="K700" s="54">
        <f>E700/VLOOKUP(A700,'שער BTC'!$A$1:$B$1069,2,1)</f>
        <v>7.1394760060119633E-2</v>
      </c>
    </row>
    <row r="701" spans="1:11">
      <c r="A701" s="12">
        <v>43007</v>
      </c>
      <c r="B701">
        <v>600</v>
      </c>
      <c r="D701" s="16">
        <f>VLOOKUP('2017'!A701,'2017'!$G$1:$H$1214,2,1)</f>
        <v>3.5289999999999999</v>
      </c>
      <c r="E701" s="16">
        <f>'2017'!B701*'2017'!D701</f>
        <v>2117.4</v>
      </c>
      <c r="G701" s="7">
        <v>42950</v>
      </c>
      <c r="H701" s="8">
        <v>3.589</v>
      </c>
      <c r="K701" s="54">
        <f>E701/VLOOKUP(A701,'שער BTC'!$A$1:$B$1069,2,1)</f>
        <v>0.14278952012023927</v>
      </c>
    </row>
    <row r="702" spans="1:11">
      <c r="A702" s="12">
        <v>43007</v>
      </c>
      <c r="B702">
        <v>200</v>
      </c>
      <c r="D702" s="16">
        <f>VLOOKUP('2017'!A702,'2017'!$G$1:$H$1214,2,1)</f>
        <v>3.5289999999999999</v>
      </c>
      <c r="E702" s="16">
        <f>'2017'!B702*'2017'!D702</f>
        <v>705.8</v>
      </c>
      <c r="G702" s="7">
        <v>42950</v>
      </c>
      <c r="H702" s="8">
        <v>3.589</v>
      </c>
      <c r="K702" s="54">
        <f>E702/VLOOKUP(A702,'שער BTC'!$A$1:$B$1069,2,1)</f>
        <v>4.7596506706746415E-2</v>
      </c>
    </row>
    <row r="703" spans="1:11">
      <c r="A703" s="12">
        <v>43007</v>
      </c>
      <c r="B703">
        <v>10000</v>
      </c>
      <c r="D703" s="16">
        <f>VLOOKUP('2017'!A703,'2017'!$G$1:$H$1214,2,1)</f>
        <v>3.5289999999999999</v>
      </c>
      <c r="E703" s="16">
        <f>'2017'!B703*'2017'!D703</f>
        <v>35290</v>
      </c>
      <c r="G703" s="7">
        <v>42950</v>
      </c>
      <c r="H703" s="8">
        <v>3.589</v>
      </c>
      <c r="K703" s="54">
        <f>E703/VLOOKUP(A703,'שער BTC'!$A$1:$B$1069,2,1)</f>
        <v>2.3798253353373209</v>
      </c>
    </row>
    <row r="704" spans="1:11">
      <c r="A704" s="12">
        <v>43007</v>
      </c>
      <c r="B704">
        <v>250</v>
      </c>
      <c r="D704" s="16">
        <f>VLOOKUP('2017'!A704,'2017'!$G$1:$H$1214,2,1)</f>
        <v>3.5289999999999999</v>
      </c>
      <c r="E704" s="16">
        <f>'2017'!B704*'2017'!D704</f>
        <v>882.25</v>
      </c>
      <c r="G704" s="7">
        <v>42950</v>
      </c>
      <c r="H704" s="8">
        <v>3.589</v>
      </c>
      <c r="K704" s="54">
        <f>E704/VLOOKUP(A704,'שער BTC'!$A$1:$B$1069,2,1)</f>
        <v>5.9495633383433021E-2</v>
      </c>
    </row>
    <row r="705" spans="1:11">
      <c r="A705" s="12">
        <v>43007</v>
      </c>
      <c r="B705">
        <v>300</v>
      </c>
      <c r="D705" s="16">
        <f>VLOOKUP('2017'!A705,'2017'!$G$1:$H$1214,2,1)</f>
        <v>3.5289999999999999</v>
      </c>
      <c r="E705" s="16">
        <f>'2017'!B705*'2017'!D705</f>
        <v>1058.7</v>
      </c>
      <c r="G705" s="7">
        <v>42951</v>
      </c>
      <c r="H705" s="8">
        <v>3.6070000000000002</v>
      </c>
      <c r="K705" s="54">
        <f>E705/VLOOKUP(A705,'שער BTC'!$A$1:$B$1069,2,1)</f>
        <v>7.1394760060119633E-2</v>
      </c>
    </row>
    <row r="706" spans="1:11">
      <c r="A706" s="12">
        <v>43008</v>
      </c>
      <c r="B706" s="16">
        <v>200</v>
      </c>
      <c r="C706" s="16"/>
      <c r="D706" s="16">
        <f>VLOOKUP('2017'!A706,'2017'!$G$1:$H$1214,2,1)</f>
        <v>3.5289999999999999</v>
      </c>
      <c r="E706" s="16">
        <f>'2017'!B706*'2017'!D706</f>
        <v>705.8</v>
      </c>
      <c r="G706" s="7">
        <v>42951</v>
      </c>
      <c r="H706" s="8">
        <v>3.6070000000000002</v>
      </c>
      <c r="K706" s="54">
        <f>E706/VLOOKUP(A706,'שער BTC'!$A$1:$B$1069,2,1)</f>
        <v>4.6132181948908613E-2</v>
      </c>
    </row>
    <row r="707" spans="1:11">
      <c r="A707" s="12">
        <v>43008</v>
      </c>
      <c r="B707" s="28">
        <v>87000</v>
      </c>
      <c r="C707" s="28"/>
      <c r="D707" s="16">
        <f>VLOOKUP('2017'!A707,'2017'!$G$1:$H$1214,2,1)</f>
        <v>3.5289999999999999</v>
      </c>
      <c r="E707" s="16">
        <f>'2017'!B707*'2017'!D707</f>
        <v>307023</v>
      </c>
      <c r="G707" s="7">
        <v>42951</v>
      </c>
      <c r="H707" s="8">
        <v>3.6070000000000002</v>
      </c>
      <c r="K707" s="54">
        <f>E707/VLOOKUP(A707,'שער BTC'!$A$1:$B$1069,2,1)</f>
        <v>20.067499147775248</v>
      </c>
    </row>
    <row r="708" spans="1:11">
      <c r="A708" s="12">
        <v>43008</v>
      </c>
      <c r="B708">
        <v>200</v>
      </c>
      <c r="D708" s="16">
        <f>VLOOKUP('2017'!A708,'2017'!$G$1:$H$1214,2,1)</f>
        <v>3.5289999999999999</v>
      </c>
      <c r="E708" s="16">
        <f>'2017'!B708*'2017'!D708</f>
        <v>705.8</v>
      </c>
      <c r="G708" s="7">
        <v>42951</v>
      </c>
      <c r="H708" s="8">
        <v>3.6070000000000002</v>
      </c>
      <c r="K708" s="54">
        <f>E708/VLOOKUP(A708,'שער BTC'!$A$1:$B$1069,2,1)</f>
        <v>4.6132181948908613E-2</v>
      </c>
    </row>
    <row r="709" spans="1:11">
      <c r="A709" s="12">
        <v>43008</v>
      </c>
      <c r="B709">
        <v>2200</v>
      </c>
      <c r="D709" s="16">
        <f>VLOOKUP('2017'!A709,'2017'!$G$1:$H$1214,2,1)</f>
        <v>3.5289999999999999</v>
      </c>
      <c r="E709" s="16">
        <f>'2017'!B709*'2017'!D709</f>
        <v>7763.8</v>
      </c>
      <c r="G709" s="7">
        <v>42951</v>
      </c>
      <c r="H709" s="8">
        <v>3.6070000000000002</v>
      </c>
      <c r="K709" s="54">
        <f>E709/VLOOKUP(A709,'שער BTC'!$A$1:$B$1069,2,1)</f>
        <v>0.50745400143799479</v>
      </c>
    </row>
    <row r="710" spans="1:11">
      <c r="A710" s="12">
        <v>43009</v>
      </c>
      <c r="B710">
        <v>800</v>
      </c>
      <c r="D710" s="16">
        <f>VLOOKUP('2017'!A710,'2017'!$G$1:$H$1214,2,1)</f>
        <v>3.5289999999999999</v>
      </c>
      <c r="E710" s="16">
        <f>'2017'!B710*'2017'!D710</f>
        <v>2823.2</v>
      </c>
      <c r="G710" s="7">
        <v>42954</v>
      </c>
      <c r="H710" s="8">
        <v>3.621</v>
      </c>
      <c r="K710" s="54">
        <f>E710/VLOOKUP(A710,'שער BTC'!$A$1:$B$1069,2,1)</f>
        <v>0.18452872779563445</v>
      </c>
    </row>
    <row r="711" spans="1:11">
      <c r="A711" s="12">
        <v>43009</v>
      </c>
      <c r="B711">
        <v>8000</v>
      </c>
      <c r="D711" s="16">
        <f>VLOOKUP('2017'!A711,'2017'!$G$1:$H$1214,2,1)</f>
        <v>3.5289999999999999</v>
      </c>
      <c r="E711" s="16">
        <f>'2017'!B711*'2017'!D711</f>
        <v>28232</v>
      </c>
      <c r="G711" s="7">
        <v>42954</v>
      </c>
      <c r="H711" s="8">
        <v>3.621</v>
      </c>
      <c r="K711" s="54">
        <f>E711/VLOOKUP(A711,'שער BTC'!$A$1:$B$1069,2,1)</f>
        <v>1.8452872779563447</v>
      </c>
    </row>
    <row r="712" spans="1:11">
      <c r="A712" s="12">
        <v>43009</v>
      </c>
      <c r="B712">
        <v>250</v>
      </c>
      <c r="D712" s="16">
        <f>VLOOKUP('2017'!A712,'2017'!$G$1:$H$1214,2,1)</f>
        <v>3.5289999999999999</v>
      </c>
      <c r="E712" s="16">
        <f>'2017'!B712*'2017'!D712</f>
        <v>882.25</v>
      </c>
      <c r="G712" s="7">
        <v>42954</v>
      </c>
      <c r="H712" s="8">
        <v>3.621</v>
      </c>
      <c r="K712" s="54">
        <f>E712/VLOOKUP(A712,'שער BTC'!$A$1:$B$1069,2,1)</f>
        <v>5.7665227436135773E-2</v>
      </c>
    </row>
    <row r="713" spans="1:11">
      <c r="A713" s="12">
        <v>43009</v>
      </c>
      <c r="B713">
        <v>200</v>
      </c>
      <c r="D713" s="16">
        <f>VLOOKUP('2017'!A713,'2017'!$G$1:$H$1214,2,1)</f>
        <v>3.5289999999999999</v>
      </c>
      <c r="E713" s="16">
        <f>'2017'!B713*'2017'!D713</f>
        <v>705.8</v>
      </c>
      <c r="G713" s="7">
        <v>42954</v>
      </c>
      <c r="H713" s="8">
        <v>3.621</v>
      </c>
      <c r="K713" s="54">
        <f>E713/VLOOKUP(A713,'שער BTC'!$A$1:$B$1069,2,1)</f>
        <v>4.6132181948908613E-2</v>
      </c>
    </row>
    <row r="714" spans="1:11">
      <c r="A714" s="12">
        <v>43009</v>
      </c>
      <c r="B714">
        <v>200</v>
      </c>
      <c r="D714" s="16">
        <f>VLOOKUP('2017'!A714,'2017'!$G$1:$H$1214,2,1)</f>
        <v>3.5289999999999999</v>
      </c>
      <c r="E714" s="16">
        <f>'2017'!B714*'2017'!D714</f>
        <v>705.8</v>
      </c>
      <c r="G714" s="7">
        <v>42954</v>
      </c>
      <c r="H714" s="8">
        <v>3.621</v>
      </c>
      <c r="K714" s="54">
        <f>E714/VLOOKUP(A714,'שער BTC'!$A$1:$B$1069,2,1)</f>
        <v>4.6132181948908613E-2</v>
      </c>
    </row>
    <row r="715" spans="1:11">
      <c r="A715" s="12">
        <v>43010</v>
      </c>
      <c r="B715">
        <v>180</v>
      </c>
      <c r="D715" s="16">
        <f>VLOOKUP('2017'!A715,'2017'!$G$1:$H$1214,2,1)</f>
        <v>3.5419999999999998</v>
      </c>
      <c r="E715" s="16">
        <f>'2017'!B715*'2017'!D715</f>
        <v>637.55999999999995</v>
      </c>
      <c r="G715" s="7">
        <v>42955</v>
      </c>
      <c r="H715" s="8">
        <v>3.605</v>
      </c>
      <c r="K715" s="54">
        <f>E715/VLOOKUP(A715,'שער BTC'!$A$1:$B$1069,2,1)</f>
        <v>4.1031404125992627E-2</v>
      </c>
    </row>
    <row r="716" spans="1:11">
      <c r="A716" s="12">
        <v>43010</v>
      </c>
      <c r="B716">
        <v>500</v>
      </c>
      <c r="D716" s="16">
        <f>VLOOKUP('2017'!A716,'2017'!$G$1:$H$1214,2,1)</f>
        <v>3.5419999999999998</v>
      </c>
      <c r="E716" s="16">
        <f>'2017'!B716*'2017'!D716</f>
        <v>1771</v>
      </c>
      <c r="G716" s="7">
        <v>42955</v>
      </c>
      <c r="H716" s="8">
        <v>3.605</v>
      </c>
      <c r="K716" s="54">
        <f>E716/VLOOKUP(A716,'שער BTC'!$A$1:$B$1069,2,1)</f>
        <v>0.11397612257220174</v>
      </c>
    </row>
    <row r="717" spans="1:11">
      <c r="A717" s="12">
        <v>43010</v>
      </c>
      <c r="B717">
        <v>6600</v>
      </c>
      <c r="D717" s="16">
        <f>VLOOKUP('2017'!A717,'2017'!$G$1:$H$1214,2,1)</f>
        <v>3.5419999999999998</v>
      </c>
      <c r="E717" s="16">
        <f>'2017'!B717*'2017'!D717</f>
        <v>23377.199999999997</v>
      </c>
      <c r="G717" s="7">
        <v>42955</v>
      </c>
      <c r="H717" s="8">
        <v>3.605</v>
      </c>
      <c r="K717" s="54">
        <f>E717/VLOOKUP(A717,'שער BTC'!$A$1:$B$1069,2,1)</f>
        <v>1.5044848179530628</v>
      </c>
    </row>
    <row r="718" spans="1:11">
      <c r="A718" s="12">
        <v>43011</v>
      </c>
      <c r="B718">
        <v>500</v>
      </c>
      <c r="D718" s="16">
        <f>VLOOKUP('2017'!A718,'2017'!$G$1:$H$1214,2,1)</f>
        <v>3.5310000000000001</v>
      </c>
      <c r="E718" s="16">
        <f>'2017'!B718*'2017'!D718</f>
        <v>1765.5</v>
      </c>
      <c r="G718" s="7">
        <v>42955</v>
      </c>
      <c r="H718" s="8">
        <v>3.605</v>
      </c>
      <c r="K718" s="54">
        <f>E718/VLOOKUP(A718,'שער BTC'!$A$1:$B$1069,2,1)</f>
        <v>0.11362215945862347</v>
      </c>
    </row>
    <row r="719" spans="1:11">
      <c r="A719" s="12">
        <v>43011</v>
      </c>
      <c r="B719" s="16">
        <v>200</v>
      </c>
      <c r="C719" s="16"/>
      <c r="D719" s="16">
        <f>VLOOKUP('2017'!A719,'2017'!$G$1:$H$1214,2,1)</f>
        <v>3.5310000000000001</v>
      </c>
      <c r="E719" s="16">
        <f>'2017'!B719*'2017'!D719</f>
        <v>706.2</v>
      </c>
      <c r="G719" s="7">
        <v>42955</v>
      </c>
      <c r="H719" s="8">
        <v>3.605</v>
      </c>
      <c r="K719" s="54">
        <f>E719/VLOOKUP(A719,'שער BTC'!$A$1:$B$1069,2,1)</f>
        <v>4.5448863783449395E-2</v>
      </c>
    </row>
    <row r="720" spans="1:11">
      <c r="A720" s="3">
        <v>43011</v>
      </c>
      <c r="B720" s="13">
        <v>2586</v>
      </c>
      <c r="C720" s="13"/>
      <c r="D720" s="16">
        <f>VLOOKUP('2017'!A720,'2017'!$G$1:$H$1214,2,1)</f>
        <v>3.5310000000000001</v>
      </c>
      <c r="E720" s="16">
        <f>'2017'!B720*'2017'!D720</f>
        <v>9131.1660000000011</v>
      </c>
      <c r="G720" s="7">
        <v>42956</v>
      </c>
      <c r="H720" s="8">
        <v>3.601</v>
      </c>
      <c r="K720" s="54">
        <f>E720/VLOOKUP(A720,'שער BTC'!$A$1:$B$1069,2,1)</f>
        <v>0.58765380872000073</v>
      </c>
    </row>
    <row r="721" spans="1:11">
      <c r="A721" s="12">
        <v>43011</v>
      </c>
      <c r="B721">
        <v>800</v>
      </c>
      <c r="D721" s="16">
        <f>VLOOKUP('2017'!A721,'2017'!$G$1:$H$1214,2,1)</f>
        <v>3.5310000000000001</v>
      </c>
      <c r="E721" s="16">
        <f>'2017'!B721*'2017'!D721</f>
        <v>2824.8</v>
      </c>
      <c r="G721" s="7">
        <v>42956</v>
      </c>
      <c r="H721" s="8">
        <v>3.601</v>
      </c>
      <c r="K721" s="54">
        <f>E721/VLOOKUP(A721,'שער BTC'!$A$1:$B$1069,2,1)</f>
        <v>0.18179545513379758</v>
      </c>
    </row>
    <row r="722" spans="1:11">
      <c r="A722" s="12">
        <v>43011</v>
      </c>
      <c r="B722">
        <v>180</v>
      </c>
      <c r="D722" s="16">
        <f>VLOOKUP('2017'!A722,'2017'!$G$1:$H$1214,2,1)</f>
        <v>3.5310000000000001</v>
      </c>
      <c r="E722" s="16">
        <f>'2017'!B722*'2017'!D722</f>
        <v>635.58000000000004</v>
      </c>
      <c r="G722" s="7">
        <v>42956</v>
      </c>
      <c r="H722" s="8">
        <v>3.601</v>
      </c>
      <c r="K722" s="54">
        <f>E722/VLOOKUP(A722,'שער BTC'!$A$1:$B$1069,2,1)</f>
        <v>4.0903977405104458E-2</v>
      </c>
    </row>
    <row r="723" spans="1:11">
      <c r="A723" s="12">
        <v>43011</v>
      </c>
      <c r="B723">
        <v>500</v>
      </c>
      <c r="D723" s="16">
        <f>VLOOKUP('2017'!A723,'2017'!$G$1:$H$1214,2,1)</f>
        <v>3.5310000000000001</v>
      </c>
      <c r="E723" s="16">
        <f>'2017'!B723*'2017'!D723</f>
        <v>1765.5</v>
      </c>
      <c r="G723" s="7">
        <v>42956</v>
      </c>
      <c r="H723" s="8">
        <v>3.601</v>
      </c>
      <c r="K723" s="54">
        <f>E723/VLOOKUP(A723,'שער BTC'!$A$1:$B$1069,2,1)</f>
        <v>0.11362215945862347</v>
      </c>
    </row>
    <row r="724" spans="1:11">
      <c r="A724" s="12">
        <v>43011</v>
      </c>
      <c r="B724">
        <v>150</v>
      </c>
      <c r="D724" s="16">
        <f>VLOOKUP('2017'!A724,'2017'!$G$1:$H$1214,2,1)</f>
        <v>3.5310000000000001</v>
      </c>
      <c r="E724" s="16">
        <f>'2017'!B724*'2017'!D724</f>
        <v>529.65</v>
      </c>
      <c r="G724" s="7">
        <v>42956</v>
      </c>
      <c r="H724" s="8">
        <v>3.601</v>
      </c>
      <c r="K724" s="54">
        <f>E724/VLOOKUP(A724,'שער BTC'!$A$1:$B$1069,2,1)</f>
        <v>3.4086647837587039E-2</v>
      </c>
    </row>
    <row r="725" spans="1:11">
      <c r="A725" s="12">
        <v>43012</v>
      </c>
      <c r="B725">
        <v>10000</v>
      </c>
      <c r="D725" s="16">
        <f>VLOOKUP('2017'!A725,'2017'!$G$1:$H$1214,2,1)</f>
        <v>3.5219999999999998</v>
      </c>
      <c r="E725" s="16">
        <f>'2017'!B725*'2017'!D725</f>
        <v>35220</v>
      </c>
      <c r="G725" s="7">
        <v>42957</v>
      </c>
      <c r="H725" s="8">
        <v>3.6</v>
      </c>
      <c r="K725" s="54">
        <f>E725/VLOOKUP(A725,'שער BTC'!$A$1:$B$1069,2,1)</f>
        <v>2.3667658736028687</v>
      </c>
    </row>
    <row r="726" spans="1:11">
      <c r="A726" s="12">
        <v>43012</v>
      </c>
      <c r="B726">
        <v>15000</v>
      </c>
      <c r="D726" s="16">
        <f>VLOOKUP('2017'!A726,'2017'!$G$1:$H$1214,2,1)</f>
        <v>3.5219999999999998</v>
      </c>
      <c r="E726" s="16">
        <f>'2017'!B726*'2017'!D726</f>
        <v>52830</v>
      </c>
      <c r="G726" s="7">
        <v>42957</v>
      </c>
      <c r="H726" s="8">
        <v>3.6</v>
      </c>
      <c r="K726" s="54">
        <f>E726/VLOOKUP(A726,'שער BTC'!$A$1:$B$1069,2,1)</f>
        <v>3.5501488104043029</v>
      </c>
    </row>
    <row r="727" spans="1:11">
      <c r="A727" s="12">
        <v>43012</v>
      </c>
      <c r="B727">
        <v>1750</v>
      </c>
      <c r="D727" s="16">
        <f>VLOOKUP('2017'!A727,'2017'!$G$1:$H$1214,2,1)</f>
        <v>3.5219999999999998</v>
      </c>
      <c r="E727" s="16">
        <f>'2017'!B727*'2017'!D727</f>
        <v>6163.5</v>
      </c>
      <c r="G727" s="7">
        <v>42957</v>
      </c>
      <c r="H727" s="8">
        <v>3.6</v>
      </c>
      <c r="K727" s="54">
        <f>E727/VLOOKUP(A727,'שער BTC'!$A$1:$B$1069,2,1)</f>
        <v>0.41418402788050201</v>
      </c>
    </row>
    <row r="728" spans="1:11">
      <c r="A728" s="12">
        <v>43012</v>
      </c>
      <c r="B728">
        <v>350</v>
      </c>
      <c r="D728" s="16">
        <f>VLOOKUP('2017'!A728,'2017'!$G$1:$H$1214,2,1)</f>
        <v>3.5219999999999998</v>
      </c>
      <c r="E728" s="16">
        <f>'2017'!B728*'2017'!D728</f>
        <v>1232.6999999999998</v>
      </c>
      <c r="G728" s="7">
        <v>42957</v>
      </c>
      <c r="H728" s="8">
        <v>3.6</v>
      </c>
      <c r="K728" s="54">
        <f>E728/VLOOKUP(A728,'שער BTC'!$A$1:$B$1069,2,1)</f>
        <v>8.2836805576100389E-2</v>
      </c>
    </row>
    <row r="729" spans="1:11">
      <c r="A729" s="12">
        <v>43012</v>
      </c>
      <c r="B729">
        <v>1700</v>
      </c>
      <c r="D729" s="16">
        <f>VLOOKUP('2017'!A729,'2017'!$G$1:$H$1214,2,1)</f>
        <v>3.5219999999999998</v>
      </c>
      <c r="E729" s="16">
        <f>'2017'!B729*'2017'!D729</f>
        <v>5987.4</v>
      </c>
      <c r="G729" s="7">
        <v>42957</v>
      </c>
      <c r="H729" s="8">
        <v>3.6</v>
      </c>
      <c r="K729" s="54">
        <f>E729/VLOOKUP(A729,'שער BTC'!$A$1:$B$1069,2,1)</f>
        <v>0.40235019851248766</v>
      </c>
    </row>
    <row r="730" spans="1:11">
      <c r="A730" s="3">
        <v>43012</v>
      </c>
      <c r="B730">
        <v>2700</v>
      </c>
      <c r="D730" s="16">
        <f>VLOOKUP('2017'!A730,'2017'!$G$1:$H$1214,2,1)</f>
        <v>3.5219999999999998</v>
      </c>
      <c r="E730" s="16">
        <f>'2017'!B730*'2017'!D730</f>
        <v>9509.4</v>
      </c>
      <c r="G730" s="7">
        <v>42958</v>
      </c>
      <c r="H730" s="8">
        <v>3.5859999999999999</v>
      </c>
      <c r="K730" s="54">
        <f>E730/VLOOKUP(A730,'שער BTC'!$A$1:$B$1069,2,1)</f>
        <v>0.63902678587277451</v>
      </c>
    </row>
    <row r="731" spans="1:11">
      <c r="A731" s="12">
        <v>43012</v>
      </c>
      <c r="B731">
        <v>150</v>
      </c>
      <c r="D731" s="16">
        <f>VLOOKUP('2017'!A731,'2017'!$G$1:$H$1214,2,1)</f>
        <v>3.5219999999999998</v>
      </c>
      <c r="E731" s="16">
        <f>'2017'!B731*'2017'!D731</f>
        <v>528.29999999999995</v>
      </c>
      <c r="G731" s="7">
        <v>42958</v>
      </c>
      <c r="H731" s="8">
        <v>3.5859999999999999</v>
      </c>
      <c r="K731" s="54">
        <f>E731/VLOOKUP(A731,'שער BTC'!$A$1:$B$1069,2,1)</f>
        <v>3.5501488104043029E-2</v>
      </c>
    </row>
    <row r="732" spans="1:11">
      <c r="A732" s="12">
        <v>43013</v>
      </c>
      <c r="B732">
        <v>250</v>
      </c>
      <c r="D732" s="16">
        <f>VLOOKUP('2017'!A732,'2017'!$G$1:$H$1214,2,1)</f>
        <v>3.5219999999999998</v>
      </c>
      <c r="E732" s="16">
        <f>'2017'!B732*'2017'!D732</f>
        <v>880.5</v>
      </c>
      <c r="G732" s="7">
        <v>42958</v>
      </c>
      <c r="H732" s="8">
        <v>3.5859999999999999</v>
      </c>
      <c r="K732" s="54">
        <f>E732/VLOOKUP(A732,'שער BTC'!$A$1:$B$1069,2,1)</f>
        <v>5.9169146840071719E-2</v>
      </c>
    </row>
    <row r="733" spans="1:11">
      <c r="A733" s="12">
        <v>43013</v>
      </c>
      <c r="B733">
        <v>200</v>
      </c>
      <c r="D733" s="16">
        <f>VLOOKUP('2017'!A733,'2017'!$G$1:$H$1214,2,1)</f>
        <v>3.5219999999999998</v>
      </c>
      <c r="E733" s="16">
        <f>'2017'!B733*'2017'!D733</f>
        <v>704.4</v>
      </c>
      <c r="G733" s="7">
        <v>42958</v>
      </c>
      <c r="H733" s="8">
        <v>3.5859999999999999</v>
      </c>
      <c r="K733" s="54">
        <f>E733/VLOOKUP(A733,'שער BTC'!$A$1:$B$1069,2,1)</f>
        <v>4.7335317472057374E-2</v>
      </c>
    </row>
    <row r="734" spans="1:11">
      <c r="A734" s="12">
        <v>43013</v>
      </c>
      <c r="B734">
        <v>200</v>
      </c>
      <c r="D734" s="16">
        <f>VLOOKUP('2017'!A734,'2017'!$G$1:$H$1214,2,1)</f>
        <v>3.5219999999999998</v>
      </c>
      <c r="E734" s="16">
        <f>'2017'!B734*'2017'!D734</f>
        <v>704.4</v>
      </c>
      <c r="G734" s="7">
        <v>42958</v>
      </c>
      <c r="H734" s="8">
        <v>3.5859999999999999</v>
      </c>
      <c r="K734" s="54">
        <f>E734/VLOOKUP(A734,'שער BTC'!$A$1:$B$1069,2,1)</f>
        <v>4.7335317472057374E-2</v>
      </c>
    </row>
    <row r="735" spans="1:11">
      <c r="A735" s="12">
        <v>43014</v>
      </c>
      <c r="B735">
        <v>200</v>
      </c>
      <c r="D735" s="16">
        <f>VLOOKUP('2017'!A735,'2017'!$G$1:$H$1214,2,1)</f>
        <v>3.52</v>
      </c>
      <c r="E735" s="16">
        <f>'2017'!B735*'2017'!D735</f>
        <v>704</v>
      </c>
      <c r="G735" s="7">
        <v>42961</v>
      </c>
      <c r="H735" s="8">
        <v>3.5830000000000002</v>
      </c>
      <c r="K735" s="54">
        <f>E735/VLOOKUP(A735,'שער BTC'!$A$1:$B$1069,2,1)</f>
        <v>4.6023528762020809E-2</v>
      </c>
    </row>
    <row r="736" spans="1:11">
      <c r="A736" s="12">
        <v>43014</v>
      </c>
      <c r="B736" s="16">
        <v>600</v>
      </c>
      <c r="C736" s="16"/>
      <c r="D736" s="16">
        <f>VLOOKUP('2017'!A736,'2017'!$G$1:$H$1214,2,1)</f>
        <v>3.52</v>
      </c>
      <c r="E736" s="16">
        <f>'2017'!B736*'2017'!D736</f>
        <v>2112</v>
      </c>
      <c r="G736" s="7">
        <v>42961</v>
      </c>
      <c r="H736" s="8">
        <v>3.5830000000000002</v>
      </c>
      <c r="K736" s="54">
        <f>E736/VLOOKUP(A736,'שער BTC'!$A$1:$B$1069,2,1)</f>
        <v>0.13807058628606242</v>
      </c>
    </row>
    <row r="737" spans="1:11">
      <c r="A737" s="12">
        <v>43014</v>
      </c>
      <c r="B737" s="28">
        <v>13200</v>
      </c>
      <c r="C737" s="28"/>
      <c r="D737" s="16">
        <f>VLOOKUP('2017'!A737,'2017'!$G$1:$H$1214,2,1)</f>
        <v>3.52</v>
      </c>
      <c r="E737" s="16">
        <f>'2017'!B737*'2017'!D737</f>
        <v>46464</v>
      </c>
      <c r="G737" s="7">
        <v>42961</v>
      </c>
      <c r="H737" s="8">
        <v>3.5830000000000002</v>
      </c>
      <c r="K737" s="54">
        <f>E737/VLOOKUP(A737,'שער BTC'!$A$1:$B$1069,2,1)</f>
        <v>3.0375528982933733</v>
      </c>
    </row>
    <row r="738" spans="1:11">
      <c r="A738" s="12">
        <v>43014</v>
      </c>
      <c r="B738">
        <v>200</v>
      </c>
      <c r="D738" s="16">
        <f>VLOOKUP('2017'!A738,'2017'!$G$1:$H$1214,2,1)</f>
        <v>3.52</v>
      </c>
      <c r="E738" s="16">
        <f>'2017'!B738*'2017'!D738</f>
        <v>704</v>
      </c>
      <c r="G738" s="7">
        <v>42961</v>
      </c>
      <c r="H738" s="8">
        <v>3.5830000000000002</v>
      </c>
      <c r="K738" s="54">
        <f>E738/VLOOKUP(A738,'שער BTC'!$A$1:$B$1069,2,1)</f>
        <v>4.6023528762020809E-2</v>
      </c>
    </row>
    <row r="739" spans="1:11">
      <c r="A739" s="12">
        <v>43014</v>
      </c>
      <c r="B739">
        <v>300</v>
      </c>
      <c r="D739" s="16">
        <f>VLOOKUP('2017'!A739,'2017'!$G$1:$H$1214,2,1)</f>
        <v>3.52</v>
      </c>
      <c r="E739" s="16">
        <f>'2017'!B739*'2017'!D739</f>
        <v>1056</v>
      </c>
      <c r="G739" s="7">
        <v>42961</v>
      </c>
      <c r="H739" s="8">
        <v>3.5830000000000002</v>
      </c>
      <c r="K739" s="54">
        <f>E739/VLOOKUP(A739,'שער BTC'!$A$1:$B$1069,2,1)</f>
        <v>6.9035293143031209E-2</v>
      </c>
    </row>
    <row r="740" spans="1:11">
      <c r="A740" s="12">
        <v>43014</v>
      </c>
      <c r="B740">
        <v>350</v>
      </c>
      <c r="D740" s="16">
        <f>VLOOKUP('2017'!A740,'2017'!$G$1:$H$1214,2,1)</f>
        <v>3.52</v>
      </c>
      <c r="E740" s="16">
        <f>'2017'!B740*'2017'!D740</f>
        <v>1232</v>
      </c>
      <c r="G740" s="7">
        <v>42962</v>
      </c>
      <c r="H740" s="8">
        <v>3.589</v>
      </c>
      <c r="K740" s="54">
        <f>E740/VLOOKUP(A740,'שער BTC'!$A$1:$B$1069,2,1)</f>
        <v>8.0541175333536413E-2</v>
      </c>
    </row>
    <row r="741" spans="1:11">
      <c r="A741" s="12">
        <v>43015</v>
      </c>
      <c r="B741">
        <v>200</v>
      </c>
      <c r="D741" s="16">
        <f>VLOOKUP('2017'!A741,'2017'!$G$1:$H$1214,2,1)</f>
        <v>3.52</v>
      </c>
      <c r="E741" s="16">
        <f>'2017'!B741*'2017'!D741</f>
        <v>704</v>
      </c>
      <c r="G741" s="7">
        <v>42962</v>
      </c>
      <c r="H741" s="8">
        <v>3.589</v>
      </c>
      <c r="K741" s="54">
        <f>E741/VLOOKUP(A741,'שער BTC'!$A$1:$B$1069,2,1)</f>
        <v>4.6023528762020809E-2</v>
      </c>
    </row>
    <row r="742" spans="1:11">
      <c r="A742" s="12">
        <v>43015</v>
      </c>
      <c r="B742">
        <v>2500</v>
      </c>
      <c r="D742" s="16">
        <f>VLOOKUP('2017'!A742,'2017'!$G$1:$H$1214,2,1)</f>
        <v>3.52</v>
      </c>
      <c r="E742" s="16">
        <f>'2017'!B742*'2017'!D742</f>
        <v>8800</v>
      </c>
      <c r="G742" s="7">
        <v>42962</v>
      </c>
      <c r="H742" s="8">
        <v>3.589</v>
      </c>
      <c r="K742" s="54">
        <f>E742/VLOOKUP(A742,'שער BTC'!$A$1:$B$1069,2,1)</f>
        <v>0.57529410952526006</v>
      </c>
    </row>
    <row r="743" spans="1:11">
      <c r="A743" s="12">
        <v>43015</v>
      </c>
      <c r="B743">
        <v>600</v>
      </c>
      <c r="D743" s="16">
        <f>VLOOKUP('2017'!A743,'2017'!$G$1:$H$1214,2,1)</f>
        <v>3.52</v>
      </c>
      <c r="E743" s="16">
        <f>'2017'!B743*'2017'!D743</f>
        <v>2112</v>
      </c>
      <c r="G743" s="7">
        <v>42962</v>
      </c>
      <c r="H743" s="8">
        <v>3.589</v>
      </c>
      <c r="K743" s="54">
        <f>E743/VLOOKUP(A743,'שער BTC'!$A$1:$B$1069,2,1)</f>
        <v>0.13807058628606242</v>
      </c>
    </row>
    <row r="744" spans="1:11">
      <c r="A744" s="12">
        <v>43015</v>
      </c>
      <c r="B744">
        <v>200</v>
      </c>
      <c r="D744" s="16">
        <f>VLOOKUP('2017'!A744,'2017'!$G$1:$H$1214,2,1)</f>
        <v>3.52</v>
      </c>
      <c r="E744" s="16">
        <f>'2017'!B744*'2017'!D744</f>
        <v>704</v>
      </c>
      <c r="G744" s="7">
        <v>42962</v>
      </c>
      <c r="H744" s="8">
        <v>3.589</v>
      </c>
      <c r="K744" s="54">
        <f>E744/VLOOKUP(A744,'שער BTC'!$A$1:$B$1069,2,1)</f>
        <v>4.6023528762020809E-2</v>
      </c>
    </row>
    <row r="745" spans="1:11">
      <c r="A745" s="12">
        <v>43015</v>
      </c>
      <c r="B745">
        <v>2900</v>
      </c>
      <c r="D745" s="16">
        <f>VLOOKUP('2017'!A745,'2017'!$G$1:$H$1214,2,1)</f>
        <v>3.52</v>
      </c>
      <c r="E745" s="16">
        <f>'2017'!B745*'2017'!D745</f>
        <v>10208</v>
      </c>
      <c r="G745" s="7">
        <v>42963</v>
      </c>
      <c r="H745" s="8">
        <v>3.6280000000000001</v>
      </c>
      <c r="K745" s="54">
        <f>E745/VLOOKUP(A745,'שער BTC'!$A$1:$B$1069,2,1)</f>
        <v>0.66734116704930169</v>
      </c>
    </row>
    <row r="746" spans="1:11">
      <c r="A746" s="12">
        <v>43015</v>
      </c>
      <c r="B746">
        <v>500</v>
      </c>
      <c r="D746" s="16">
        <f>VLOOKUP('2017'!A746,'2017'!$G$1:$H$1214,2,1)</f>
        <v>3.52</v>
      </c>
      <c r="E746" s="16">
        <f>'2017'!B746*'2017'!D746</f>
        <v>1760</v>
      </c>
      <c r="G746" s="7">
        <v>42963</v>
      </c>
      <c r="H746" s="8">
        <v>3.6280000000000001</v>
      </c>
      <c r="K746" s="54">
        <f>E746/VLOOKUP(A746,'שער BTC'!$A$1:$B$1069,2,1)</f>
        <v>0.11505882190505203</v>
      </c>
    </row>
    <row r="747" spans="1:11">
      <c r="A747" s="12">
        <v>43015</v>
      </c>
      <c r="B747">
        <v>350</v>
      </c>
      <c r="D747" s="16">
        <f>VLOOKUP('2017'!A747,'2017'!$G$1:$H$1214,2,1)</f>
        <v>3.52</v>
      </c>
      <c r="E747" s="16">
        <f>'2017'!B747*'2017'!D747</f>
        <v>1232</v>
      </c>
      <c r="G747" s="7">
        <v>42963</v>
      </c>
      <c r="H747" s="8">
        <v>3.6280000000000001</v>
      </c>
      <c r="K747" s="54">
        <f>E747/VLOOKUP(A747,'שער BTC'!$A$1:$B$1069,2,1)</f>
        <v>8.0541175333536413E-2</v>
      </c>
    </row>
    <row r="748" spans="1:11">
      <c r="A748" s="12">
        <v>43015</v>
      </c>
      <c r="B748">
        <v>4000</v>
      </c>
      <c r="D748" s="16">
        <f>VLOOKUP('2017'!A748,'2017'!$G$1:$H$1214,2,1)</f>
        <v>3.52</v>
      </c>
      <c r="E748" s="16">
        <f>'2017'!B748*'2017'!D748</f>
        <v>14080</v>
      </c>
      <c r="G748" s="7">
        <v>42963</v>
      </c>
      <c r="H748" s="8">
        <v>3.6280000000000001</v>
      </c>
      <c r="K748" s="54">
        <f>E748/VLOOKUP(A748,'שער BTC'!$A$1:$B$1069,2,1)</f>
        <v>0.9204705752404162</v>
      </c>
    </row>
    <row r="749" spans="1:11">
      <c r="A749" s="12">
        <v>43015</v>
      </c>
      <c r="B749">
        <v>1000</v>
      </c>
      <c r="D749" s="16">
        <f>VLOOKUP('2017'!A749,'2017'!$G$1:$H$1214,2,1)</f>
        <v>3.52</v>
      </c>
      <c r="E749" s="16">
        <f>'2017'!B749*'2017'!D749</f>
        <v>3520</v>
      </c>
      <c r="G749" s="7">
        <v>42963</v>
      </c>
      <c r="H749" s="8">
        <v>3.6280000000000001</v>
      </c>
      <c r="K749" s="54">
        <f>E749/VLOOKUP(A749,'שער BTC'!$A$1:$B$1069,2,1)</f>
        <v>0.23011764381010405</v>
      </c>
    </row>
    <row r="750" spans="1:11">
      <c r="A750" s="12">
        <v>43015</v>
      </c>
      <c r="B750">
        <v>308.7</v>
      </c>
      <c r="D750" s="16">
        <f>VLOOKUP('2017'!A750,'2017'!$G$1:$H$1214,2,1)</f>
        <v>3.52</v>
      </c>
      <c r="E750" s="16">
        <f>'2017'!B750*'2017'!D750</f>
        <v>1086.624</v>
      </c>
      <c r="G750" s="7">
        <v>42964</v>
      </c>
      <c r="H750" s="8">
        <v>3.6269999999999998</v>
      </c>
      <c r="K750" s="54">
        <f>E750/VLOOKUP(A750,'שער BTC'!$A$1:$B$1069,2,1)</f>
        <v>7.1037316644179116E-2</v>
      </c>
    </row>
    <row r="751" spans="1:11">
      <c r="A751" s="12">
        <v>43016</v>
      </c>
      <c r="B751">
        <v>200</v>
      </c>
      <c r="D751" s="16">
        <f>VLOOKUP('2017'!A751,'2017'!$G$1:$H$1214,2,1)</f>
        <v>3.52</v>
      </c>
      <c r="E751" s="16">
        <f>'2017'!B751*'2017'!D751</f>
        <v>704</v>
      </c>
      <c r="G751" s="7">
        <v>42964</v>
      </c>
      <c r="H751" s="8">
        <v>3.6269999999999998</v>
      </c>
      <c r="K751" s="54">
        <f>E751/VLOOKUP(A751,'שער BTC'!$A$1:$B$1069,2,1)</f>
        <v>4.3456713110292484E-2</v>
      </c>
    </row>
    <row r="752" spans="1:11">
      <c r="A752" s="12">
        <v>43016</v>
      </c>
      <c r="B752">
        <v>200</v>
      </c>
      <c r="D752" s="16">
        <f>VLOOKUP('2017'!A752,'2017'!$G$1:$H$1214,2,1)</f>
        <v>3.52</v>
      </c>
      <c r="E752" s="16">
        <f>'2017'!B752*'2017'!D752</f>
        <v>704</v>
      </c>
      <c r="G752" s="7">
        <v>42964</v>
      </c>
      <c r="H752" s="8">
        <v>3.6269999999999998</v>
      </c>
      <c r="K752" s="54">
        <f>E752/VLOOKUP(A752,'שער BTC'!$A$1:$B$1069,2,1)</f>
        <v>4.3456713110292484E-2</v>
      </c>
    </row>
    <row r="753" spans="1:11">
      <c r="A753" s="12">
        <v>43016</v>
      </c>
      <c r="B753">
        <v>500</v>
      </c>
      <c r="D753" s="16">
        <f>VLOOKUP('2017'!A753,'2017'!$G$1:$H$1214,2,1)</f>
        <v>3.52</v>
      </c>
      <c r="E753" s="16">
        <f>'2017'!B753*'2017'!D753</f>
        <v>1760</v>
      </c>
      <c r="G753" s="7">
        <v>42964</v>
      </c>
      <c r="H753" s="8">
        <v>3.6269999999999998</v>
      </c>
      <c r="K753" s="54">
        <f>E753/VLOOKUP(A753,'שער BTC'!$A$1:$B$1069,2,1)</f>
        <v>0.10864178277573121</v>
      </c>
    </row>
    <row r="754" spans="1:11">
      <c r="A754" s="12">
        <v>43016</v>
      </c>
      <c r="B754">
        <v>800</v>
      </c>
      <c r="D754" s="16">
        <f>VLOOKUP('2017'!A754,'2017'!$G$1:$H$1214,2,1)</f>
        <v>3.52</v>
      </c>
      <c r="E754" s="16">
        <f>'2017'!B754*'2017'!D754</f>
        <v>2816</v>
      </c>
      <c r="G754" s="7">
        <v>42965</v>
      </c>
      <c r="H754" s="8">
        <v>3.6240000000000001</v>
      </c>
      <c r="K754" s="54">
        <f>E754/VLOOKUP(A754,'שער BTC'!$A$1:$B$1069,2,1)</f>
        <v>0.17382685244116994</v>
      </c>
    </row>
    <row r="755" spans="1:11">
      <c r="A755" s="12">
        <v>43016</v>
      </c>
      <c r="B755">
        <v>200</v>
      </c>
      <c r="D755" s="16">
        <f>VLOOKUP('2017'!A755,'2017'!$G$1:$H$1214,2,1)</f>
        <v>3.52</v>
      </c>
      <c r="E755" s="16">
        <f>'2017'!B755*'2017'!D755</f>
        <v>704</v>
      </c>
      <c r="G755" s="7">
        <v>42965</v>
      </c>
      <c r="H755" s="8">
        <v>3.6240000000000001</v>
      </c>
      <c r="K755" s="54">
        <f>E755/VLOOKUP(A755,'שער BTC'!$A$1:$B$1069,2,1)</f>
        <v>4.3456713110292484E-2</v>
      </c>
    </row>
    <row r="756" spans="1:11">
      <c r="A756" s="12">
        <v>43016</v>
      </c>
      <c r="B756" s="16">
        <v>150</v>
      </c>
      <c r="C756" s="16"/>
      <c r="D756" s="16">
        <f>VLOOKUP('2017'!A756,'2017'!$G$1:$H$1214,2,1)</f>
        <v>3.52</v>
      </c>
      <c r="E756" s="16">
        <f>'2017'!B756*'2017'!D756</f>
        <v>528</v>
      </c>
      <c r="G756" s="7">
        <v>42965</v>
      </c>
      <c r="H756" s="8">
        <v>3.6240000000000001</v>
      </c>
      <c r="K756" s="54">
        <f>E756/VLOOKUP(A756,'שער BTC'!$A$1:$B$1069,2,1)</f>
        <v>3.2592534832719358E-2</v>
      </c>
    </row>
    <row r="757" spans="1:11">
      <c r="A757" s="12">
        <v>43016</v>
      </c>
      <c r="B757" s="28">
        <v>13707</v>
      </c>
      <c r="C757" s="28"/>
      <c r="D757" s="16">
        <f>VLOOKUP('2017'!A757,'2017'!$G$1:$H$1214,2,1)</f>
        <v>3.52</v>
      </c>
      <c r="E757" s="16">
        <f>'2017'!B757*'2017'!D757</f>
        <v>48248.639999999999</v>
      </c>
      <c r="G757" s="7">
        <v>42965</v>
      </c>
      <c r="H757" s="8">
        <v>3.6240000000000001</v>
      </c>
      <c r="K757" s="54">
        <f>E757/VLOOKUP(A757,'שער BTC'!$A$1:$B$1069,2,1)</f>
        <v>2.9783058330138954</v>
      </c>
    </row>
    <row r="758" spans="1:11">
      <c r="A758" s="12">
        <v>43016</v>
      </c>
      <c r="B758">
        <v>3600</v>
      </c>
      <c r="D758" s="16">
        <f>VLOOKUP('2017'!A758,'2017'!$G$1:$H$1214,2,1)</f>
        <v>3.52</v>
      </c>
      <c r="E758" s="16">
        <f>'2017'!B758*'2017'!D758</f>
        <v>12672</v>
      </c>
      <c r="G758" s="7">
        <v>42965</v>
      </c>
      <c r="H758" s="8">
        <v>3.6240000000000001</v>
      </c>
      <c r="K758" s="54">
        <f>E758/VLOOKUP(A758,'שער BTC'!$A$1:$B$1069,2,1)</f>
        <v>0.78222083598526471</v>
      </c>
    </row>
    <row r="759" spans="1:11">
      <c r="A759" s="12">
        <v>43016</v>
      </c>
      <c r="B759">
        <v>450</v>
      </c>
      <c r="D759" s="16">
        <f>VLOOKUP('2017'!A759,'2017'!$G$1:$H$1214,2,1)</f>
        <v>3.52</v>
      </c>
      <c r="E759" s="16">
        <f>'2017'!B759*'2017'!D759</f>
        <v>1584</v>
      </c>
      <c r="G759" s="7">
        <v>42968</v>
      </c>
      <c r="H759" s="8">
        <v>3.6219999999999999</v>
      </c>
      <c r="K759" s="54">
        <f>E759/VLOOKUP(A759,'שער BTC'!$A$1:$B$1069,2,1)</f>
        <v>9.7777604498158088E-2</v>
      </c>
    </row>
    <row r="760" spans="1:11">
      <c r="A760" s="3">
        <v>43017</v>
      </c>
      <c r="B760">
        <v>200</v>
      </c>
      <c r="D760" s="16">
        <f>VLOOKUP('2017'!A760,'2017'!$G$1:$H$1214,2,1)</f>
        <v>3.51</v>
      </c>
      <c r="E760" s="16">
        <f>'2017'!B760*'2017'!D760</f>
        <v>702</v>
      </c>
      <c r="G760" s="7">
        <v>42968</v>
      </c>
      <c r="H760" s="8">
        <v>3.6219999999999999</v>
      </c>
      <c r="K760" s="54">
        <f>E760/VLOOKUP(A760,'שער BTC'!$A$1:$B$1069,2,1)</f>
        <v>4.3333256538956422E-2</v>
      </c>
    </row>
    <row r="761" spans="1:11">
      <c r="A761" s="12">
        <v>43017</v>
      </c>
      <c r="B761">
        <v>200</v>
      </c>
      <c r="D761" s="16">
        <f>VLOOKUP('2017'!A761,'2017'!$G$1:$H$1214,2,1)</f>
        <v>3.51</v>
      </c>
      <c r="E761" s="16">
        <f>'2017'!B761*'2017'!D761</f>
        <v>702</v>
      </c>
      <c r="G761" s="7">
        <v>42968</v>
      </c>
      <c r="H761" s="8">
        <v>3.6219999999999999</v>
      </c>
      <c r="K761" s="54">
        <f>E761/VLOOKUP(A761,'שער BTC'!$A$1:$B$1069,2,1)</f>
        <v>4.3333256538956422E-2</v>
      </c>
    </row>
    <row r="762" spans="1:11">
      <c r="A762" s="12">
        <v>43017</v>
      </c>
      <c r="B762">
        <v>1100</v>
      </c>
      <c r="D762" s="16">
        <f>VLOOKUP('2017'!A762,'2017'!$G$1:$H$1214,2,1)</f>
        <v>3.51</v>
      </c>
      <c r="E762" s="16">
        <f>'2017'!B762*'2017'!D762</f>
        <v>3860.9999999999995</v>
      </c>
      <c r="G762" s="7">
        <v>42968</v>
      </c>
      <c r="H762" s="8">
        <v>3.6219999999999999</v>
      </c>
      <c r="K762" s="54">
        <f>E762/VLOOKUP(A762,'שער BTC'!$A$1:$B$1069,2,1)</f>
        <v>0.23833291096426029</v>
      </c>
    </row>
    <row r="763" spans="1:11">
      <c r="A763" s="12">
        <v>43017</v>
      </c>
      <c r="B763">
        <v>200</v>
      </c>
      <c r="D763" s="16">
        <f>VLOOKUP('2017'!A763,'2017'!$G$1:$H$1214,2,1)</f>
        <v>3.51</v>
      </c>
      <c r="E763" s="16">
        <f>'2017'!B763*'2017'!D763</f>
        <v>702</v>
      </c>
      <c r="G763" s="7">
        <v>42968</v>
      </c>
      <c r="H763" s="8">
        <v>3.6219999999999999</v>
      </c>
      <c r="K763" s="54">
        <f>E763/VLOOKUP(A763,'שער BTC'!$A$1:$B$1069,2,1)</f>
        <v>4.3333256538956422E-2</v>
      </c>
    </row>
    <row r="764" spans="1:11">
      <c r="A764" s="3">
        <v>43017</v>
      </c>
      <c r="B764">
        <v>1000</v>
      </c>
      <c r="D764" s="16">
        <f>VLOOKUP('2017'!A764,'2017'!$G$1:$H$1214,2,1)</f>
        <v>3.51</v>
      </c>
      <c r="E764" s="16">
        <f>'2017'!B764*'2017'!D764</f>
        <v>3510</v>
      </c>
      <c r="G764" s="7">
        <v>42969</v>
      </c>
      <c r="H764" s="8">
        <v>3.6230000000000002</v>
      </c>
      <c r="K764" s="54">
        <f>E764/VLOOKUP(A764,'שער BTC'!$A$1:$B$1069,2,1)</f>
        <v>0.21666628269478211</v>
      </c>
    </row>
    <row r="765" spans="1:11">
      <c r="A765" s="12">
        <v>43018</v>
      </c>
      <c r="B765">
        <v>2500</v>
      </c>
      <c r="D765" s="16">
        <f>VLOOKUP('2017'!A765,'2017'!$G$1:$H$1214,2,1)</f>
        <v>3.5049999999999999</v>
      </c>
      <c r="E765" s="16">
        <f>'2017'!B765*'2017'!D765</f>
        <v>8762.5</v>
      </c>
      <c r="G765" s="7">
        <v>42969</v>
      </c>
      <c r="H765" s="8">
        <v>3.6230000000000002</v>
      </c>
      <c r="K765" s="54">
        <f>E765/VLOOKUP(A765,'שער BTC'!$A$1:$B$1069,2,1)</f>
        <v>0.52276320081634708</v>
      </c>
    </row>
    <row r="766" spans="1:11">
      <c r="A766" s="12">
        <v>43018</v>
      </c>
      <c r="B766">
        <v>220</v>
      </c>
      <c r="D766" s="16">
        <f>VLOOKUP('2017'!A766,'2017'!$G$1:$H$1214,2,1)</f>
        <v>3.5049999999999999</v>
      </c>
      <c r="E766" s="16">
        <f>'2017'!B766*'2017'!D766</f>
        <v>771.1</v>
      </c>
      <c r="G766" s="7">
        <v>42969</v>
      </c>
      <c r="H766" s="8">
        <v>3.6230000000000002</v>
      </c>
      <c r="K766" s="54">
        <f>E766/VLOOKUP(A766,'שער BTC'!$A$1:$B$1069,2,1)</f>
        <v>4.6003161671838551E-2</v>
      </c>
    </row>
    <row r="767" spans="1:11">
      <c r="A767" s="12">
        <v>43018</v>
      </c>
      <c r="B767">
        <v>200</v>
      </c>
      <c r="D767" s="16">
        <f>VLOOKUP('2017'!A767,'2017'!$G$1:$H$1214,2,1)</f>
        <v>3.5049999999999999</v>
      </c>
      <c r="E767" s="16">
        <f>'2017'!B767*'2017'!D767</f>
        <v>701</v>
      </c>
      <c r="G767" s="7">
        <v>42969</v>
      </c>
      <c r="H767" s="8">
        <v>3.6230000000000002</v>
      </c>
      <c r="K767" s="54">
        <f>E767/VLOOKUP(A767,'שער BTC'!$A$1:$B$1069,2,1)</f>
        <v>4.1821056065307768E-2</v>
      </c>
    </row>
    <row r="768" spans="1:11">
      <c r="A768" s="12">
        <v>43018</v>
      </c>
      <c r="B768" s="16">
        <v>200</v>
      </c>
      <c r="C768" s="16"/>
      <c r="D768" s="16">
        <f>VLOOKUP('2017'!A768,'2017'!$G$1:$H$1214,2,1)</f>
        <v>3.5049999999999999</v>
      </c>
      <c r="E768" s="16">
        <f>'2017'!B768*'2017'!D768</f>
        <v>701</v>
      </c>
      <c r="G768" s="7">
        <v>42969</v>
      </c>
      <c r="H768" s="8">
        <v>3.6230000000000002</v>
      </c>
      <c r="K768" s="54">
        <f>E768/VLOOKUP(A768,'שער BTC'!$A$1:$B$1069,2,1)</f>
        <v>4.1821056065307768E-2</v>
      </c>
    </row>
    <row r="769" spans="1:11">
      <c r="A769" s="12">
        <v>43018</v>
      </c>
      <c r="B769" s="13">
        <v>12000</v>
      </c>
      <c r="C769" s="13"/>
      <c r="D769" s="16">
        <f>VLOOKUP('2017'!A769,'2017'!$G$1:$H$1214,2,1)</f>
        <v>3.5049999999999999</v>
      </c>
      <c r="E769" s="16">
        <f>'2017'!B769*'2017'!D769</f>
        <v>42060</v>
      </c>
      <c r="G769" s="7">
        <v>42970</v>
      </c>
      <c r="H769" s="8">
        <v>3.6179999999999999</v>
      </c>
      <c r="K769" s="54">
        <f>E769/VLOOKUP(A769,'שער BTC'!$A$1:$B$1069,2,1)</f>
        <v>2.5092633639184663</v>
      </c>
    </row>
    <row r="770" spans="1:11">
      <c r="A770" s="12">
        <v>43018</v>
      </c>
      <c r="B770">
        <v>75</v>
      </c>
      <c r="D770" s="16">
        <f>VLOOKUP('2017'!A770,'2017'!$G$1:$H$1214,2,1)</f>
        <v>3.5049999999999999</v>
      </c>
      <c r="E770" s="16">
        <f>'2017'!B770*'2017'!D770</f>
        <v>262.875</v>
      </c>
      <c r="G770" s="7">
        <v>42970</v>
      </c>
      <c r="H770" s="8">
        <v>3.6179999999999999</v>
      </c>
      <c r="K770" s="54">
        <f>E770/VLOOKUP(A770,'שער BTC'!$A$1:$B$1069,2,1)</f>
        <v>1.5682896024490415E-2</v>
      </c>
    </row>
    <row r="771" spans="1:11">
      <c r="A771" s="12">
        <v>43018</v>
      </c>
      <c r="B771">
        <v>200</v>
      </c>
      <c r="D771" s="16">
        <f>VLOOKUP('2017'!A771,'2017'!$G$1:$H$1214,2,1)</f>
        <v>3.5049999999999999</v>
      </c>
      <c r="E771" s="16">
        <f>'2017'!B771*'2017'!D771</f>
        <v>701</v>
      </c>
      <c r="G771" s="7">
        <v>42970</v>
      </c>
      <c r="H771" s="8">
        <v>3.6179999999999999</v>
      </c>
      <c r="K771" s="54">
        <f>E771/VLOOKUP(A771,'שער BTC'!$A$1:$B$1069,2,1)</f>
        <v>4.1821056065307768E-2</v>
      </c>
    </row>
    <row r="772" spans="1:11">
      <c r="A772" s="12">
        <v>43018</v>
      </c>
      <c r="B772">
        <v>600</v>
      </c>
      <c r="D772" s="16">
        <f>VLOOKUP('2017'!A772,'2017'!$G$1:$H$1214,2,1)</f>
        <v>3.5049999999999999</v>
      </c>
      <c r="E772" s="16">
        <f>'2017'!B772*'2017'!D772</f>
        <v>2103</v>
      </c>
      <c r="G772" s="7">
        <v>42970</v>
      </c>
      <c r="H772" s="8">
        <v>3.6179999999999999</v>
      </c>
      <c r="K772" s="54">
        <f>E772/VLOOKUP(A772,'שער BTC'!$A$1:$B$1069,2,1)</f>
        <v>0.12546316819592332</v>
      </c>
    </row>
    <row r="773" spans="1:11">
      <c r="A773" s="12">
        <v>43018</v>
      </c>
      <c r="B773">
        <v>500</v>
      </c>
      <c r="D773" s="16">
        <f>VLOOKUP('2017'!A773,'2017'!$G$1:$H$1214,2,1)</f>
        <v>3.5049999999999999</v>
      </c>
      <c r="E773" s="16">
        <f>'2017'!B773*'2017'!D773</f>
        <v>1752.5</v>
      </c>
      <c r="G773" s="7">
        <v>42970</v>
      </c>
      <c r="H773" s="8">
        <v>3.6179999999999999</v>
      </c>
      <c r="K773" s="54">
        <f>E773/VLOOKUP(A773,'שער BTC'!$A$1:$B$1069,2,1)</f>
        <v>0.10455264016326943</v>
      </c>
    </row>
    <row r="774" spans="1:11">
      <c r="A774" s="12">
        <v>43018</v>
      </c>
      <c r="B774">
        <v>2400</v>
      </c>
      <c r="D774" s="16">
        <f>VLOOKUP('2017'!A774,'2017'!$G$1:$H$1214,2,1)</f>
        <v>3.5049999999999999</v>
      </c>
      <c r="E774" s="16">
        <f>'2017'!B774*'2017'!D774</f>
        <v>8412</v>
      </c>
      <c r="G774" s="7">
        <v>42971</v>
      </c>
      <c r="H774" s="8">
        <v>3.5990000000000002</v>
      </c>
      <c r="K774" s="54">
        <f>E774/VLOOKUP(A774,'שער BTC'!$A$1:$B$1069,2,1)</f>
        <v>0.50185267278369328</v>
      </c>
    </row>
    <row r="775" spans="1:11">
      <c r="A775" s="12">
        <v>43018</v>
      </c>
      <c r="B775">
        <v>150</v>
      </c>
      <c r="D775" s="16">
        <f>VLOOKUP('2017'!A775,'2017'!$G$1:$H$1214,2,1)</f>
        <v>3.5049999999999999</v>
      </c>
      <c r="E775" s="16">
        <f>'2017'!B775*'2017'!D775</f>
        <v>525.75</v>
      </c>
      <c r="G775" s="7">
        <v>42971</v>
      </c>
      <c r="H775" s="8">
        <v>3.5990000000000002</v>
      </c>
      <c r="K775" s="54">
        <f>E775/VLOOKUP(A775,'שער BTC'!$A$1:$B$1069,2,1)</f>
        <v>3.136579204898083E-2</v>
      </c>
    </row>
    <row r="776" spans="1:11">
      <c r="A776" s="12">
        <v>43019</v>
      </c>
      <c r="B776">
        <v>200</v>
      </c>
      <c r="D776" s="16">
        <f>VLOOKUP('2017'!A776,'2017'!$G$1:$H$1214,2,1)</f>
        <v>3.5059999999999998</v>
      </c>
      <c r="E776" s="16">
        <f>'2017'!B776*'2017'!D776</f>
        <v>701.19999999999993</v>
      </c>
      <c r="G776" s="7">
        <v>42971</v>
      </c>
      <c r="H776" s="8">
        <v>3.5990000000000002</v>
      </c>
      <c r="K776" s="54">
        <f>E776/VLOOKUP(A776,'שער BTC'!$A$1:$B$1069,2,1)</f>
        <v>4.1832987893001147E-2</v>
      </c>
    </row>
    <row r="777" spans="1:11">
      <c r="A777" s="12">
        <v>43019</v>
      </c>
      <c r="B777">
        <v>2750</v>
      </c>
      <c r="D777" s="16">
        <f>VLOOKUP('2017'!A777,'2017'!$G$1:$H$1214,2,1)</f>
        <v>3.5059999999999998</v>
      </c>
      <c r="E777" s="16">
        <f>'2017'!B777*'2017'!D777</f>
        <v>9641.5</v>
      </c>
      <c r="G777" s="7">
        <v>42971</v>
      </c>
      <c r="H777" s="8">
        <v>3.5990000000000002</v>
      </c>
      <c r="K777" s="54">
        <f>E777/VLOOKUP(A777,'שער BTC'!$A$1:$B$1069,2,1)</f>
        <v>0.57520358352876588</v>
      </c>
    </row>
    <row r="778" spans="1:11">
      <c r="A778" s="12">
        <v>43019</v>
      </c>
      <c r="B778">
        <v>945</v>
      </c>
      <c r="D778" s="16">
        <f>VLOOKUP('2017'!A778,'2017'!$G$1:$H$1214,2,1)</f>
        <v>3.5059999999999998</v>
      </c>
      <c r="E778" s="16">
        <f>'2017'!B778*'2017'!D778</f>
        <v>3313.1699999999996</v>
      </c>
      <c r="G778" s="7">
        <v>42971</v>
      </c>
      <c r="H778" s="8">
        <v>3.5990000000000002</v>
      </c>
      <c r="K778" s="54">
        <f>E778/VLOOKUP(A778,'שער BTC'!$A$1:$B$1069,2,1)</f>
        <v>0.19766086779443043</v>
      </c>
    </row>
    <row r="779" spans="1:11">
      <c r="A779" s="12">
        <v>43019</v>
      </c>
      <c r="B779">
        <v>4000</v>
      </c>
      <c r="D779" s="16">
        <f>VLOOKUP('2017'!A779,'2017'!$G$1:$H$1214,2,1)</f>
        <v>3.5059999999999998</v>
      </c>
      <c r="E779" s="16">
        <f>'2017'!B779*'2017'!D779</f>
        <v>14024</v>
      </c>
      <c r="G779" s="7">
        <v>42972</v>
      </c>
      <c r="H779" s="8">
        <v>3.5960000000000001</v>
      </c>
      <c r="K779" s="54">
        <f>E779/VLOOKUP(A779,'שער BTC'!$A$1:$B$1069,2,1)</f>
        <v>0.836659757860023</v>
      </c>
    </row>
    <row r="780" spans="1:11">
      <c r="A780" s="12">
        <v>43019</v>
      </c>
      <c r="B780" s="16">
        <v>2000</v>
      </c>
      <c r="C780" s="16"/>
      <c r="D780" s="16">
        <f>VLOOKUP('2017'!A780,'2017'!$G$1:$H$1214,2,1)</f>
        <v>3.5059999999999998</v>
      </c>
      <c r="E780" s="16">
        <f>'2017'!B780*'2017'!D780</f>
        <v>7012</v>
      </c>
      <c r="G780" s="7">
        <v>42972</v>
      </c>
      <c r="H780" s="8">
        <v>3.5960000000000001</v>
      </c>
      <c r="K780" s="54">
        <f>E780/VLOOKUP(A780,'שער BTC'!$A$1:$B$1069,2,1)</f>
        <v>0.4183298789300115</v>
      </c>
    </row>
    <row r="781" spans="1:11">
      <c r="A781" s="3">
        <v>43019</v>
      </c>
      <c r="B781" s="13">
        <v>35000</v>
      </c>
      <c r="C781" s="13"/>
      <c r="D781" s="16">
        <f>VLOOKUP('2017'!A781,'2017'!$G$1:$H$1214,2,1)</f>
        <v>3.5059999999999998</v>
      </c>
      <c r="E781" s="16">
        <f>'2017'!B781*'2017'!D781</f>
        <v>122709.99999999999</v>
      </c>
      <c r="G781" s="7">
        <v>42972</v>
      </c>
      <c r="H781" s="8">
        <v>3.5960000000000001</v>
      </c>
      <c r="K781" s="54">
        <f>E781/VLOOKUP(A781,'שער BTC'!$A$1:$B$1069,2,1)</f>
        <v>7.3207728812752011</v>
      </c>
    </row>
    <row r="782" spans="1:11">
      <c r="A782" s="3">
        <v>43019</v>
      </c>
      <c r="B782">
        <v>1000</v>
      </c>
      <c r="D782" s="16">
        <f>VLOOKUP('2017'!A782,'2017'!$G$1:$H$1214,2,1)</f>
        <v>3.5059999999999998</v>
      </c>
      <c r="E782" s="16">
        <f>'2017'!B782*'2017'!D782</f>
        <v>3506</v>
      </c>
      <c r="G782" s="7">
        <v>42972</v>
      </c>
      <c r="H782" s="8">
        <v>3.5960000000000001</v>
      </c>
      <c r="K782" s="54">
        <f>E782/VLOOKUP(A782,'שער BTC'!$A$1:$B$1069,2,1)</f>
        <v>0.20916493946500575</v>
      </c>
    </row>
    <row r="783" spans="1:11">
      <c r="A783" s="12">
        <v>43019</v>
      </c>
      <c r="B783">
        <v>200</v>
      </c>
      <c r="D783" s="16">
        <f>VLOOKUP('2017'!A783,'2017'!$G$1:$H$1214,2,1)</f>
        <v>3.5059999999999998</v>
      </c>
      <c r="E783" s="16">
        <f>'2017'!B783*'2017'!D783</f>
        <v>701.19999999999993</v>
      </c>
      <c r="G783" s="7">
        <v>42972</v>
      </c>
      <c r="H783" s="8">
        <v>3.5960000000000001</v>
      </c>
      <c r="K783" s="54">
        <f>E783/VLOOKUP(A783,'שער BTC'!$A$1:$B$1069,2,1)</f>
        <v>4.1832987893001147E-2</v>
      </c>
    </row>
    <row r="784" spans="1:11">
      <c r="A784" s="12">
        <v>43019</v>
      </c>
      <c r="B784">
        <v>5300</v>
      </c>
      <c r="D784" s="16">
        <f>VLOOKUP('2017'!A784,'2017'!$G$1:$H$1214,2,1)</f>
        <v>3.5059999999999998</v>
      </c>
      <c r="E784" s="16">
        <f>'2017'!B784*'2017'!D784</f>
        <v>18581.8</v>
      </c>
      <c r="G784" s="7">
        <v>42975</v>
      </c>
      <c r="H784" s="8">
        <v>3.581</v>
      </c>
      <c r="K784" s="54">
        <f>E784/VLOOKUP(A784,'שער BTC'!$A$1:$B$1069,2,1)</f>
        <v>1.1085741791645305</v>
      </c>
    </row>
    <row r="785" spans="1:11">
      <c r="A785" s="12">
        <v>43020</v>
      </c>
      <c r="B785">
        <v>3000</v>
      </c>
      <c r="D785" s="16">
        <f>VLOOKUP('2017'!A785,'2017'!$G$1:$H$1214,2,1)</f>
        <v>3.5059999999999998</v>
      </c>
      <c r="E785" s="16">
        <f>'2017'!B785*'2017'!D785</f>
        <v>10518</v>
      </c>
      <c r="G785" s="7">
        <v>42975</v>
      </c>
      <c r="H785" s="8">
        <v>3.581</v>
      </c>
      <c r="K785" s="54">
        <f>E785/VLOOKUP(A785,'שער BTC'!$A$1:$B$1069,2,1)</f>
        <v>0.56336645584857536</v>
      </c>
    </row>
    <row r="786" spans="1:11">
      <c r="A786" s="12">
        <v>43020</v>
      </c>
      <c r="B786">
        <v>200</v>
      </c>
      <c r="D786" s="16">
        <f>VLOOKUP('2017'!A786,'2017'!$G$1:$H$1214,2,1)</f>
        <v>3.5059999999999998</v>
      </c>
      <c r="E786" s="16">
        <f>'2017'!B786*'2017'!D786</f>
        <v>701.19999999999993</v>
      </c>
      <c r="G786" s="7">
        <v>42975</v>
      </c>
      <c r="H786" s="8">
        <v>3.581</v>
      </c>
      <c r="K786" s="54">
        <f>E786/VLOOKUP(A786,'שער BTC'!$A$1:$B$1069,2,1)</f>
        <v>3.7557763723238352E-2</v>
      </c>
    </row>
    <row r="787" spans="1:11">
      <c r="A787" s="17">
        <v>43020</v>
      </c>
      <c r="C787">
        <v>3</v>
      </c>
      <c r="D787" s="16">
        <f>VLOOKUP('2017'!A787,'2017'!$G$1:$H$1214,2,1)</f>
        <v>3.5059999999999998</v>
      </c>
      <c r="E787" s="16">
        <f>C787*I787</f>
        <v>56009.724527299957</v>
      </c>
      <c r="G787" s="7">
        <v>42975</v>
      </c>
      <c r="H787" s="8">
        <v>3.581</v>
      </c>
      <c r="I787" s="16">
        <v>18669.908175766654</v>
      </c>
      <c r="K787" s="54">
        <f>E787/VLOOKUP(A787,'שער BTC'!$A$1:$B$1069,2,1)</f>
        <v>3</v>
      </c>
    </row>
    <row r="788" spans="1:11">
      <c r="A788" s="12">
        <v>43020</v>
      </c>
      <c r="B788">
        <v>15000</v>
      </c>
      <c r="D788" s="16">
        <f>VLOOKUP('2017'!A788,'2017'!$G$1:$H$1214,2,1)</f>
        <v>3.5059999999999998</v>
      </c>
      <c r="E788" s="16">
        <f>'2017'!B788*'2017'!D788</f>
        <v>52590</v>
      </c>
      <c r="G788" s="7">
        <v>42975</v>
      </c>
      <c r="H788" s="8">
        <v>3.581</v>
      </c>
      <c r="K788" s="54">
        <f>E788/VLOOKUP(A788,'שער BTC'!$A$1:$B$1069,2,1)</f>
        <v>2.8168322792428766</v>
      </c>
    </row>
    <row r="789" spans="1:11">
      <c r="A789" s="12">
        <v>43020</v>
      </c>
      <c r="B789">
        <v>15000</v>
      </c>
      <c r="D789" s="16">
        <f>VLOOKUP('2017'!A789,'2017'!$G$1:$H$1214,2,1)</f>
        <v>3.5059999999999998</v>
      </c>
      <c r="E789" s="16">
        <f>'2017'!B789*'2017'!D789</f>
        <v>52590</v>
      </c>
      <c r="G789" s="7">
        <v>42976</v>
      </c>
      <c r="H789" s="8">
        <v>3.577</v>
      </c>
      <c r="K789" s="54">
        <f>E789/VLOOKUP(A789,'שער BTC'!$A$1:$B$1069,2,1)</f>
        <v>2.8168322792428766</v>
      </c>
    </row>
    <row r="790" spans="1:11">
      <c r="A790" s="12">
        <v>43020</v>
      </c>
      <c r="B790">
        <v>200</v>
      </c>
      <c r="D790" s="16">
        <f>VLOOKUP('2017'!A790,'2017'!$G$1:$H$1214,2,1)</f>
        <v>3.5059999999999998</v>
      </c>
      <c r="E790" s="16">
        <f>'2017'!B790*'2017'!D790</f>
        <v>701.19999999999993</v>
      </c>
      <c r="G790" s="7">
        <v>42976</v>
      </c>
      <c r="H790" s="8">
        <v>3.577</v>
      </c>
      <c r="K790" s="54">
        <f>E790/VLOOKUP(A790,'שער BTC'!$A$1:$B$1069,2,1)</f>
        <v>3.7557763723238352E-2</v>
      </c>
    </row>
    <row r="791" spans="1:11">
      <c r="A791" s="12">
        <v>43020</v>
      </c>
      <c r="B791">
        <v>2400</v>
      </c>
      <c r="D791" s="16">
        <f>VLOOKUP('2017'!A791,'2017'!$G$1:$H$1214,2,1)</f>
        <v>3.5059999999999998</v>
      </c>
      <c r="E791" s="16">
        <f>'2017'!B791*'2017'!D791</f>
        <v>8414.4</v>
      </c>
      <c r="G791" s="7">
        <v>42976</v>
      </c>
      <c r="H791" s="8">
        <v>3.577</v>
      </c>
      <c r="K791" s="54">
        <f>E791/VLOOKUP(A791,'שער BTC'!$A$1:$B$1069,2,1)</f>
        <v>0.45069316467886023</v>
      </c>
    </row>
    <row r="792" spans="1:11">
      <c r="A792" s="12">
        <v>43020</v>
      </c>
      <c r="B792" s="16">
        <v>1750</v>
      </c>
      <c r="C792" s="16"/>
      <c r="D792" s="16">
        <f>VLOOKUP('2017'!A792,'2017'!$G$1:$H$1214,2,1)</f>
        <v>3.5059999999999998</v>
      </c>
      <c r="E792" s="16">
        <f>'2017'!B792*'2017'!D792</f>
        <v>6135.5</v>
      </c>
      <c r="G792" s="7">
        <v>42976</v>
      </c>
      <c r="H792" s="8">
        <v>3.577</v>
      </c>
      <c r="K792" s="54">
        <f>E792/VLOOKUP(A792,'שער BTC'!$A$1:$B$1069,2,1)</f>
        <v>0.32863043257833563</v>
      </c>
    </row>
    <row r="793" spans="1:11">
      <c r="A793" s="12">
        <v>43021</v>
      </c>
      <c r="B793" s="28">
        <v>3936</v>
      </c>
      <c r="C793" s="28"/>
      <c r="D793" s="16">
        <f>VLOOKUP('2017'!A793,'2017'!$G$1:$H$1214,2,1)</f>
        <v>3.5009999999999999</v>
      </c>
      <c r="E793" s="16">
        <f>'2017'!B793*'2017'!D793</f>
        <v>13779.936</v>
      </c>
      <c r="G793" s="7">
        <v>42976</v>
      </c>
      <c r="H793" s="8">
        <v>3.577</v>
      </c>
      <c r="K793" s="54">
        <f>E793/VLOOKUP(A793,'שער BTC'!$A$1:$B$1069,2,1)</f>
        <v>0.7380826874063694</v>
      </c>
    </row>
    <row r="794" spans="1:11">
      <c r="A794" s="12">
        <v>43021</v>
      </c>
      <c r="B794">
        <v>300</v>
      </c>
      <c r="D794" s="16">
        <f>VLOOKUP('2017'!A794,'2017'!$G$1:$H$1214,2,1)</f>
        <v>3.5009999999999999</v>
      </c>
      <c r="E794" s="16">
        <f>'2017'!B794*'2017'!D794</f>
        <v>1050.3</v>
      </c>
      <c r="G794" s="7">
        <v>42977</v>
      </c>
      <c r="H794" s="8">
        <v>3.5739999999999998</v>
      </c>
      <c r="K794" s="54">
        <f>E794/VLOOKUP(A794,'שער BTC'!$A$1:$B$1069,2,1)</f>
        <v>5.6256302393778157E-2</v>
      </c>
    </row>
    <row r="795" spans="1:11">
      <c r="A795" s="12">
        <v>43021</v>
      </c>
      <c r="B795">
        <v>200</v>
      </c>
      <c r="D795" s="16">
        <f>VLOOKUP('2017'!A795,'2017'!$G$1:$H$1214,2,1)</f>
        <v>3.5009999999999999</v>
      </c>
      <c r="E795" s="16">
        <f>'2017'!B795*'2017'!D795</f>
        <v>700.19999999999993</v>
      </c>
      <c r="G795" s="7">
        <v>42977</v>
      </c>
      <c r="H795" s="8">
        <v>3.5739999999999998</v>
      </c>
      <c r="K795" s="54">
        <f>E795/VLOOKUP(A795,'שער BTC'!$A$1:$B$1069,2,1)</f>
        <v>3.7504201595852105E-2</v>
      </c>
    </row>
    <row r="796" spans="1:11">
      <c r="A796" s="12">
        <v>43021</v>
      </c>
      <c r="B796">
        <v>1600</v>
      </c>
      <c r="D796" s="16">
        <f>VLOOKUP('2017'!A796,'2017'!$G$1:$H$1214,2,1)</f>
        <v>3.5009999999999999</v>
      </c>
      <c r="E796" s="16">
        <f>'2017'!B796*'2017'!D796</f>
        <v>5601.5999999999995</v>
      </c>
      <c r="G796" s="7">
        <v>42977</v>
      </c>
      <c r="H796" s="8">
        <v>3.5739999999999998</v>
      </c>
      <c r="K796" s="54">
        <f>E796/VLOOKUP(A796,'שער BTC'!$A$1:$B$1069,2,1)</f>
        <v>0.30003361276681684</v>
      </c>
    </row>
    <row r="797" spans="1:11">
      <c r="A797" s="12">
        <v>43021</v>
      </c>
      <c r="B797">
        <v>200</v>
      </c>
      <c r="D797" s="16">
        <f>VLOOKUP('2017'!A797,'2017'!$G$1:$H$1214,2,1)</f>
        <v>3.5009999999999999</v>
      </c>
      <c r="E797" s="16">
        <f>'2017'!B797*'2017'!D797</f>
        <v>700.19999999999993</v>
      </c>
      <c r="G797" s="7">
        <v>42977</v>
      </c>
      <c r="H797" s="8">
        <v>3.5739999999999998</v>
      </c>
      <c r="K797" s="54">
        <f>E797/VLOOKUP(A797,'שער BTC'!$A$1:$B$1069,2,1)</f>
        <v>3.7504201595852105E-2</v>
      </c>
    </row>
    <row r="798" spans="1:11">
      <c r="A798" s="12">
        <v>43021</v>
      </c>
      <c r="B798">
        <v>600</v>
      </c>
      <c r="D798" s="16">
        <f>VLOOKUP('2017'!A798,'2017'!$G$1:$H$1214,2,1)</f>
        <v>3.5009999999999999</v>
      </c>
      <c r="E798" s="16">
        <f>'2017'!B798*'2017'!D798</f>
        <v>2100.6</v>
      </c>
      <c r="G798" s="7">
        <v>42977</v>
      </c>
      <c r="H798" s="8">
        <v>3.5739999999999998</v>
      </c>
      <c r="K798" s="54">
        <f>E798/VLOOKUP(A798,'שער BTC'!$A$1:$B$1069,2,1)</f>
        <v>0.11251260478755631</v>
      </c>
    </row>
    <row r="799" spans="1:11">
      <c r="A799" s="12">
        <v>43021</v>
      </c>
      <c r="B799">
        <v>1400</v>
      </c>
      <c r="D799" s="16">
        <f>VLOOKUP('2017'!A799,'2017'!$G$1:$H$1214,2,1)</f>
        <v>3.5009999999999999</v>
      </c>
      <c r="E799" s="16">
        <f>'2017'!B799*'2017'!D799</f>
        <v>4901.3999999999996</v>
      </c>
      <c r="G799" s="7">
        <v>42978</v>
      </c>
      <c r="H799" s="8">
        <v>3.5960000000000001</v>
      </c>
      <c r="K799" s="54">
        <f>E799/VLOOKUP(A799,'שער BTC'!$A$1:$B$1069,2,1)</f>
        <v>0.26252941117096473</v>
      </c>
    </row>
    <row r="800" spans="1:11">
      <c r="A800" s="12">
        <v>43022</v>
      </c>
      <c r="B800">
        <v>800</v>
      </c>
      <c r="D800" s="16">
        <f>VLOOKUP('2017'!A800,'2017'!$G$1:$H$1214,2,1)</f>
        <v>3.5009999999999999</v>
      </c>
      <c r="E800" s="16">
        <f>'2017'!B800*'2017'!D800</f>
        <v>2800.7999999999997</v>
      </c>
      <c r="G800" s="7">
        <v>42978</v>
      </c>
      <c r="H800" s="8">
        <v>3.5960000000000001</v>
      </c>
      <c r="K800" s="54">
        <f>E800/VLOOKUP(A800,'שער BTC'!$A$1:$B$1069,2,1)</f>
        <v>0.13938645173678488</v>
      </c>
    </row>
    <row r="801" spans="1:11">
      <c r="A801" s="12">
        <v>43022</v>
      </c>
      <c r="B801">
        <v>360</v>
      </c>
      <c r="D801" s="16">
        <f>VLOOKUP('2017'!A801,'2017'!$G$1:$H$1214,2,1)</f>
        <v>3.5009999999999999</v>
      </c>
      <c r="E801" s="16">
        <f>'2017'!B801*'2017'!D801</f>
        <v>1260.3599999999999</v>
      </c>
      <c r="G801" s="7">
        <v>42978</v>
      </c>
      <c r="H801" s="8">
        <v>3.5960000000000001</v>
      </c>
      <c r="K801" s="54">
        <f>E801/VLOOKUP(A801,'שער BTC'!$A$1:$B$1069,2,1)</f>
        <v>6.2723903281553195E-2</v>
      </c>
    </row>
    <row r="802" spans="1:11">
      <c r="A802" s="12">
        <v>43022</v>
      </c>
      <c r="B802" s="16">
        <v>1200</v>
      </c>
      <c r="C802" s="16"/>
      <c r="D802" s="16">
        <f>VLOOKUP('2017'!A802,'2017'!$G$1:$H$1214,2,1)</f>
        <v>3.5009999999999999</v>
      </c>
      <c r="E802" s="16">
        <f>'2017'!B802*'2017'!D802</f>
        <v>4201.2</v>
      </c>
      <c r="G802" s="7">
        <v>42978</v>
      </c>
      <c r="H802" s="8">
        <v>3.5960000000000001</v>
      </c>
      <c r="K802" s="54">
        <f>E802/VLOOKUP(A802,'שער BTC'!$A$1:$B$1069,2,1)</f>
        <v>0.20907967760517732</v>
      </c>
    </row>
    <row r="803" spans="1:11">
      <c r="A803" s="12">
        <v>43022</v>
      </c>
      <c r="B803" s="28">
        <v>1860</v>
      </c>
      <c r="C803" s="28"/>
      <c r="D803" s="16">
        <f>VLOOKUP('2017'!A803,'2017'!$G$1:$H$1214,2,1)</f>
        <v>3.5009999999999999</v>
      </c>
      <c r="E803" s="16">
        <f>'2017'!B803*'2017'!D803</f>
        <v>6511.86</v>
      </c>
      <c r="G803" s="7">
        <v>42978</v>
      </c>
      <c r="H803" s="8">
        <v>3.5960000000000001</v>
      </c>
      <c r="K803" s="54">
        <f>E803/VLOOKUP(A803,'שער BTC'!$A$1:$B$1069,2,1)</f>
        <v>0.32407350028802484</v>
      </c>
    </row>
    <row r="804" spans="1:11">
      <c r="A804" s="12">
        <v>43022</v>
      </c>
      <c r="B804">
        <v>600</v>
      </c>
      <c r="D804" s="16">
        <f>VLOOKUP('2017'!A804,'2017'!$G$1:$H$1214,2,1)</f>
        <v>3.5009999999999999</v>
      </c>
      <c r="E804" s="16">
        <f>'2017'!B804*'2017'!D804</f>
        <v>2100.6</v>
      </c>
      <c r="G804" s="7">
        <v>42979</v>
      </c>
      <c r="H804" s="8">
        <v>3.5840000000000001</v>
      </c>
      <c r="K804" s="54">
        <f>E804/VLOOKUP(A804,'שער BTC'!$A$1:$B$1069,2,1)</f>
        <v>0.10453983880258866</v>
      </c>
    </row>
    <row r="805" spans="1:11">
      <c r="A805" s="12">
        <v>43022</v>
      </c>
      <c r="B805">
        <v>200</v>
      </c>
      <c r="D805" s="16">
        <f>VLOOKUP('2017'!A805,'2017'!$G$1:$H$1214,2,1)</f>
        <v>3.5009999999999999</v>
      </c>
      <c r="E805" s="16">
        <f>'2017'!B805*'2017'!D805</f>
        <v>700.19999999999993</v>
      </c>
      <c r="G805" s="7">
        <v>42979</v>
      </c>
      <c r="H805" s="8">
        <v>3.5840000000000001</v>
      </c>
      <c r="K805" s="54">
        <f>E805/VLOOKUP(A805,'שער BTC'!$A$1:$B$1069,2,1)</f>
        <v>3.4846612934196219E-2</v>
      </c>
    </row>
    <row r="806" spans="1:11">
      <c r="A806" s="12">
        <v>43023</v>
      </c>
      <c r="B806">
        <v>200</v>
      </c>
      <c r="D806" s="16">
        <f>VLOOKUP('2017'!A806,'2017'!$G$1:$H$1214,2,1)</f>
        <v>3.5009999999999999</v>
      </c>
      <c r="E806" s="16">
        <f>'2017'!B806*'2017'!D806</f>
        <v>700.19999999999993</v>
      </c>
      <c r="G806" s="7">
        <v>42979</v>
      </c>
      <c r="H806" s="8">
        <v>3.5840000000000001</v>
      </c>
      <c r="K806" s="54">
        <f>E806/VLOOKUP(A806,'שער BTC'!$A$1:$B$1069,2,1)</f>
        <v>3.4846612934196219E-2</v>
      </c>
    </row>
    <row r="807" spans="1:11">
      <c r="A807" s="12">
        <v>43023</v>
      </c>
      <c r="B807">
        <v>225</v>
      </c>
      <c r="D807" s="16">
        <f>VLOOKUP('2017'!A807,'2017'!$G$1:$H$1214,2,1)</f>
        <v>3.5009999999999999</v>
      </c>
      <c r="E807" s="16">
        <f>'2017'!B807*'2017'!D807</f>
        <v>787.72500000000002</v>
      </c>
      <c r="G807" s="7">
        <v>42979</v>
      </c>
      <c r="H807" s="8">
        <v>3.5840000000000001</v>
      </c>
      <c r="K807" s="54">
        <f>E807/VLOOKUP(A807,'שער BTC'!$A$1:$B$1069,2,1)</f>
        <v>3.9202439550970754E-2</v>
      </c>
    </row>
    <row r="808" spans="1:11">
      <c r="A808" s="12">
        <v>43023</v>
      </c>
      <c r="B808">
        <v>180</v>
      </c>
      <c r="D808" s="16">
        <f>VLOOKUP('2017'!A808,'2017'!$G$1:$H$1214,2,1)</f>
        <v>3.5009999999999999</v>
      </c>
      <c r="E808" s="16">
        <f>'2017'!B808*'2017'!D808</f>
        <v>630.17999999999995</v>
      </c>
      <c r="G808" s="7">
        <v>42979</v>
      </c>
      <c r="H808" s="8">
        <v>3.5840000000000001</v>
      </c>
      <c r="K808" s="54">
        <f>E808/VLOOKUP(A808,'שער BTC'!$A$1:$B$1069,2,1)</f>
        <v>3.1361951640776597E-2</v>
      </c>
    </row>
    <row r="809" spans="1:11">
      <c r="A809" s="12">
        <v>43023</v>
      </c>
      <c r="B809">
        <v>1000</v>
      </c>
      <c r="D809" s="16">
        <f>VLOOKUP('2017'!A809,'2017'!$G$1:$H$1214,2,1)</f>
        <v>3.5009999999999999</v>
      </c>
      <c r="E809" s="16">
        <f>'2017'!B809*'2017'!D809</f>
        <v>3501</v>
      </c>
      <c r="G809" s="7">
        <v>42982</v>
      </c>
      <c r="H809" s="8">
        <v>3.5830000000000002</v>
      </c>
      <c r="K809" s="54">
        <f>E809/VLOOKUP(A809,'שער BTC'!$A$1:$B$1069,2,1)</f>
        <v>0.17423306467098112</v>
      </c>
    </row>
    <row r="810" spans="1:11">
      <c r="A810" s="12">
        <v>43023</v>
      </c>
      <c r="B810">
        <v>250</v>
      </c>
      <c r="D810" s="16">
        <f>VLOOKUP('2017'!A810,'2017'!$G$1:$H$1214,2,1)</f>
        <v>3.5009999999999999</v>
      </c>
      <c r="E810" s="16">
        <f>'2017'!B810*'2017'!D810</f>
        <v>875.25</v>
      </c>
      <c r="G810" s="7">
        <v>42982</v>
      </c>
      <c r="H810" s="8">
        <v>3.5830000000000002</v>
      </c>
      <c r="K810" s="54">
        <f>E810/VLOOKUP(A810,'שער BTC'!$A$1:$B$1069,2,1)</f>
        <v>4.3558266167745281E-2</v>
      </c>
    </row>
    <row r="811" spans="1:11">
      <c r="A811" s="12">
        <v>43024</v>
      </c>
      <c r="B811" s="16">
        <v>180</v>
      </c>
      <c r="C811" s="16"/>
      <c r="D811" s="16">
        <f>VLOOKUP('2017'!A811,'2017'!$G$1:$H$1214,2,1)</f>
        <v>3.496</v>
      </c>
      <c r="E811" s="16">
        <f>'2017'!B811*'2017'!D811</f>
        <v>629.28</v>
      </c>
      <c r="G811" s="7">
        <v>42982</v>
      </c>
      <c r="H811" s="8">
        <v>3.5830000000000002</v>
      </c>
      <c r="K811" s="54">
        <f>E811/VLOOKUP(A811,'שער BTC'!$A$1:$B$1069,2,1)</f>
        <v>3.151698681544058E-2</v>
      </c>
    </row>
    <row r="812" spans="1:11">
      <c r="A812" s="12">
        <v>43024</v>
      </c>
      <c r="B812" s="28">
        <v>6500</v>
      </c>
      <c r="C812" s="28"/>
      <c r="D812" s="16">
        <f>VLOOKUP('2017'!A812,'2017'!$G$1:$H$1214,2,1)</f>
        <v>3.496</v>
      </c>
      <c r="E812" s="16">
        <f>'2017'!B812*'2017'!D812</f>
        <v>22724</v>
      </c>
      <c r="G812" s="7">
        <v>42982</v>
      </c>
      <c r="H812" s="8">
        <v>3.5830000000000002</v>
      </c>
      <c r="K812" s="54">
        <f>E812/VLOOKUP(A812,'שער BTC'!$A$1:$B$1069,2,1)</f>
        <v>1.1381134127797987</v>
      </c>
    </row>
    <row r="813" spans="1:11">
      <c r="A813" s="12">
        <v>43024</v>
      </c>
      <c r="B813">
        <v>2000</v>
      </c>
      <c r="D813" s="16">
        <f>VLOOKUP('2017'!A813,'2017'!$G$1:$H$1214,2,1)</f>
        <v>3.496</v>
      </c>
      <c r="E813" s="16">
        <f>'2017'!B813*'2017'!D813</f>
        <v>6992</v>
      </c>
      <c r="G813" s="7">
        <v>42982</v>
      </c>
      <c r="H813" s="8">
        <v>3.5830000000000002</v>
      </c>
      <c r="K813" s="54">
        <f>E813/VLOOKUP(A813,'שער BTC'!$A$1:$B$1069,2,1)</f>
        <v>0.35018874239378422</v>
      </c>
    </row>
    <row r="814" spans="1:11">
      <c r="A814" s="3">
        <v>43024</v>
      </c>
      <c r="B814">
        <v>1250</v>
      </c>
      <c r="D814" s="16">
        <f>VLOOKUP('2017'!A814,'2017'!$G$1:$H$1214,2,1)</f>
        <v>3.496</v>
      </c>
      <c r="E814" s="16">
        <f>'2017'!B814*'2017'!D814</f>
        <v>4370</v>
      </c>
      <c r="G814" s="7">
        <v>42983</v>
      </c>
      <c r="H814" s="8">
        <v>3.5680000000000001</v>
      </c>
      <c r="K814" s="54">
        <f>E814/VLOOKUP(A814,'שער BTC'!$A$1:$B$1069,2,1)</f>
        <v>0.21886796399611513</v>
      </c>
    </row>
    <row r="815" spans="1:11">
      <c r="A815" s="12">
        <v>43024</v>
      </c>
      <c r="B815">
        <v>1500</v>
      </c>
      <c r="D815" s="16">
        <f>VLOOKUP('2017'!A815,'2017'!$G$1:$H$1214,2,1)</f>
        <v>3.496</v>
      </c>
      <c r="E815" s="16">
        <f>'2017'!B815*'2017'!D815</f>
        <v>5244</v>
      </c>
      <c r="G815" s="7">
        <v>42983</v>
      </c>
      <c r="H815" s="8">
        <v>3.5680000000000001</v>
      </c>
      <c r="K815" s="54">
        <f>E815/VLOOKUP(A815,'שער BTC'!$A$1:$B$1069,2,1)</f>
        <v>0.26264155679533813</v>
      </c>
    </row>
    <row r="816" spans="1:11">
      <c r="A816" s="12">
        <v>43024</v>
      </c>
      <c r="B816">
        <v>200</v>
      </c>
      <c r="D816" s="16">
        <f>VLOOKUP('2017'!A816,'2017'!$G$1:$H$1214,2,1)</f>
        <v>3.496</v>
      </c>
      <c r="E816" s="16">
        <f>'2017'!B816*'2017'!D816</f>
        <v>699.2</v>
      </c>
      <c r="G816" s="7">
        <v>42983</v>
      </c>
      <c r="H816" s="8">
        <v>3.5680000000000001</v>
      </c>
      <c r="K816" s="54">
        <f>E816/VLOOKUP(A816,'שער BTC'!$A$1:$B$1069,2,1)</f>
        <v>3.5018874239378425E-2</v>
      </c>
    </row>
    <row r="817" spans="1:11">
      <c r="A817" s="12">
        <v>43025</v>
      </c>
      <c r="B817">
        <v>1000</v>
      </c>
      <c r="D817" s="16">
        <f>VLOOKUP('2017'!A817,'2017'!$G$1:$H$1214,2,1)</f>
        <v>3.5089999999999999</v>
      </c>
      <c r="E817" s="16">
        <f>'2017'!B817*'2017'!D817</f>
        <v>3509</v>
      </c>
      <c r="G817" s="7">
        <v>42983</v>
      </c>
      <c r="H817" s="8">
        <v>3.5680000000000001</v>
      </c>
      <c r="K817" s="54">
        <f>E817/VLOOKUP(A817,'שער BTC'!$A$1:$B$1069,2,1)</f>
        <v>0.17574546582662884</v>
      </c>
    </row>
    <row r="818" spans="1:11">
      <c r="A818" s="12">
        <v>43025</v>
      </c>
      <c r="B818">
        <v>250</v>
      </c>
      <c r="D818" s="16">
        <f>VLOOKUP('2017'!A818,'2017'!$G$1:$H$1214,2,1)</f>
        <v>3.5089999999999999</v>
      </c>
      <c r="E818" s="16">
        <f>'2017'!B818*'2017'!D818</f>
        <v>877.25</v>
      </c>
      <c r="G818" s="7">
        <v>42983</v>
      </c>
      <c r="H818" s="8">
        <v>3.5680000000000001</v>
      </c>
      <c r="K818" s="54">
        <f>E818/VLOOKUP(A818,'שער BTC'!$A$1:$B$1069,2,1)</f>
        <v>4.393636645665721E-2</v>
      </c>
    </row>
    <row r="819" spans="1:11">
      <c r="A819" s="12">
        <v>43025</v>
      </c>
      <c r="B819">
        <v>1350</v>
      </c>
      <c r="D819" s="16">
        <f>VLOOKUP('2017'!A819,'2017'!$G$1:$H$1214,2,1)</f>
        <v>3.5089999999999999</v>
      </c>
      <c r="E819" s="16">
        <f>'2017'!B819*'2017'!D819</f>
        <v>4737.1499999999996</v>
      </c>
      <c r="G819" s="7">
        <v>42984</v>
      </c>
      <c r="H819" s="8">
        <v>3.5619999999999998</v>
      </c>
      <c r="K819" s="54">
        <f>E819/VLOOKUP(A819,'שער BTC'!$A$1:$B$1069,2,1)</f>
        <v>0.23725637886594891</v>
      </c>
    </row>
    <row r="820" spans="1:11">
      <c r="A820" s="12">
        <v>43025</v>
      </c>
      <c r="B820">
        <v>700</v>
      </c>
      <c r="D820" s="16">
        <f>VLOOKUP('2017'!A820,'2017'!$G$1:$H$1214,2,1)</f>
        <v>3.5089999999999999</v>
      </c>
      <c r="E820" s="16">
        <f>'2017'!B820*'2017'!D820</f>
        <v>2456.2999999999997</v>
      </c>
      <c r="G820" s="7">
        <v>42984</v>
      </c>
      <c r="H820" s="8">
        <v>3.5619999999999998</v>
      </c>
      <c r="K820" s="54">
        <f>E820/VLOOKUP(A820,'שער BTC'!$A$1:$B$1069,2,1)</f>
        <v>0.12302182607864016</v>
      </c>
    </row>
    <row r="821" spans="1:11">
      <c r="A821" s="12">
        <v>43026</v>
      </c>
      <c r="B821">
        <v>200</v>
      </c>
      <c r="D821" s="16">
        <f>VLOOKUP('2017'!A821,'2017'!$G$1:$H$1214,2,1)</f>
        <v>3.5139999999999998</v>
      </c>
      <c r="E821" s="16">
        <f>'2017'!B821*'2017'!D821</f>
        <v>702.8</v>
      </c>
      <c r="G821" s="7">
        <v>42984</v>
      </c>
      <c r="H821" s="8">
        <v>3.5619999999999998</v>
      </c>
      <c r="K821" s="54">
        <f>E821/VLOOKUP(A821,'שער BTC'!$A$1:$B$1069,2,1)</f>
        <v>3.6060881658626025E-2</v>
      </c>
    </row>
    <row r="822" spans="1:11">
      <c r="A822" s="12">
        <v>43026</v>
      </c>
      <c r="B822" s="16">
        <v>1000</v>
      </c>
      <c r="C822" s="16"/>
      <c r="D822" s="16">
        <f>VLOOKUP('2017'!A822,'2017'!$G$1:$H$1214,2,1)</f>
        <v>3.5139999999999998</v>
      </c>
      <c r="E822" s="16">
        <f>'2017'!B822*'2017'!D822</f>
        <v>3514</v>
      </c>
      <c r="G822" s="7">
        <v>42984</v>
      </c>
      <c r="H822" s="8">
        <v>3.5619999999999998</v>
      </c>
      <c r="K822" s="54">
        <f>E822/VLOOKUP(A822,'שער BTC'!$A$1:$B$1069,2,1)</f>
        <v>0.18030440829313013</v>
      </c>
    </row>
    <row r="823" spans="1:11">
      <c r="A823" s="12">
        <v>43026</v>
      </c>
      <c r="B823" s="28">
        <v>1450</v>
      </c>
      <c r="C823" s="28"/>
      <c r="D823" s="16">
        <f>VLOOKUP('2017'!A823,'2017'!$G$1:$H$1214,2,1)</f>
        <v>3.5139999999999998</v>
      </c>
      <c r="E823" s="16">
        <f>'2017'!B823*'2017'!D823</f>
        <v>5095.2999999999993</v>
      </c>
      <c r="G823" s="7">
        <v>42984</v>
      </c>
      <c r="H823" s="8">
        <v>3.5619999999999998</v>
      </c>
      <c r="K823" s="54">
        <f>E823/VLOOKUP(A823,'שער BTC'!$A$1:$B$1069,2,1)</f>
        <v>0.26144139202503863</v>
      </c>
    </row>
    <row r="824" spans="1:11">
      <c r="A824" s="12">
        <v>43026</v>
      </c>
      <c r="B824">
        <v>1450</v>
      </c>
      <c r="D824" s="16">
        <f>VLOOKUP('2017'!A824,'2017'!$G$1:$H$1214,2,1)</f>
        <v>3.5139999999999998</v>
      </c>
      <c r="E824" s="16">
        <f>'2017'!B824*'2017'!D824</f>
        <v>5095.2999999999993</v>
      </c>
      <c r="G824" s="7">
        <v>42985</v>
      </c>
      <c r="H824" s="8">
        <v>3.528</v>
      </c>
      <c r="K824" s="54">
        <f>E824/VLOOKUP(A824,'שער BTC'!$A$1:$B$1069,2,1)</f>
        <v>0.26144139202503863</v>
      </c>
    </row>
    <row r="825" spans="1:11">
      <c r="A825" s="12">
        <v>43026</v>
      </c>
      <c r="B825">
        <v>6500</v>
      </c>
      <c r="D825" s="16">
        <f>VLOOKUP('2017'!A825,'2017'!$G$1:$H$1214,2,1)</f>
        <v>3.5139999999999998</v>
      </c>
      <c r="E825" s="16">
        <f>'2017'!B825*'2017'!D825</f>
        <v>22841</v>
      </c>
      <c r="G825" s="7">
        <v>42985</v>
      </c>
      <c r="H825" s="8">
        <v>3.528</v>
      </c>
      <c r="K825" s="54">
        <f>E825/VLOOKUP(A825,'שער BTC'!$A$1:$B$1069,2,1)</f>
        <v>1.1719786539053458</v>
      </c>
    </row>
    <row r="826" spans="1:11">
      <c r="A826" s="12">
        <v>43026</v>
      </c>
      <c r="B826">
        <v>450</v>
      </c>
      <c r="D826" s="16">
        <f>VLOOKUP('2017'!A826,'2017'!$G$1:$H$1214,2,1)</f>
        <v>3.5139999999999998</v>
      </c>
      <c r="E826" s="16">
        <f>'2017'!B826*'2017'!D826</f>
        <v>1581.3</v>
      </c>
      <c r="G826" s="7">
        <v>42985</v>
      </c>
      <c r="H826" s="8">
        <v>3.528</v>
      </c>
      <c r="K826" s="54">
        <f>E826/VLOOKUP(A826,'שער BTC'!$A$1:$B$1069,2,1)</f>
        <v>8.1136983731908557E-2</v>
      </c>
    </row>
    <row r="827" spans="1:11">
      <c r="A827" s="3">
        <v>43026</v>
      </c>
      <c r="B827">
        <v>250</v>
      </c>
      <c r="D827" s="16">
        <f>VLOOKUP('2017'!A827,'2017'!$G$1:$H$1214,2,1)</f>
        <v>3.5139999999999998</v>
      </c>
      <c r="E827" s="16">
        <f>'2017'!B827*'2017'!D827</f>
        <v>878.5</v>
      </c>
      <c r="G827" s="7">
        <v>42985</v>
      </c>
      <c r="H827" s="8">
        <v>3.528</v>
      </c>
      <c r="K827" s="54">
        <f>E827/VLOOKUP(A827,'שער BTC'!$A$1:$B$1069,2,1)</f>
        <v>4.5076102073282533E-2</v>
      </c>
    </row>
    <row r="828" spans="1:11">
      <c r="A828" s="12">
        <v>43026</v>
      </c>
      <c r="B828">
        <v>200</v>
      </c>
      <c r="D828" s="16">
        <f>VLOOKUP('2017'!A828,'2017'!$G$1:$H$1214,2,1)</f>
        <v>3.5139999999999998</v>
      </c>
      <c r="E828" s="16">
        <f>'2017'!B828*'2017'!D828</f>
        <v>702.8</v>
      </c>
      <c r="G828" s="7">
        <v>42985</v>
      </c>
      <c r="H828" s="8">
        <v>3.528</v>
      </c>
      <c r="K828" s="54">
        <f>E828/VLOOKUP(A828,'שער BTC'!$A$1:$B$1069,2,1)</f>
        <v>3.6060881658626025E-2</v>
      </c>
    </row>
    <row r="829" spans="1:11">
      <c r="A829" s="3">
        <v>43026</v>
      </c>
      <c r="B829">
        <v>26000</v>
      </c>
      <c r="D829" s="16">
        <f>VLOOKUP('2017'!A829,'2017'!$G$1:$H$1214,2,1)</f>
        <v>3.5139999999999998</v>
      </c>
      <c r="E829" s="16">
        <f>'2017'!B829*'2017'!D829</f>
        <v>91364</v>
      </c>
      <c r="G829" s="7">
        <v>42986</v>
      </c>
      <c r="H829" s="8">
        <v>3.504</v>
      </c>
      <c r="K829" s="54">
        <f>E829/VLOOKUP(A829,'שער BTC'!$A$1:$B$1069,2,1)</f>
        <v>4.6879146156213833</v>
      </c>
    </row>
    <row r="830" spans="1:11">
      <c r="A830" s="12">
        <v>43026</v>
      </c>
      <c r="B830">
        <v>250</v>
      </c>
      <c r="D830" s="16">
        <f>VLOOKUP('2017'!A830,'2017'!$G$1:$H$1214,2,1)</f>
        <v>3.5139999999999998</v>
      </c>
      <c r="E830" s="16">
        <f>'2017'!B830*'2017'!D830</f>
        <v>878.5</v>
      </c>
      <c r="G830" s="7">
        <v>42986</v>
      </c>
      <c r="H830" s="8">
        <v>3.504</v>
      </c>
      <c r="K830" s="54">
        <f>E830/VLOOKUP(A830,'שער BTC'!$A$1:$B$1069,2,1)</f>
        <v>4.5076102073282533E-2</v>
      </c>
    </row>
    <row r="831" spans="1:11">
      <c r="A831" s="12">
        <v>43026</v>
      </c>
      <c r="B831">
        <v>250</v>
      </c>
      <c r="D831" s="16">
        <f>VLOOKUP('2017'!A831,'2017'!$G$1:$H$1214,2,1)</f>
        <v>3.5139999999999998</v>
      </c>
      <c r="E831" s="16">
        <f>'2017'!B831*'2017'!D831</f>
        <v>878.5</v>
      </c>
      <c r="G831" s="7">
        <v>42986</v>
      </c>
      <c r="H831" s="8">
        <v>3.504</v>
      </c>
      <c r="K831" s="54">
        <f>E831/VLOOKUP(A831,'שער BTC'!$A$1:$B$1069,2,1)</f>
        <v>4.5076102073282533E-2</v>
      </c>
    </row>
    <row r="832" spans="1:11">
      <c r="A832" s="12">
        <v>43026</v>
      </c>
      <c r="B832">
        <v>1000</v>
      </c>
      <c r="D832" s="16">
        <f>VLOOKUP('2017'!A832,'2017'!$G$1:$H$1214,2,1)</f>
        <v>3.5139999999999998</v>
      </c>
      <c r="E832" s="16">
        <f>'2017'!B832*'2017'!D832</f>
        <v>3514</v>
      </c>
      <c r="G832" s="7">
        <v>42986</v>
      </c>
      <c r="H832" s="8">
        <v>3.504</v>
      </c>
      <c r="K832" s="54">
        <f>E832/VLOOKUP(A832,'שער BTC'!$A$1:$B$1069,2,1)</f>
        <v>0.18030440829313013</v>
      </c>
    </row>
    <row r="833" spans="1:11">
      <c r="A833" s="12">
        <v>43027</v>
      </c>
      <c r="B833">
        <v>250</v>
      </c>
      <c r="D833" s="16">
        <f>VLOOKUP('2017'!A833,'2017'!$G$1:$H$1214,2,1)</f>
        <v>3.5009999999999999</v>
      </c>
      <c r="E833" s="16">
        <f>'2017'!B833*'2017'!D833</f>
        <v>875.25</v>
      </c>
      <c r="G833" s="7">
        <v>42986</v>
      </c>
      <c r="H833" s="8">
        <v>3.504</v>
      </c>
      <c r="K833" s="54">
        <f>E833/VLOOKUP(A833,'שער BTC'!$A$1:$B$1069,2,1)</f>
        <v>4.4909343585248195E-2</v>
      </c>
    </row>
    <row r="834" spans="1:11">
      <c r="A834" s="12">
        <v>43027</v>
      </c>
      <c r="B834">
        <v>1250</v>
      </c>
      <c r="D834" s="16">
        <f>VLOOKUP('2017'!A834,'2017'!$G$1:$H$1214,2,1)</f>
        <v>3.5009999999999999</v>
      </c>
      <c r="E834" s="16">
        <f>'2017'!B834*'2017'!D834</f>
        <v>4376.25</v>
      </c>
      <c r="G834" s="7">
        <v>42989</v>
      </c>
      <c r="H834" s="8">
        <v>3.5209999999999999</v>
      </c>
      <c r="K834" s="54">
        <f>E834/VLOOKUP(A834,'שער BTC'!$A$1:$B$1069,2,1)</f>
        <v>0.22454671792624095</v>
      </c>
    </row>
    <row r="835" spans="1:11">
      <c r="A835" s="12">
        <v>43027</v>
      </c>
      <c r="B835">
        <v>250</v>
      </c>
      <c r="D835" s="16">
        <f>VLOOKUP('2017'!A835,'2017'!$G$1:$H$1214,2,1)</f>
        <v>3.5009999999999999</v>
      </c>
      <c r="E835" s="16">
        <f>'2017'!B835*'2017'!D835</f>
        <v>875.25</v>
      </c>
      <c r="G835" s="7">
        <v>42989</v>
      </c>
      <c r="H835" s="8">
        <v>3.5209999999999999</v>
      </c>
      <c r="K835" s="54">
        <f>E835/VLOOKUP(A835,'שער BTC'!$A$1:$B$1069,2,1)</f>
        <v>4.4909343585248195E-2</v>
      </c>
    </row>
    <row r="836" spans="1:11">
      <c r="A836" s="12">
        <v>43027</v>
      </c>
      <c r="B836">
        <v>2100</v>
      </c>
      <c r="D836" s="16">
        <f>VLOOKUP('2017'!A836,'2017'!$G$1:$H$1214,2,1)</f>
        <v>3.5009999999999999</v>
      </c>
      <c r="E836" s="16">
        <f>'2017'!B836*'2017'!D836</f>
        <v>7352.0999999999995</v>
      </c>
      <c r="G836" s="7">
        <v>42989</v>
      </c>
      <c r="H836" s="8">
        <v>3.5209999999999999</v>
      </c>
      <c r="K836" s="54">
        <f>E836/VLOOKUP(A836,'שער BTC'!$A$1:$B$1069,2,1)</f>
        <v>0.37723848611608479</v>
      </c>
    </row>
    <row r="837" spans="1:11">
      <c r="A837" s="12">
        <v>43027</v>
      </c>
      <c r="B837">
        <v>200</v>
      </c>
      <c r="D837" s="16">
        <f>VLOOKUP('2017'!A837,'2017'!$G$1:$H$1214,2,1)</f>
        <v>3.5009999999999999</v>
      </c>
      <c r="E837" s="16">
        <f>'2017'!B837*'2017'!D837</f>
        <v>700.19999999999993</v>
      </c>
      <c r="G837" s="7">
        <v>42989</v>
      </c>
      <c r="H837" s="8">
        <v>3.5209999999999999</v>
      </c>
      <c r="K837" s="54">
        <f>E837/VLOOKUP(A837,'שער BTC'!$A$1:$B$1069,2,1)</f>
        <v>3.5927474868198549E-2</v>
      </c>
    </row>
    <row r="838" spans="1:11">
      <c r="A838" s="12">
        <v>43027</v>
      </c>
      <c r="B838">
        <v>250</v>
      </c>
      <c r="D838" s="16">
        <f>VLOOKUP('2017'!A838,'2017'!$G$1:$H$1214,2,1)</f>
        <v>3.5009999999999999</v>
      </c>
      <c r="E838" s="16">
        <f>'2017'!B838*'2017'!D838</f>
        <v>875.25</v>
      </c>
      <c r="G838" s="7">
        <v>42989</v>
      </c>
      <c r="H838" s="8">
        <v>3.5209999999999999</v>
      </c>
      <c r="K838" s="54">
        <f>E838/VLOOKUP(A838,'שער BTC'!$A$1:$B$1069,2,1)</f>
        <v>4.4909343585248195E-2</v>
      </c>
    </row>
    <row r="839" spans="1:11">
      <c r="A839" s="12">
        <v>43028</v>
      </c>
      <c r="B839">
        <v>250</v>
      </c>
      <c r="D839" s="16">
        <f>VLOOKUP('2017'!A839,'2017'!$G$1:$H$1214,2,1)</f>
        <v>3.4929999999999999</v>
      </c>
      <c r="E839" s="16">
        <f>'2017'!B839*'2017'!D839</f>
        <v>873.25</v>
      </c>
      <c r="G839" s="7">
        <v>42990</v>
      </c>
      <c r="H839" s="8">
        <v>3.536</v>
      </c>
      <c r="K839" s="54">
        <f>E839/VLOOKUP(A839,'שער BTC'!$A$1:$B$1069,2,1)</f>
        <v>4.1809796652133711E-2</v>
      </c>
    </row>
    <row r="840" spans="1:11">
      <c r="A840" s="12">
        <v>43028</v>
      </c>
      <c r="B840">
        <v>80</v>
      </c>
      <c r="D840" s="16">
        <f>VLOOKUP('2017'!A840,'2017'!$G$1:$H$1214,2,1)</f>
        <v>3.4929999999999999</v>
      </c>
      <c r="E840" s="16">
        <f>'2017'!B840*'2017'!D840</f>
        <v>279.44</v>
      </c>
      <c r="G840" s="7">
        <v>42990</v>
      </c>
      <c r="H840" s="8">
        <v>3.536</v>
      </c>
      <c r="K840" s="54">
        <f>E840/VLOOKUP(A840,'שער BTC'!$A$1:$B$1069,2,1)</f>
        <v>1.3379134928682788E-2</v>
      </c>
    </row>
    <row r="841" spans="1:11">
      <c r="A841" s="12">
        <v>43028</v>
      </c>
      <c r="B841">
        <v>250</v>
      </c>
      <c r="D841" s="16">
        <f>VLOOKUP('2017'!A841,'2017'!$G$1:$H$1214,2,1)</f>
        <v>3.4929999999999999</v>
      </c>
      <c r="E841" s="16">
        <f>'2017'!B841*'2017'!D841</f>
        <v>873.25</v>
      </c>
      <c r="G841" s="7">
        <v>42990</v>
      </c>
      <c r="H841" s="8">
        <v>3.536</v>
      </c>
      <c r="K841" s="54">
        <f>E841/VLOOKUP(A841,'שער BTC'!$A$1:$B$1069,2,1)</f>
        <v>4.1809796652133711E-2</v>
      </c>
    </row>
    <row r="842" spans="1:11">
      <c r="A842" s="12">
        <v>43028</v>
      </c>
      <c r="B842">
        <v>2500</v>
      </c>
      <c r="D842" s="16">
        <f>VLOOKUP('2017'!A842,'2017'!$G$1:$H$1214,2,1)</f>
        <v>3.4929999999999999</v>
      </c>
      <c r="E842" s="16">
        <f>'2017'!B842*'2017'!D842</f>
        <v>8732.5</v>
      </c>
      <c r="G842" s="7">
        <v>42990</v>
      </c>
      <c r="H842" s="8">
        <v>3.536</v>
      </c>
      <c r="K842" s="54">
        <f>E842/VLOOKUP(A842,'שער BTC'!$A$1:$B$1069,2,1)</f>
        <v>0.41809796652133713</v>
      </c>
    </row>
    <row r="843" spans="1:11">
      <c r="A843" s="12">
        <v>43028</v>
      </c>
      <c r="B843">
        <v>1000</v>
      </c>
      <c r="D843" s="16">
        <f>VLOOKUP('2017'!A843,'2017'!$G$1:$H$1214,2,1)</f>
        <v>3.4929999999999999</v>
      </c>
      <c r="E843" s="16">
        <f>'2017'!B843*'2017'!D843</f>
        <v>3493</v>
      </c>
      <c r="G843" s="7">
        <v>42990</v>
      </c>
      <c r="H843" s="8">
        <v>3.536</v>
      </c>
      <c r="K843" s="54">
        <f>E843/VLOOKUP(A843,'שער BTC'!$A$1:$B$1069,2,1)</f>
        <v>0.16723918660853485</v>
      </c>
    </row>
    <row r="844" spans="1:11">
      <c r="A844" s="12">
        <v>43028</v>
      </c>
      <c r="B844">
        <v>1450</v>
      </c>
      <c r="D844" s="16">
        <f>VLOOKUP('2017'!A844,'2017'!$G$1:$H$1214,2,1)</f>
        <v>3.4929999999999999</v>
      </c>
      <c r="E844" s="16">
        <f>'2017'!B844*'2017'!D844</f>
        <v>5064.8499999999995</v>
      </c>
      <c r="G844" s="7">
        <v>42991</v>
      </c>
      <c r="H844" s="8">
        <v>3.5369999999999999</v>
      </c>
      <c r="K844" s="54">
        <f>E844/VLOOKUP(A844,'שער BTC'!$A$1:$B$1069,2,1)</f>
        <v>0.24249682058237551</v>
      </c>
    </row>
    <row r="845" spans="1:11">
      <c r="A845" s="12">
        <v>43028</v>
      </c>
      <c r="B845">
        <v>1000</v>
      </c>
      <c r="D845" s="16">
        <f>VLOOKUP('2017'!A845,'2017'!$G$1:$H$1214,2,1)</f>
        <v>3.4929999999999999</v>
      </c>
      <c r="E845" s="16">
        <f>'2017'!B845*'2017'!D845</f>
        <v>3493</v>
      </c>
      <c r="G845" s="7">
        <v>42991</v>
      </c>
      <c r="H845" s="8">
        <v>3.5369999999999999</v>
      </c>
      <c r="K845" s="54">
        <f>E845/VLOOKUP(A845,'שער BTC'!$A$1:$B$1069,2,1)</f>
        <v>0.16723918660853485</v>
      </c>
    </row>
    <row r="846" spans="1:11">
      <c r="A846" s="12">
        <v>43028</v>
      </c>
      <c r="B846">
        <v>250</v>
      </c>
      <c r="D846" s="16">
        <f>VLOOKUP('2017'!A846,'2017'!$G$1:$H$1214,2,1)</f>
        <v>3.4929999999999999</v>
      </c>
      <c r="E846" s="16">
        <f>'2017'!B846*'2017'!D846</f>
        <v>873.25</v>
      </c>
      <c r="G846" s="7">
        <v>42991</v>
      </c>
      <c r="H846" s="8">
        <v>3.5369999999999999</v>
      </c>
      <c r="K846" s="54">
        <f>E846/VLOOKUP(A846,'שער BTC'!$A$1:$B$1069,2,1)</f>
        <v>4.1809796652133711E-2</v>
      </c>
    </row>
    <row r="847" spans="1:11">
      <c r="A847" s="12">
        <v>43028</v>
      </c>
      <c r="B847">
        <v>200</v>
      </c>
      <c r="D847" s="16">
        <f>VLOOKUP('2017'!A847,'2017'!$G$1:$H$1214,2,1)</f>
        <v>3.4929999999999999</v>
      </c>
      <c r="E847" s="16">
        <f>'2017'!B847*'2017'!D847</f>
        <v>698.6</v>
      </c>
      <c r="G847" s="7">
        <v>42991</v>
      </c>
      <c r="H847" s="8">
        <v>3.5369999999999999</v>
      </c>
      <c r="K847" s="54">
        <f>E847/VLOOKUP(A847,'שער BTC'!$A$1:$B$1069,2,1)</f>
        <v>3.3447837321706968E-2</v>
      </c>
    </row>
    <row r="848" spans="1:11">
      <c r="A848" s="12">
        <v>43028</v>
      </c>
      <c r="B848">
        <v>250</v>
      </c>
      <c r="D848" s="16">
        <f>VLOOKUP('2017'!A848,'2017'!$G$1:$H$1214,2,1)</f>
        <v>3.4929999999999999</v>
      </c>
      <c r="E848" s="16">
        <f>'2017'!B848*'2017'!D848</f>
        <v>873.25</v>
      </c>
      <c r="G848" s="7">
        <v>42991</v>
      </c>
      <c r="H848" s="8">
        <v>3.5369999999999999</v>
      </c>
      <c r="K848" s="54">
        <f>E848/VLOOKUP(A848,'שער BTC'!$A$1:$B$1069,2,1)</f>
        <v>4.1809796652133711E-2</v>
      </c>
    </row>
    <row r="849" spans="1:11">
      <c r="A849" s="12">
        <v>43029</v>
      </c>
      <c r="B849">
        <v>600</v>
      </c>
      <c r="D849" s="16">
        <f>VLOOKUP('2017'!A849,'2017'!$G$1:$H$1214,2,1)</f>
        <v>3.4929999999999999</v>
      </c>
      <c r="E849" s="16">
        <f>'2017'!B849*'2017'!D849</f>
        <v>2095.7999999999997</v>
      </c>
      <c r="G849" s="7">
        <v>42992</v>
      </c>
      <c r="H849" s="8">
        <v>3.5379999999999998</v>
      </c>
      <c r="K849" s="54">
        <f>E849/VLOOKUP(A849,'שער BTC'!$A$1:$B$1069,2,1)</f>
        <v>0.1003435119651209</v>
      </c>
    </row>
    <row r="850" spans="1:11">
      <c r="A850" s="12">
        <v>43029</v>
      </c>
      <c r="B850">
        <v>2300</v>
      </c>
      <c r="D850" s="16">
        <f>VLOOKUP('2017'!A850,'2017'!$G$1:$H$1214,2,1)</f>
        <v>3.4929999999999999</v>
      </c>
      <c r="E850" s="16">
        <f>'2017'!B850*'2017'!D850</f>
        <v>8033.9</v>
      </c>
      <c r="G850" s="7">
        <v>42992</v>
      </c>
      <c r="H850" s="8">
        <v>3.5379999999999998</v>
      </c>
      <c r="K850" s="54">
        <f>E850/VLOOKUP(A850,'שער BTC'!$A$1:$B$1069,2,1)</f>
        <v>0.38465012919963015</v>
      </c>
    </row>
    <row r="851" spans="1:11">
      <c r="A851" s="12">
        <v>43029</v>
      </c>
      <c r="B851">
        <v>200</v>
      </c>
      <c r="D851" s="16">
        <f>VLOOKUP('2017'!A851,'2017'!$G$1:$H$1214,2,1)</f>
        <v>3.4929999999999999</v>
      </c>
      <c r="E851" s="16">
        <f>'2017'!B851*'2017'!D851</f>
        <v>698.6</v>
      </c>
      <c r="G851" s="7">
        <v>42992</v>
      </c>
      <c r="H851" s="8">
        <v>3.5379999999999998</v>
      </c>
      <c r="K851" s="54">
        <f>E851/VLOOKUP(A851,'שער BTC'!$A$1:$B$1069,2,1)</f>
        <v>3.3447837321706968E-2</v>
      </c>
    </row>
    <row r="852" spans="1:11">
      <c r="A852" s="12">
        <v>43030</v>
      </c>
      <c r="B852">
        <v>200</v>
      </c>
      <c r="D852" s="16">
        <f>VLOOKUP('2017'!A852,'2017'!$G$1:$H$1214,2,1)</f>
        <v>3.4929999999999999</v>
      </c>
      <c r="E852" s="16">
        <f>'2017'!B852*'2017'!D852</f>
        <v>698.6</v>
      </c>
      <c r="G852" s="7">
        <v>42992</v>
      </c>
      <c r="H852" s="8">
        <v>3.5379999999999998</v>
      </c>
      <c r="K852" s="54">
        <f>E852/VLOOKUP(A852,'שער BTC'!$A$1:$B$1069,2,1)</f>
        <v>3.3427015050037194E-2</v>
      </c>
    </row>
    <row r="853" spans="1:11">
      <c r="A853" s="12">
        <v>43030</v>
      </c>
      <c r="B853">
        <v>250</v>
      </c>
      <c r="D853" s="16">
        <f>VLOOKUP('2017'!A853,'2017'!$G$1:$H$1214,2,1)</f>
        <v>3.4929999999999999</v>
      </c>
      <c r="E853" s="16">
        <f>'2017'!B853*'2017'!D853</f>
        <v>873.25</v>
      </c>
      <c r="G853" s="7">
        <v>42992</v>
      </c>
      <c r="H853" s="8">
        <v>3.5379999999999998</v>
      </c>
      <c r="K853" s="54">
        <f>E853/VLOOKUP(A853,'שער BTC'!$A$1:$B$1069,2,1)</f>
        <v>4.1783768812546487E-2</v>
      </c>
    </row>
    <row r="854" spans="1:11">
      <c r="A854" s="12">
        <v>43030</v>
      </c>
      <c r="B854">
        <v>2300</v>
      </c>
      <c r="D854" s="16">
        <f>VLOOKUP('2017'!A854,'2017'!$G$1:$H$1214,2,1)</f>
        <v>3.4929999999999999</v>
      </c>
      <c r="E854" s="16">
        <f>'2017'!B854*'2017'!D854</f>
        <v>8033.9</v>
      </c>
      <c r="G854" s="7">
        <v>42993</v>
      </c>
      <c r="H854" s="8">
        <v>3.5230000000000001</v>
      </c>
      <c r="K854" s="54">
        <f>E854/VLOOKUP(A854,'שער BTC'!$A$1:$B$1069,2,1)</f>
        <v>0.3844106730754277</v>
      </c>
    </row>
    <row r="855" spans="1:11">
      <c r="A855" s="3">
        <v>43031</v>
      </c>
      <c r="B855">
        <v>2450</v>
      </c>
      <c r="D855" s="16">
        <f>VLOOKUP('2017'!A855,'2017'!$G$1:$H$1214,2,1)</f>
        <v>3.4910000000000001</v>
      </c>
      <c r="E855" s="16">
        <f>'2017'!B855*'2017'!D855</f>
        <v>8552.9500000000007</v>
      </c>
      <c r="G855" s="7">
        <v>42993</v>
      </c>
      <c r="H855" s="8">
        <v>3.5230000000000001</v>
      </c>
      <c r="K855" s="54">
        <f>E855/VLOOKUP(A855,'שער BTC'!$A$1:$B$1069,2,1)</f>
        <v>0.40924647634156258</v>
      </c>
    </row>
    <row r="856" spans="1:11">
      <c r="A856" s="3">
        <v>43031</v>
      </c>
      <c r="B856" s="16">
        <v>200</v>
      </c>
      <c r="C856" s="16"/>
      <c r="D856" s="16">
        <f>VLOOKUP('2017'!A856,'2017'!$G$1:$H$1214,2,1)</f>
        <v>3.4910000000000001</v>
      </c>
      <c r="E856" s="16">
        <f>'2017'!B856*'2017'!D856</f>
        <v>698.2</v>
      </c>
      <c r="G856" s="7">
        <v>42993</v>
      </c>
      <c r="H856" s="8">
        <v>3.5230000000000001</v>
      </c>
      <c r="K856" s="54">
        <f>E856/VLOOKUP(A856,'שער BTC'!$A$1:$B$1069,2,1)</f>
        <v>3.3407875619719397E-2</v>
      </c>
    </row>
    <row r="857" spans="1:11">
      <c r="A857" s="12">
        <v>43031</v>
      </c>
      <c r="B857" s="28">
        <v>9000</v>
      </c>
      <c r="C857" s="28"/>
      <c r="D857" s="16">
        <f>VLOOKUP('2017'!A857,'2017'!$G$1:$H$1214,2,1)</f>
        <v>3.4910000000000001</v>
      </c>
      <c r="E857" s="16">
        <f>'2017'!B857*'2017'!D857</f>
        <v>31419</v>
      </c>
      <c r="G857" s="7">
        <v>42993</v>
      </c>
      <c r="H857" s="8">
        <v>3.5230000000000001</v>
      </c>
      <c r="K857" s="54">
        <f>E857/VLOOKUP(A857,'שער BTC'!$A$1:$B$1069,2,1)</f>
        <v>1.5033544028873727</v>
      </c>
    </row>
    <row r="858" spans="1:11">
      <c r="A858" s="12">
        <v>43031</v>
      </c>
      <c r="B858" s="16">
        <v>250</v>
      </c>
      <c r="C858" s="16"/>
      <c r="D858" s="16">
        <f>VLOOKUP('2017'!A858,'2017'!$G$1:$H$1214,2,1)</f>
        <v>3.4910000000000001</v>
      </c>
      <c r="E858" s="16">
        <f>'2017'!B858*'2017'!D858</f>
        <v>872.75</v>
      </c>
      <c r="G858" s="7">
        <v>42993</v>
      </c>
      <c r="H858" s="8">
        <v>3.5230000000000001</v>
      </c>
      <c r="K858" s="54">
        <f>E858/VLOOKUP(A858,'שער BTC'!$A$1:$B$1069,2,1)</f>
        <v>4.1759844524649238E-2</v>
      </c>
    </row>
    <row r="859" spans="1:11">
      <c r="A859" s="3">
        <v>43031</v>
      </c>
      <c r="B859" s="13">
        <v>10000</v>
      </c>
      <c r="C859" s="13"/>
      <c r="D859" s="16">
        <f>VLOOKUP('2017'!A859,'2017'!$G$1:$H$1214,2,1)</f>
        <v>3.4910000000000001</v>
      </c>
      <c r="E859" s="16">
        <f>'2017'!B859*'2017'!D859</f>
        <v>34910</v>
      </c>
      <c r="G859" s="7">
        <v>42996</v>
      </c>
      <c r="H859" s="8">
        <v>3.5219999999999998</v>
      </c>
      <c r="K859" s="54">
        <f>E859/VLOOKUP(A859,'שער BTC'!$A$1:$B$1069,2,1)</f>
        <v>1.6703937809859697</v>
      </c>
    </row>
    <row r="860" spans="1:11">
      <c r="A860" s="12">
        <v>43031</v>
      </c>
      <c r="B860">
        <v>250</v>
      </c>
      <c r="D860" s="16">
        <f>VLOOKUP('2017'!A860,'2017'!$G$1:$H$1214,2,1)</f>
        <v>3.4910000000000001</v>
      </c>
      <c r="E860" s="16">
        <f>'2017'!B860*'2017'!D860</f>
        <v>872.75</v>
      </c>
      <c r="G860" s="7">
        <v>42996</v>
      </c>
      <c r="H860" s="8">
        <v>3.5219999999999998</v>
      </c>
      <c r="K860" s="54">
        <f>E860/VLOOKUP(A860,'שער BTC'!$A$1:$B$1069,2,1)</f>
        <v>4.1759844524649238E-2</v>
      </c>
    </row>
    <row r="861" spans="1:11">
      <c r="A861" s="12">
        <v>43032</v>
      </c>
      <c r="B861">
        <v>250</v>
      </c>
      <c r="D861" s="16">
        <f>VLOOKUP('2017'!A861,'2017'!$G$1:$H$1214,2,1)</f>
        <v>3.5009999999999999</v>
      </c>
      <c r="E861" s="16">
        <f>'2017'!B861*'2017'!D861</f>
        <v>875.25</v>
      </c>
      <c r="G861" s="7">
        <v>42996</v>
      </c>
      <c r="H861" s="8">
        <v>3.5219999999999998</v>
      </c>
      <c r="K861" s="54">
        <f>E861/VLOOKUP(A861,'שער BTC'!$A$1:$B$1069,2,1)</f>
        <v>4.5406433073251595E-2</v>
      </c>
    </row>
    <row r="862" spans="1:11">
      <c r="A862" s="12">
        <v>43032</v>
      </c>
      <c r="B862">
        <v>7000</v>
      </c>
      <c r="D862" s="16">
        <f>VLOOKUP('2017'!A862,'2017'!$G$1:$H$1214,2,1)</f>
        <v>3.5009999999999999</v>
      </c>
      <c r="E862" s="16">
        <f>'2017'!B862*'2017'!D862</f>
        <v>24507</v>
      </c>
      <c r="G862" s="7">
        <v>42996</v>
      </c>
      <c r="H862" s="8">
        <v>3.5219999999999998</v>
      </c>
      <c r="K862" s="54">
        <f>E862/VLOOKUP(A862,'שער BTC'!$A$1:$B$1069,2,1)</f>
        <v>1.2713801260510447</v>
      </c>
    </row>
    <row r="863" spans="1:11">
      <c r="A863" s="12">
        <v>43032</v>
      </c>
      <c r="B863">
        <v>250</v>
      </c>
      <c r="D863" s="16">
        <f>VLOOKUP('2017'!A863,'2017'!$G$1:$H$1214,2,1)</f>
        <v>3.5009999999999999</v>
      </c>
      <c r="E863" s="16">
        <f>'2017'!B863*'2017'!D863</f>
        <v>875.25</v>
      </c>
      <c r="G863" s="7">
        <v>42996</v>
      </c>
      <c r="H863" s="8">
        <v>3.5219999999999998</v>
      </c>
      <c r="K863" s="54">
        <f>E863/VLOOKUP(A863,'שער BTC'!$A$1:$B$1069,2,1)</f>
        <v>4.5406433073251595E-2</v>
      </c>
    </row>
    <row r="864" spans="1:11">
      <c r="A864" s="12">
        <v>43032</v>
      </c>
      <c r="B864">
        <v>300</v>
      </c>
      <c r="D864" s="16">
        <f>VLOOKUP('2017'!A864,'2017'!$G$1:$H$1214,2,1)</f>
        <v>3.5009999999999999</v>
      </c>
      <c r="E864" s="16">
        <f>'2017'!B864*'2017'!D864</f>
        <v>1050.3</v>
      </c>
      <c r="G864" s="7">
        <v>42997</v>
      </c>
      <c r="H864" s="8">
        <v>3.5150000000000001</v>
      </c>
      <c r="K864" s="54">
        <f>E864/VLOOKUP(A864,'שער BTC'!$A$1:$B$1069,2,1)</f>
        <v>5.4487719687901913E-2</v>
      </c>
    </row>
    <row r="865" spans="1:11">
      <c r="A865" s="12">
        <v>43032</v>
      </c>
      <c r="B865">
        <v>1500</v>
      </c>
      <c r="D865" s="16">
        <f>VLOOKUP('2017'!A865,'2017'!$G$1:$H$1214,2,1)</f>
        <v>3.5009999999999999</v>
      </c>
      <c r="E865" s="16">
        <f>'2017'!B865*'2017'!D865</f>
        <v>5251.5</v>
      </c>
      <c r="G865" s="7">
        <v>42997</v>
      </c>
      <c r="H865" s="8">
        <v>3.5150000000000001</v>
      </c>
      <c r="K865" s="54">
        <f>E865/VLOOKUP(A865,'שער BTC'!$A$1:$B$1069,2,1)</f>
        <v>0.27243859843950957</v>
      </c>
    </row>
    <row r="866" spans="1:11">
      <c r="A866" s="12">
        <v>43032</v>
      </c>
      <c r="B866">
        <v>8000</v>
      </c>
      <c r="D866" s="16">
        <f>VLOOKUP('2017'!A866,'2017'!$G$1:$H$1214,2,1)</f>
        <v>3.5009999999999999</v>
      </c>
      <c r="E866" s="16">
        <f>'2017'!B866*'2017'!D866</f>
        <v>28008</v>
      </c>
      <c r="G866" s="7">
        <v>42997</v>
      </c>
      <c r="H866" s="8">
        <v>3.5150000000000001</v>
      </c>
      <c r="K866" s="54">
        <f>E866/VLOOKUP(A866,'שער BTC'!$A$1:$B$1069,2,1)</f>
        <v>1.453005858344051</v>
      </c>
    </row>
    <row r="867" spans="1:11">
      <c r="A867" s="12">
        <v>43033</v>
      </c>
      <c r="B867">
        <v>200</v>
      </c>
      <c r="D867" s="16">
        <f>VLOOKUP('2017'!A867,'2017'!$G$1:$H$1214,2,1)</f>
        <v>3.512</v>
      </c>
      <c r="E867" s="16">
        <f>'2017'!B867*'2017'!D867</f>
        <v>702.4</v>
      </c>
      <c r="G867" s="7">
        <v>42997</v>
      </c>
      <c r="H867" s="8">
        <v>3.5150000000000001</v>
      </c>
      <c r="K867" s="54">
        <f>E867/VLOOKUP(A867,'שער BTC'!$A$1:$B$1069,2,1)</f>
        <v>3.643927859543207E-2</v>
      </c>
    </row>
    <row r="868" spans="1:11">
      <c r="A868" s="12">
        <v>43033</v>
      </c>
      <c r="B868" s="16">
        <v>900</v>
      </c>
      <c r="C868" s="16"/>
      <c r="D868" s="16">
        <f>VLOOKUP('2017'!A868,'2017'!$G$1:$H$1214,2,1)</f>
        <v>3.512</v>
      </c>
      <c r="E868" s="16">
        <f>'2017'!B868*'2017'!D868</f>
        <v>3160.8</v>
      </c>
      <c r="G868" s="7">
        <v>42997</v>
      </c>
      <c r="H868" s="8">
        <v>3.5150000000000001</v>
      </c>
      <c r="K868" s="54">
        <f>E868/VLOOKUP(A868,'שער BTC'!$A$1:$B$1069,2,1)</f>
        <v>0.16397675367944434</v>
      </c>
    </row>
    <row r="869" spans="1:11" ht="16.5">
      <c r="A869" s="12">
        <v>43033</v>
      </c>
      <c r="B869" s="29" t="s">
        <v>6</v>
      </c>
      <c r="C869" s="29"/>
      <c r="D869" s="16">
        <f>VLOOKUP('2017'!A869,'2017'!$G$1:$H$1214,2,1)</f>
        <v>3.512</v>
      </c>
      <c r="E869" s="16">
        <f>'2017'!B869*'2017'!D869</f>
        <v>126432</v>
      </c>
      <c r="G869" s="7">
        <v>43003</v>
      </c>
      <c r="H869" s="8">
        <v>3.512</v>
      </c>
      <c r="K869" s="54">
        <f>E869/VLOOKUP(A869,'שער BTC'!$A$1:$B$1069,2,1)</f>
        <v>6.5590701471777724</v>
      </c>
    </row>
    <row r="870" spans="1:11">
      <c r="A870" s="12">
        <v>43034</v>
      </c>
      <c r="B870">
        <v>300</v>
      </c>
      <c r="D870" s="16">
        <f>VLOOKUP('2017'!A870,'2017'!$G$1:$H$1214,2,1)</f>
        <v>3.51</v>
      </c>
      <c r="E870" s="16">
        <f>'2017'!B870*'2017'!D870</f>
        <v>1053</v>
      </c>
      <c r="G870" s="7">
        <v>43003</v>
      </c>
      <c r="H870" s="8">
        <v>3.512</v>
      </c>
      <c r="K870" s="54">
        <f>E870/VLOOKUP(A870,'שער BTC'!$A$1:$B$1069,2,1)</f>
        <v>5.0906661067311093E-2</v>
      </c>
    </row>
    <row r="871" spans="1:11">
      <c r="A871" s="3">
        <v>43034</v>
      </c>
      <c r="B871">
        <v>200</v>
      </c>
      <c r="D871" s="16">
        <f>VLOOKUP('2017'!A871,'2017'!$G$1:$H$1214,2,1)</f>
        <v>3.51</v>
      </c>
      <c r="E871" s="16">
        <f>'2017'!B871*'2017'!D871</f>
        <v>702</v>
      </c>
      <c r="G871" s="7">
        <v>43003</v>
      </c>
      <c r="H871" s="8">
        <v>3.512</v>
      </c>
      <c r="K871" s="54">
        <f>E871/VLOOKUP(A871,'שער BTC'!$A$1:$B$1069,2,1)</f>
        <v>3.393777404487406E-2</v>
      </c>
    </row>
    <row r="872" spans="1:11">
      <c r="A872" s="12">
        <v>43034</v>
      </c>
      <c r="B872">
        <v>90</v>
      </c>
      <c r="D872" s="16">
        <f>VLOOKUP('2017'!A872,'2017'!$G$1:$H$1214,2,1)</f>
        <v>3.51</v>
      </c>
      <c r="E872" s="16">
        <f>'2017'!B872*'2017'!D872</f>
        <v>315.89999999999998</v>
      </c>
      <c r="G872" s="7">
        <v>43003</v>
      </c>
      <c r="H872" s="8">
        <v>3.512</v>
      </c>
      <c r="K872" s="54">
        <f>E872/VLOOKUP(A872,'שער BTC'!$A$1:$B$1069,2,1)</f>
        <v>1.5271998320193327E-2</v>
      </c>
    </row>
    <row r="873" spans="1:11">
      <c r="A873" s="12">
        <v>43034</v>
      </c>
      <c r="B873">
        <v>300</v>
      </c>
      <c r="D873" s="16">
        <f>VLOOKUP('2017'!A873,'2017'!$G$1:$H$1214,2,1)</f>
        <v>3.51</v>
      </c>
      <c r="E873" s="16">
        <f>'2017'!B873*'2017'!D873</f>
        <v>1053</v>
      </c>
      <c r="G873" s="7">
        <v>43003</v>
      </c>
      <c r="H873" s="8">
        <v>3.512</v>
      </c>
      <c r="K873" s="54">
        <f>E873/VLOOKUP(A873,'שער BTC'!$A$1:$B$1069,2,1)</f>
        <v>5.0906661067311093E-2</v>
      </c>
    </row>
    <row r="874" spans="1:11">
      <c r="A874" s="12">
        <v>43034</v>
      </c>
      <c r="B874">
        <v>300</v>
      </c>
      <c r="D874" s="16">
        <f>VLOOKUP('2017'!A874,'2017'!$G$1:$H$1214,2,1)</f>
        <v>3.51</v>
      </c>
      <c r="E874" s="16">
        <f>'2017'!B874*'2017'!D874</f>
        <v>1053</v>
      </c>
      <c r="G874" s="7">
        <v>43004</v>
      </c>
      <c r="H874" s="8">
        <v>3.5270000000000001</v>
      </c>
      <c r="K874" s="54">
        <f>E874/VLOOKUP(A874,'שער BTC'!$A$1:$B$1069,2,1)</f>
        <v>5.0906661067311093E-2</v>
      </c>
    </row>
    <row r="875" spans="1:11">
      <c r="A875" s="3">
        <v>43034</v>
      </c>
      <c r="B875">
        <v>150</v>
      </c>
      <c r="D875" s="16">
        <f>VLOOKUP('2017'!A875,'2017'!$G$1:$H$1214,2,1)</f>
        <v>3.51</v>
      </c>
      <c r="E875" s="16">
        <f>'2017'!B875*'2017'!D875</f>
        <v>526.5</v>
      </c>
      <c r="G875" s="7">
        <v>43004</v>
      </c>
      <c r="H875" s="8">
        <v>3.5270000000000001</v>
      </c>
      <c r="K875" s="54">
        <f>E875/VLOOKUP(A875,'שער BTC'!$A$1:$B$1069,2,1)</f>
        <v>2.5453330533655547E-2</v>
      </c>
    </row>
    <row r="876" spans="1:11">
      <c r="A876" s="12">
        <v>43034</v>
      </c>
      <c r="B876">
        <v>5000</v>
      </c>
      <c r="D876" s="16">
        <f>VLOOKUP('2017'!A876,'2017'!$G$1:$H$1214,2,1)</f>
        <v>3.51</v>
      </c>
      <c r="E876" s="16">
        <f>'2017'!B876*'2017'!D876</f>
        <v>17550</v>
      </c>
      <c r="G876" s="7">
        <v>43004</v>
      </c>
      <c r="H876" s="8">
        <v>3.5270000000000001</v>
      </c>
      <c r="K876" s="54">
        <f>E876/VLOOKUP(A876,'שער BTC'!$A$1:$B$1069,2,1)</f>
        <v>0.84844435112185157</v>
      </c>
    </row>
    <row r="877" spans="1:11">
      <c r="A877" s="12">
        <v>43034</v>
      </c>
      <c r="B877">
        <v>1035</v>
      </c>
      <c r="D877" s="16">
        <f>VLOOKUP('2017'!A877,'2017'!$G$1:$H$1214,2,1)</f>
        <v>3.51</v>
      </c>
      <c r="E877" s="16">
        <f>'2017'!B877*'2017'!D877</f>
        <v>3632.85</v>
      </c>
      <c r="G877" s="7">
        <v>43004</v>
      </c>
      <c r="H877" s="8">
        <v>3.5270000000000001</v>
      </c>
      <c r="K877" s="54">
        <f>E877/VLOOKUP(A877,'שער BTC'!$A$1:$B$1069,2,1)</f>
        <v>0.17562798068222327</v>
      </c>
    </row>
    <row r="878" spans="1:11">
      <c r="A878" s="12">
        <v>43034</v>
      </c>
      <c r="B878">
        <v>1800</v>
      </c>
      <c r="D878" s="16">
        <f>VLOOKUP('2017'!A878,'2017'!$G$1:$H$1214,2,1)</f>
        <v>3.51</v>
      </c>
      <c r="E878" s="16">
        <f>'2017'!B878*'2017'!D878</f>
        <v>6318</v>
      </c>
      <c r="G878" s="7">
        <v>43005</v>
      </c>
      <c r="H878" s="8">
        <v>3.5459999999999998</v>
      </c>
      <c r="K878" s="54">
        <f>E878/VLOOKUP(A878,'שער BTC'!$A$1:$B$1069,2,1)</f>
        <v>0.30543996640386656</v>
      </c>
    </row>
    <row r="879" spans="1:11">
      <c r="A879" s="12">
        <v>43034</v>
      </c>
      <c r="B879">
        <v>4000</v>
      </c>
      <c r="D879" s="16">
        <f>VLOOKUP('2017'!A879,'2017'!$G$1:$H$1214,2,1)</f>
        <v>3.51</v>
      </c>
      <c r="E879" s="16">
        <f>'2017'!B879*'2017'!D879</f>
        <v>14040</v>
      </c>
      <c r="G879" s="7">
        <v>43005</v>
      </c>
      <c r="H879" s="8">
        <v>3.5459999999999998</v>
      </c>
      <c r="K879" s="54">
        <f>E879/VLOOKUP(A879,'שער BTC'!$A$1:$B$1069,2,1)</f>
        <v>0.67875548089748128</v>
      </c>
    </row>
    <row r="880" spans="1:11">
      <c r="A880" s="12">
        <v>43034</v>
      </c>
      <c r="B880">
        <v>800</v>
      </c>
      <c r="D880" s="16">
        <f>VLOOKUP('2017'!A880,'2017'!$G$1:$H$1214,2,1)</f>
        <v>3.51</v>
      </c>
      <c r="E880" s="16">
        <f>'2017'!B880*'2017'!D880</f>
        <v>2808</v>
      </c>
      <c r="G880" s="7">
        <v>43005</v>
      </c>
      <c r="H880" s="8">
        <v>3.5459999999999998</v>
      </c>
      <c r="K880" s="54">
        <f>E880/VLOOKUP(A880,'שער BTC'!$A$1:$B$1069,2,1)</f>
        <v>0.13575109617949624</v>
      </c>
    </row>
    <row r="881" spans="1:11">
      <c r="A881" s="12">
        <v>43034</v>
      </c>
      <c r="B881">
        <v>2460.154</v>
      </c>
      <c r="D881" s="16">
        <f>VLOOKUP('2017'!A881,'2017'!$G$1:$H$1214,2,1)</f>
        <v>3.51</v>
      </c>
      <c r="E881" s="16">
        <f>'2017'!B881*'2017'!D881</f>
        <v>8635.1405400000003</v>
      </c>
      <c r="G881" s="7">
        <v>43005</v>
      </c>
      <c r="H881" s="8">
        <v>3.5459999999999998</v>
      </c>
      <c r="K881" s="54">
        <f>E881/VLOOKUP(A881,'שער BTC'!$A$1:$B$1069,2,1)</f>
        <v>0.41746075283796552</v>
      </c>
    </row>
    <row r="882" spans="1:11">
      <c r="A882" s="12">
        <v>43034</v>
      </c>
      <c r="B882">
        <v>2100</v>
      </c>
      <c r="D882" s="16">
        <f>VLOOKUP('2017'!A882,'2017'!$G$1:$H$1214,2,1)</f>
        <v>3.51</v>
      </c>
      <c r="E882" s="16">
        <f>'2017'!B882*'2017'!D882</f>
        <v>7371</v>
      </c>
      <c r="G882" s="7">
        <v>43005</v>
      </c>
      <c r="H882" s="8">
        <v>3.5459999999999998</v>
      </c>
      <c r="K882" s="54">
        <f>E882/VLOOKUP(A882,'שער BTC'!$A$1:$B$1069,2,1)</f>
        <v>0.35634662747117762</v>
      </c>
    </row>
    <row r="883" spans="1:11">
      <c r="A883" s="3">
        <v>43034</v>
      </c>
      <c r="B883" s="16">
        <v>1000</v>
      </c>
      <c r="C883" s="16"/>
      <c r="D883" s="16">
        <f>VLOOKUP('2017'!A883,'2017'!$G$1:$H$1214,2,1)</f>
        <v>3.51</v>
      </c>
      <c r="E883" s="16">
        <f>'2017'!B883*'2017'!D883</f>
        <v>3510</v>
      </c>
      <c r="G883" s="7">
        <v>43006</v>
      </c>
      <c r="H883" s="8">
        <v>3.5289999999999999</v>
      </c>
      <c r="K883" s="54">
        <f>E883/VLOOKUP(A883,'שער BTC'!$A$1:$B$1069,2,1)</f>
        <v>0.16968887022437032</v>
      </c>
    </row>
    <row r="884" spans="1:11">
      <c r="A884" s="12">
        <v>43034</v>
      </c>
      <c r="B884" s="28">
        <v>35000</v>
      </c>
      <c r="C884" s="28"/>
      <c r="D884" s="16">
        <f>VLOOKUP('2017'!A884,'2017'!$G$1:$H$1214,2,1)</f>
        <v>3.51</v>
      </c>
      <c r="E884" s="16">
        <f>'2017'!B884*'2017'!D884</f>
        <v>122849.99999999999</v>
      </c>
      <c r="G884" s="7">
        <v>43006</v>
      </c>
      <c r="H884" s="8">
        <v>3.5289999999999999</v>
      </c>
      <c r="K884" s="54">
        <f>E884/VLOOKUP(A884,'שער BTC'!$A$1:$B$1069,2,1)</f>
        <v>5.9391104578529603</v>
      </c>
    </row>
    <row r="885" spans="1:11">
      <c r="A885" s="12">
        <v>43034</v>
      </c>
      <c r="B885">
        <v>600</v>
      </c>
      <c r="D885" s="16">
        <f>VLOOKUP('2017'!A885,'2017'!$G$1:$H$1214,2,1)</f>
        <v>3.51</v>
      </c>
      <c r="E885" s="16">
        <f>'2017'!B885*'2017'!D885</f>
        <v>2106</v>
      </c>
      <c r="G885" s="7">
        <v>43006</v>
      </c>
      <c r="H885" s="8">
        <v>3.5289999999999999</v>
      </c>
      <c r="K885" s="54">
        <f>E885/VLOOKUP(A885,'שער BTC'!$A$1:$B$1069,2,1)</f>
        <v>0.10181332213462219</v>
      </c>
    </row>
    <row r="886" spans="1:11">
      <c r="A886" s="12">
        <v>43034</v>
      </c>
      <c r="B886">
        <v>650</v>
      </c>
      <c r="D886" s="16">
        <f>VLOOKUP('2017'!A886,'2017'!$G$1:$H$1214,2,1)</f>
        <v>3.51</v>
      </c>
      <c r="E886" s="16">
        <f>'2017'!B886*'2017'!D886</f>
        <v>2281.5</v>
      </c>
      <c r="G886" s="7">
        <v>43006</v>
      </c>
      <c r="H886" s="8">
        <v>3.5289999999999999</v>
      </c>
      <c r="K886" s="54">
        <f>E886/VLOOKUP(A886,'שער BTC'!$A$1:$B$1069,2,1)</f>
        <v>0.11029776564584071</v>
      </c>
    </row>
    <row r="887" spans="1:11">
      <c r="A887" s="12">
        <v>43035</v>
      </c>
      <c r="B887" s="16">
        <v>500</v>
      </c>
      <c r="C887" s="16"/>
      <c r="D887" s="16">
        <f>VLOOKUP('2017'!A887,'2017'!$G$1:$H$1214,2,1)</f>
        <v>3.5350000000000001</v>
      </c>
      <c r="E887" s="16">
        <f>'2017'!B887*'2017'!D887</f>
        <v>1767.5</v>
      </c>
      <c r="G887" s="7">
        <v>43010</v>
      </c>
      <c r="H887" s="8">
        <v>3.5419999999999998</v>
      </c>
      <c r="K887" s="54">
        <f>E887/VLOOKUP(A887,'שער BTC'!$A$1:$B$1069,2,1)</f>
        <v>8.5448740205576787E-2</v>
      </c>
    </row>
    <row r="888" spans="1:11">
      <c r="A888" s="12">
        <v>43035</v>
      </c>
      <c r="B888" s="22">
        <v>116640</v>
      </c>
      <c r="C888" s="22"/>
      <c r="D888" s="16">
        <f>VLOOKUP('2017'!A888,'2017'!$G$1:$H$1214,2,1)</f>
        <v>3.5350000000000001</v>
      </c>
      <c r="E888" s="16">
        <f>'2017'!B888*'2017'!D888</f>
        <v>412322.4</v>
      </c>
      <c r="G888" s="7">
        <v>43010</v>
      </c>
      <c r="H888" s="8">
        <v>3.5419999999999998</v>
      </c>
      <c r="K888" s="54">
        <f>E888/VLOOKUP(A888,'שער BTC'!$A$1:$B$1069,2,1)</f>
        <v>19.933482115156952</v>
      </c>
    </row>
    <row r="889" spans="1:11">
      <c r="A889" s="12">
        <v>43035</v>
      </c>
      <c r="B889" s="28">
        <v>3450</v>
      </c>
      <c r="C889" s="28"/>
      <c r="D889" s="16">
        <f>VLOOKUP('2017'!A889,'2017'!$G$1:$H$1214,2,1)</f>
        <v>3.5350000000000001</v>
      </c>
      <c r="E889" s="16">
        <f>'2017'!B889*'2017'!D889</f>
        <v>12195.75</v>
      </c>
      <c r="G889" s="7">
        <v>43010</v>
      </c>
      <c r="H889" s="8">
        <v>3.5419999999999998</v>
      </c>
      <c r="K889" s="54">
        <f>E889/VLOOKUP(A889,'שער BTC'!$A$1:$B$1069,2,1)</f>
        <v>0.58959630741847979</v>
      </c>
    </row>
    <row r="890" spans="1:11">
      <c r="A890" s="12">
        <v>43035</v>
      </c>
      <c r="B890">
        <v>300</v>
      </c>
      <c r="D890" s="16">
        <f>VLOOKUP('2017'!A890,'2017'!$G$1:$H$1214,2,1)</f>
        <v>3.5350000000000001</v>
      </c>
      <c r="E890" s="16">
        <f>'2017'!B890*'2017'!D890</f>
        <v>1060.5</v>
      </c>
      <c r="G890" s="7">
        <v>43010</v>
      </c>
      <c r="H890" s="8">
        <v>3.5419999999999998</v>
      </c>
      <c r="K890" s="54">
        <f>E890/VLOOKUP(A890,'שער BTC'!$A$1:$B$1069,2,1)</f>
        <v>5.1269244123346075E-2</v>
      </c>
    </row>
    <row r="891" spans="1:11">
      <c r="A891" s="3">
        <v>43035</v>
      </c>
      <c r="B891">
        <v>5500</v>
      </c>
      <c r="D891" s="16">
        <f>VLOOKUP('2017'!A891,'2017'!$G$1:$H$1214,2,1)</f>
        <v>3.5350000000000001</v>
      </c>
      <c r="E891" s="16">
        <f>'2017'!B891*'2017'!D891</f>
        <v>19442.5</v>
      </c>
      <c r="G891" s="7">
        <v>43011</v>
      </c>
      <c r="H891" s="8">
        <v>3.5310000000000001</v>
      </c>
      <c r="K891" s="54">
        <f>E891/VLOOKUP(A891,'שער BTC'!$A$1:$B$1069,2,1)</f>
        <v>0.9399361422613447</v>
      </c>
    </row>
    <row r="892" spans="1:11">
      <c r="A892" s="12">
        <v>43035</v>
      </c>
      <c r="B892">
        <v>300</v>
      </c>
      <c r="D892" s="16">
        <f>VLOOKUP('2017'!A892,'2017'!$G$1:$H$1214,2,1)</f>
        <v>3.5350000000000001</v>
      </c>
      <c r="E892" s="16">
        <f>'2017'!B892*'2017'!D892</f>
        <v>1060.5</v>
      </c>
      <c r="G892" s="7">
        <v>43011</v>
      </c>
      <c r="H892" s="8">
        <v>3.5310000000000001</v>
      </c>
      <c r="K892" s="54">
        <f>E892/VLOOKUP(A892,'שער BTC'!$A$1:$B$1069,2,1)</f>
        <v>5.1269244123346075E-2</v>
      </c>
    </row>
    <row r="893" spans="1:11">
      <c r="A893" s="12">
        <v>43036</v>
      </c>
      <c r="B893">
        <v>300</v>
      </c>
      <c r="D893" s="16">
        <f>VLOOKUP('2017'!A893,'2017'!$G$1:$H$1214,2,1)</f>
        <v>3.5350000000000001</v>
      </c>
      <c r="E893" s="16">
        <f>'2017'!B893*'2017'!D893</f>
        <v>1060.5</v>
      </c>
      <c r="G893" s="7">
        <v>43011</v>
      </c>
      <c r="H893" s="8">
        <v>3.5310000000000001</v>
      </c>
      <c r="K893" s="54">
        <f>E893/VLOOKUP(A893,'שער BTC'!$A$1:$B$1069,2,1)</f>
        <v>5.1932791800684643E-2</v>
      </c>
    </row>
    <row r="894" spans="1:11">
      <c r="A894" s="3">
        <v>43037</v>
      </c>
      <c r="B894">
        <v>400</v>
      </c>
      <c r="D894" s="16">
        <f>VLOOKUP('2017'!A894,'2017'!$G$1:$H$1214,2,1)</f>
        <v>3.5350000000000001</v>
      </c>
      <c r="E894" s="16">
        <f>'2017'!B894*'2017'!D894</f>
        <v>1414</v>
      </c>
      <c r="G894" s="7">
        <v>43011</v>
      </c>
      <c r="H894" s="8">
        <v>3.5310000000000001</v>
      </c>
      <c r="K894" s="54">
        <f>E894/VLOOKUP(A894,'שער BTC'!$A$1:$B$1069,2,1)</f>
        <v>6.9243722400912852E-2</v>
      </c>
    </row>
    <row r="895" spans="1:11">
      <c r="A895" s="12">
        <v>43037</v>
      </c>
      <c r="B895">
        <v>800</v>
      </c>
      <c r="D895" s="16">
        <f>VLOOKUP('2017'!A895,'2017'!$G$1:$H$1214,2,1)</f>
        <v>3.5350000000000001</v>
      </c>
      <c r="E895" s="16">
        <f>'2017'!B895*'2017'!D895</f>
        <v>2828</v>
      </c>
      <c r="G895" s="7">
        <v>43012</v>
      </c>
      <c r="H895" s="8">
        <v>3.5219999999999998</v>
      </c>
      <c r="K895" s="54">
        <f>E895/VLOOKUP(A895,'שער BTC'!$A$1:$B$1069,2,1)</f>
        <v>0.1384874448018257</v>
      </c>
    </row>
    <row r="896" spans="1:11">
      <c r="A896" s="12">
        <v>43037</v>
      </c>
      <c r="B896">
        <v>300</v>
      </c>
      <c r="D896" s="16">
        <f>VLOOKUP('2017'!A896,'2017'!$G$1:$H$1214,2,1)</f>
        <v>3.5350000000000001</v>
      </c>
      <c r="E896" s="16">
        <f>'2017'!B896*'2017'!D896</f>
        <v>1060.5</v>
      </c>
      <c r="G896" s="7">
        <v>43012</v>
      </c>
      <c r="H896" s="8">
        <v>3.5219999999999998</v>
      </c>
      <c r="K896" s="54">
        <f>E896/VLOOKUP(A896,'שער BTC'!$A$1:$B$1069,2,1)</f>
        <v>5.1932791800684643E-2</v>
      </c>
    </row>
    <row r="897" spans="1:11">
      <c r="A897" s="12">
        <v>43037</v>
      </c>
      <c r="B897">
        <v>1000</v>
      </c>
      <c r="D897" s="16">
        <f>VLOOKUP('2017'!A897,'2017'!$G$1:$H$1214,2,1)</f>
        <v>3.5350000000000001</v>
      </c>
      <c r="E897" s="16">
        <f>'2017'!B897*'2017'!D897</f>
        <v>3535</v>
      </c>
      <c r="G897" s="7">
        <v>43012</v>
      </c>
      <c r="H897" s="8">
        <v>3.5219999999999998</v>
      </c>
      <c r="K897" s="54">
        <f>E897/VLOOKUP(A897,'שער BTC'!$A$1:$B$1069,2,1)</f>
        <v>0.17310930600228214</v>
      </c>
    </row>
    <row r="898" spans="1:11">
      <c r="A898" s="12">
        <v>43037</v>
      </c>
      <c r="B898">
        <v>200</v>
      </c>
      <c r="D898" s="16">
        <f>VLOOKUP('2017'!A898,'2017'!$G$1:$H$1214,2,1)</f>
        <v>3.5350000000000001</v>
      </c>
      <c r="E898" s="16">
        <f>'2017'!B898*'2017'!D898</f>
        <v>707</v>
      </c>
      <c r="G898" s="7">
        <v>43012</v>
      </c>
      <c r="H898" s="8">
        <v>3.5219999999999998</v>
      </c>
      <c r="K898" s="54">
        <f>E898/VLOOKUP(A898,'שער BTC'!$A$1:$B$1069,2,1)</f>
        <v>3.4621861200456426E-2</v>
      </c>
    </row>
    <row r="899" spans="1:11">
      <c r="A899" s="12">
        <v>43037</v>
      </c>
      <c r="B899">
        <v>250</v>
      </c>
      <c r="D899" s="16">
        <f>VLOOKUP('2017'!A899,'2017'!$G$1:$H$1214,2,1)</f>
        <v>3.5350000000000001</v>
      </c>
      <c r="E899" s="16">
        <f>'2017'!B899*'2017'!D899</f>
        <v>883.75</v>
      </c>
      <c r="G899" s="7">
        <v>43014</v>
      </c>
      <c r="H899" s="8">
        <v>3.52</v>
      </c>
      <c r="K899" s="54">
        <f>E899/VLOOKUP(A899,'שער BTC'!$A$1:$B$1069,2,1)</f>
        <v>4.3277326500570534E-2</v>
      </c>
    </row>
    <row r="900" spans="1:11">
      <c r="A900" s="12">
        <v>43038</v>
      </c>
      <c r="B900">
        <v>200</v>
      </c>
      <c r="D900" s="16">
        <f>VLOOKUP('2017'!A900,'2017'!$G$1:$H$1214,2,1)</f>
        <v>3.528</v>
      </c>
      <c r="E900" s="16">
        <f>'2017'!B900*'2017'!D900</f>
        <v>705.6</v>
      </c>
      <c r="G900" s="7">
        <v>43014</v>
      </c>
      <c r="H900" s="8">
        <v>3.52</v>
      </c>
      <c r="K900" s="54">
        <f>E900/VLOOKUP(A900,'שער BTC'!$A$1:$B$1069,2,1)</f>
        <v>3.275534228086343E-2</v>
      </c>
    </row>
    <row r="901" spans="1:11">
      <c r="A901" s="3">
        <v>43038</v>
      </c>
      <c r="B901">
        <v>800</v>
      </c>
      <c r="D901" s="16">
        <f>VLOOKUP('2017'!A901,'2017'!$G$1:$H$1214,2,1)</f>
        <v>3.528</v>
      </c>
      <c r="E901" s="16">
        <f>'2017'!B901*'2017'!D901</f>
        <v>2822.4</v>
      </c>
      <c r="G901" s="7">
        <v>43014</v>
      </c>
      <c r="H901" s="8">
        <v>3.52</v>
      </c>
      <c r="K901" s="54">
        <f>E901/VLOOKUP(A901,'שער BTC'!$A$1:$B$1069,2,1)</f>
        <v>0.13102136912345372</v>
      </c>
    </row>
    <row r="902" spans="1:11">
      <c r="A902" s="17">
        <v>43038</v>
      </c>
      <c r="B902">
        <v>300</v>
      </c>
      <c r="D902" s="16">
        <f>VLOOKUP('2017'!A902,'2017'!$G$1:$H$1214,2,1)</f>
        <v>3.528</v>
      </c>
      <c r="E902" s="16">
        <f>'2017'!B902*'2017'!D902</f>
        <v>1058.4000000000001</v>
      </c>
      <c r="G902" s="7">
        <v>43014</v>
      </c>
      <c r="H902" s="8">
        <v>3.52</v>
      </c>
      <c r="K902" s="54">
        <f>E902/VLOOKUP(A902,'שער BTC'!$A$1:$B$1069,2,1)</f>
        <v>4.9133013421295148E-2</v>
      </c>
    </row>
    <row r="903" spans="1:11">
      <c r="A903" s="12">
        <v>43038</v>
      </c>
      <c r="B903">
        <v>1000</v>
      </c>
      <c r="D903" s="16">
        <f>VLOOKUP('2017'!A903,'2017'!$G$1:$H$1214,2,1)</f>
        <v>3.528</v>
      </c>
      <c r="E903" s="16">
        <f>'2017'!B903*'2017'!D903</f>
        <v>3528</v>
      </c>
      <c r="G903" s="7">
        <v>43017</v>
      </c>
      <c r="H903" s="8">
        <v>3.51</v>
      </c>
      <c r="K903" s="54">
        <f>E903/VLOOKUP(A903,'שער BTC'!$A$1:$B$1069,2,1)</f>
        <v>0.16377671140431713</v>
      </c>
    </row>
    <row r="904" spans="1:11">
      <c r="A904" s="12">
        <v>43038</v>
      </c>
      <c r="B904" s="16">
        <v>600</v>
      </c>
      <c r="C904" s="16"/>
      <c r="D904" s="16">
        <f>VLOOKUP('2017'!A904,'2017'!$G$1:$H$1214,2,1)</f>
        <v>3.528</v>
      </c>
      <c r="E904" s="16">
        <f>'2017'!B904*'2017'!D904</f>
        <v>2116.8000000000002</v>
      </c>
      <c r="G904" s="7">
        <v>43017</v>
      </c>
      <c r="H904" s="8">
        <v>3.51</v>
      </c>
      <c r="K904" s="54">
        <f>E904/VLOOKUP(A904,'שער BTC'!$A$1:$B$1069,2,1)</f>
        <v>9.8266026842590296E-2</v>
      </c>
    </row>
    <row r="905" spans="1:11">
      <c r="A905" s="3">
        <v>43038</v>
      </c>
      <c r="B905" s="13">
        <v>2400</v>
      </c>
      <c r="C905" s="13"/>
      <c r="D905" s="16">
        <f>VLOOKUP('2017'!A905,'2017'!$G$1:$H$1214,2,1)</f>
        <v>3.528</v>
      </c>
      <c r="E905" s="16">
        <f>'2017'!B905*'2017'!D905</f>
        <v>8467.2000000000007</v>
      </c>
      <c r="G905" s="7">
        <v>43017</v>
      </c>
      <c r="H905" s="8">
        <v>3.51</v>
      </c>
      <c r="K905" s="54">
        <f>E905/VLOOKUP(A905,'שער BTC'!$A$1:$B$1069,2,1)</f>
        <v>0.39306410737036118</v>
      </c>
    </row>
    <row r="906" spans="1:11">
      <c r="A906" s="12">
        <v>43038</v>
      </c>
      <c r="B906">
        <v>250</v>
      </c>
      <c r="D906" s="16">
        <f>VLOOKUP('2017'!A906,'2017'!$G$1:$H$1214,2,1)</f>
        <v>3.528</v>
      </c>
      <c r="E906" s="16">
        <f>'2017'!B906*'2017'!D906</f>
        <v>882</v>
      </c>
      <c r="G906" s="7">
        <v>43017</v>
      </c>
      <c r="H906" s="8">
        <v>3.51</v>
      </c>
      <c r="K906" s="54">
        <f>E906/VLOOKUP(A906,'שער BTC'!$A$1:$B$1069,2,1)</f>
        <v>4.0944177851079282E-2</v>
      </c>
    </row>
    <row r="907" spans="1:11">
      <c r="A907" s="12">
        <v>43038</v>
      </c>
      <c r="B907" s="16">
        <v>200</v>
      </c>
      <c r="C907" s="16"/>
      <c r="D907" s="16">
        <f>VLOOKUP('2017'!A907,'2017'!$G$1:$H$1214,2,1)</f>
        <v>3.528</v>
      </c>
      <c r="E907" s="16">
        <f>'2017'!B907*'2017'!D907</f>
        <v>705.6</v>
      </c>
      <c r="G907" s="7">
        <v>43018</v>
      </c>
      <c r="H907" s="8">
        <v>3.5049999999999999</v>
      </c>
      <c r="K907" s="54">
        <f>E907/VLOOKUP(A907,'שער BTC'!$A$1:$B$1069,2,1)</f>
        <v>3.275534228086343E-2</v>
      </c>
    </row>
    <row r="908" spans="1:11">
      <c r="A908" s="12">
        <v>43038</v>
      </c>
      <c r="B908" s="28">
        <v>15000</v>
      </c>
      <c r="C908" s="28"/>
      <c r="D908" s="16">
        <f>VLOOKUP('2017'!A908,'2017'!$G$1:$H$1214,2,1)</f>
        <v>3.528</v>
      </c>
      <c r="E908" s="16">
        <f>'2017'!B908*'2017'!D908</f>
        <v>52920</v>
      </c>
      <c r="G908" s="7">
        <v>43018</v>
      </c>
      <c r="H908" s="8">
        <v>3.5049999999999999</v>
      </c>
      <c r="K908" s="54">
        <f>E908/VLOOKUP(A908,'שער BTC'!$A$1:$B$1069,2,1)</f>
        <v>2.4566506710647569</v>
      </c>
    </row>
    <row r="909" spans="1:11">
      <c r="A909" s="12">
        <v>43038</v>
      </c>
      <c r="B909">
        <v>200</v>
      </c>
      <c r="D909" s="16">
        <f>VLOOKUP('2017'!A909,'2017'!$G$1:$H$1214,2,1)</f>
        <v>3.528</v>
      </c>
      <c r="E909" s="16">
        <f>'2017'!B909*'2017'!D909</f>
        <v>705.6</v>
      </c>
      <c r="G909" s="7">
        <v>43018</v>
      </c>
      <c r="H909" s="8">
        <v>3.5049999999999999</v>
      </c>
      <c r="K909" s="54">
        <f>E909/VLOOKUP(A909,'שער BTC'!$A$1:$B$1069,2,1)</f>
        <v>3.275534228086343E-2</v>
      </c>
    </row>
    <row r="910" spans="1:11">
      <c r="A910" s="12">
        <v>43038</v>
      </c>
      <c r="B910">
        <v>1600</v>
      </c>
      <c r="D910" s="16">
        <f>VLOOKUP('2017'!A910,'2017'!$G$1:$H$1214,2,1)</f>
        <v>3.528</v>
      </c>
      <c r="E910" s="16">
        <f>'2017'!B910*'2017'!D910</f>
        <v>5644.8</v>
      </c>
      <c r="G910" s="7">
        <v>43018</v>
      </c>
      <c r="H910" s="8">
        <v>3.5049999999999999</v>
      </c>
      <c r="K910" s="54">
        <f>E910/VLOOKUP(A910,'שער BTC'!$A$1:$B$1069,2,1)</f>
        <v>0.26204273824690744</v>
      </c>
    </row>
    <row r="911" spans="1:11">
      <c r="A911" s="12">
        <v>43039</v>
      </c>
      <c r="B911">
        <v>2500</v>
      </c>
      <c r="D911" s="16">
        <f>VLOOKUP('2017'!A911,'2017'!$G$1:$H$1214,2,1)</f>
        <v>3.5209999999999999</v>
      </c>
      <c r="E911" s="16">
        <f>'2017'!B911*'2017'!D911</f>
        <v>8802.5</v>
      </c>
      <c r="G911" s="7">
        <v>43019</v>
      </c>
      <c r="H911" s="8">
        <v>3.5059999999999998</v>
      </c>
      <c r="K911" s="54">
        <f>E911/VLOOKUP(A911,'שער BTC'!$A$1:$B$1069,2,1)</f>
        <v>0.40862939402962062</v>
      </c>
    </row>
    <row r="912" spans="1:11">
      <c r="A912" s="12">
        <v>43039</v>
      </c>
      <c r="B912" s="16">
        <v>200</v>
      </c>
      <c r="D912" s="16">
        <f>VLOOKUP('2017'!A912,'2017'!$G$1:$H$1214,2,1)</f>
        <v>3.5209999999999999</v>
      </c>
      <c r="E912" s="16">
        <f>'2017'!B912*'2017'!D912</f>
        <v>704.19999999999993</v>
      </c>
      <c r="G912" s="7">
        <v>43019</v>
      </c>
      <c r="H912" s="8">
        <v>3.5059999999999998</v>
      </c>
      <c r="K912" s="54">
        <f>E912/VLOOKUP(A912,'שער BTC'!$A$1:$B$1069,2,1)</f>
        <v>3.2690351522369647E-2</v>
      </c>
    </row>
    <row r="913" spans="1:11">
      <c r="A913" s="12">
        <v>43039</v>
      </c>
      <c r="B913" s="13"/>
      <c r="C913">
        <v>2</v>
      </c>
      <c r="D913" s="16">
        <f>VLOOKUP('2017'!A913,'2017'!$G$1:$H$1214,2,1)</f>
        <v>3.5209999999999999</v>
      </c>
      <c r="E913" s="16">
        <f>C913*I913</f>
        <v>43083.04849632</v>
      </c>
      <c r="G913" s="7">
        <v>43019</v>
      </c>
      <c r="H913" s="8">
        <v>3.5059999999999998</v>
      </c>
      <c r="I913" s="16">
        <v>21541.52424816</v>
      </c>
      <c r="K913" s="54">
        <f>E913/VLOOKUP(A913,'שער BTC'!$A$1:$B$1069,2,1)</f>
        <v>2</v>
      </c>
    </row>
    <row r="914" spans="1:11">
      <c r="A914" s="12">
        <v>43039</v>
      </c>
      <c r="B914">
        <v>250</v>
      </c>
      <c r="D914" s="16">
        <f>VLOOKUP('2017'!A914,'2017'!$G$1:$H$1214,2,1)</f>
        <v>3.5209999999999999</v>
      </c>
      <c r="E914" s="16">
        <f>'2017'!B914*'2017'!D914</f>
        <v>880.25</v>
      </c>
      <c r="G914" s="7">
        <v>43019</v>
      </c>
      <c r="H914" s="8">
        <v>3.5059999999999998</v>
      </c>
      <c r="K914" s="54">
        <f>E914/VLOOKUP(A914,'שער BTC'!$A$1:$B$1069,2,1)</f>
        <v>4.086293940296206E-2</v>
      </c>
    </row>
    <row r="915" spans="1:11">
      <c r="A915" s="12">
        <v>43039</v>
      </c>
      <c r="B915">
        <v>300</v>
      </c>
      <c r="D915" s="16">
        <f>VLOOKUP('2017'!A915,'2017'!$G$1:$H$1214,2,1)</f>
        <v>3.5209999999999999</v>
      </c>
      <c r="E915" s="16">
        <f>'2017'!B915*'2017'!D915</f>
        <v>1056.3</v>
      </c>
      <c r="G915" s="7">
        <v>43021</v>
      </c>
      <c r="H915" s="8">
        <v>3.5009999999999999</v>
      </c>
      <c r="K915" s="54">
        <f>E915/VLOOKUP(A915,'שער BTC'!$A$1:$B$1069,2,1)</f>
        <v>4.9035527283554474E-2</v>
      </c>
    </row>
    <row r="916" spans="1:11">
      <c r="A916" s="12">
        <v>43039</v>
      </c>
      <c r="B916">
        <v>250</v>
      </c>
      <c r="D916" s="16">
        <f>VLOOKUP('2017'!A916,'2017'!$G$1:$H$1214,2,1)</f>
        <v>3.5209999999999999</v>
      </c>
      <c r="E916" s="16">
        <f>'2017'!B916*'2017'!D916</f>
        <v>880.25</v>
      </c>
      <c r="G916" s="7">
        <v>43021</v>
      </c>
      <c r="H916" s="8">
        <v>3.5009999999999999</v>
      </c>
      <c r="K916" s="54">
        <f>E916/VLOOKUP(A916,'שער BTC'!$A$1:$B$1069,2,1)</f>
        <v>4.086293940296206E-2</v>
      </c>
    </row>
    <row r="917" spans="1:11">
      <c r="A917" s="12">
        <v>43039</v>
      </c>
      <c r="B917">
        <v>300</v>
      </c>
      <c r="D917" s="16">
        <f>VLOOKUP('2017'!A917,'2017'!$G$1:$H$1214,2,1)</f>
        <v>3.5209999999999999</v>
      </c>
      <c r="E917" s="16">
        <f>'2017'!B917*'2017'!D917</f>
        <v>1056.3</v>
      </c>
      <c r="G917" s="7">
        <v>43021</v>
      </c>
      <c r="H917" s="8">
        <v>3.5009999999999999</v>
      </c>
      <c r="K917" s="54">
        <f>E917/VLOOKUP(A917,'שער BTC'!$A$1:$B$1069,2,1)</f>
        <v>4.9035527283554474E-2</v>
      </c>
    </row>
    <row r="918" spans="1:11">
      <c r="A918" s="3">
        <v>43039</v>
      </c>
      <c r="B918">
        <v>2500</v>
      </c>
      <c r="D918" s="16">
        <f>VLOOKUP('2017'!A918,'2017'!$G$1:$H$1214,2,1)</f>
        <v>3.5209999999999999</v>
      </c>
      <c r="E918" s="16">
        <f>'2017'!B918*'2017'!D918</f>
        <v>8802.5</v>
      </c>
      <c r="G918" s="7">
        <v>43021</v>
      </c>
      <c r="H918" s="8">
        <v>3.5009999999999999</v>
      </c>
      <c r="K918" s="54">
        <f>E918/VLOOKUP(A918,'שער BTC'!$A$1:$B$1069,2,1)</f>
        <v>0.40862939402962062</v>
      </c>
    </row>
    <row r="919" spans="1:11">
      <c r="A919" s="12">
        <v>43039</v>
      </c>
      <c r="B919">
        <v>300</v>
      </c>
      <c r="D919" s="16">
        <f>VLOOKUP('2017'!A919,'2017'!$G$1:$H$1214,2,1)</f>
        <v>3.5209999999999999</v>
      </c>
      <c r="E919" s="16">
        <f>'2017'!B919*'2017'!D919</f>
        <v>1056.3</v>
      </c>
      <c r="G919" s="7">
        <v>43024</v>
      </c>
      <c r="H919" s="8">
        <v>3.496</v>
      </c>
      <c r="K919" s="54">
        <f>E919/VLOOKUP(A919,'שער BTC'!$A$1:$B$1069,2,1)</f>
        <v>4.9035527283554474E-2</v>
      </c>
    </row>
    <row r="920" spans="1:11">
      <c r="A920" s="12">
        <v>43039</v>
      </c>
      <c r="B920" s="16">
        <v>300</v>
      </c>
      <c r="C920" s="16"/>
      <c r="D920" s="16">
        <f>VLOOKUP('2017'!A920,'2017'!$G$1:$H$1214,2,1)</f>
        <v>3.5209999999999999</v>
      </c>
      <c r="E920" s="16">
        <f>'2017'!B920*'2017'!D920</f>
        <v>1056.3</v>
      </c>
      <c r="G920" s="7">
        <v>43024</v>
      </c>
      <c r="H920" s="8">
        <v>3.496</v>
      </c>
      <c r="K920" s="54">
        <f>E920/VLOOKUP(A920,'שער BTC'!$A$1:$B$1069,2,1)</f>
        <v>4.9035527283554474E-2</v>
      </c>
    </row>
    <row r="921" spans="1:11">
      <c r="A921" s="12">
        <v>43039</v>
      </c>
      <c r="B921" s="28">
        <v>12648.11</v>
      </c>
      <c r="C921" s="28"/>
      <c r="D921" s="16">
        <f>VLOOKUP('2017'!A921,'2017'!$G$1:$H$1214,2,1)</f>
        <v>3.5209999999999999</v>
      </c>
      <c r="E921" s="16">
        <f>'2017'!B921*'2017'!D921</f>
        <v>44533.995309999998</v>
      </c>
      <c r="G921" s="7">
        <v>43024</v>
      </c>
      <c r="H921" s="8">
        <v>3.496</v>
      </c>
      <c r="K921" s="54">
        <f>E921/VLOOKUP(A921,'שער BTC'!$A$1:$B$1069,2,1)</f>
        <v>2.0673558099679941</v>
      </c>
    </row>
    <row r="922" spans="1:11">
      <c r="A922" s="12">
        <v>43040</v>
      </c>
      <c r="B922">
        <v>200</v>
      </c>
      <c r="D922" s="16">
        <f>VLOOKUP('2017'!A922,'2017'!$G$1:$H$1214,2,1)</f>
        <v>3.5129999999999999</v>
      </c>
      <c r="E922" s="16">
        <f>'2017'!B922*'2017'!D922</f>
        <v>702.6</v>
      </c>
      <c r="G922" s="7">
        <v>43024</v>
      </c>
      <c r="H922" s="8">
        <v>3.496</v>
      </c>
      <c r="K922" s="54">
        <f>E922/VLOOKUP(A922,'שער BTC'!$A$1:$B$1069,2,1)</f>
        <v>3.0006121173704152E-2</v>
      </c>
    </row>
    <row r="923" spans="1:11">
      <c r="A923" s="12">
        <v>43040</v>
      </c>
      <c r="B923">
        <v>250</v>
      </c>
      <c r="D923" s="16">
        <f>VLOOKUP('2017'!A923,'2017'!$G$1:$H$1214,2,1)</f>
        <v>3.5129999999999999</v>
      </c>
      <c r="E923" s="16">
        <f>'2017'!B923*'2017'!D923</f>
        <v>878.25</v>
      </c>
      <c r="G923" s="7">
        <v>43025</v>
      </c>
      <c r="H923" s="8">
        <v>3.5089999999999999</v>
      </c>
      <c r="K923" s="54">
        <f>E923/VLOOKUP(A923,'שער BTC'!$A$1:$B$1069,2,1)</f>
        <v>3.7507651467130192E-2</v>
      </c>
    </row>
    <row r="924" spans="1:11">
      <c r="A924" s="3">
        <v>43040</v>
      </c>
      <c r="B924">
        <v>900</v>
      </c>
      <c r="D924" s="16">
        <f>VLOOKUP('2017'!A924,'2017'!$G$1:$H$1214,2,1)</f>
        <v>3.5129999999999999</v>
      </c>
      <c r="E924" s="16">
        <f>'2017'!B924*'2017'!D924</f>
        <v>3161.7</v>
      </c>
      <c r="G924" s="7">
        <v>43025</v>
      </c>
      <c r="H924" s="8">
        <v>3.5089999999999999</v>
      </c>
      <c r="K924" s="54">
        <f>E924/VLOOKUP(A924,'שער BTC'!$A$1:$B$1069,2,1)</f>
        <v>0.13502754528166869</v>
      </c>
    </row>
    <row r="925" spans="1:11">
      <c r="A925" s="12">
        <v>43040</v>
      </c>
      <c r="B925">
        <v>3500</v>
      </c>
      <c r="D925" s="16">
        <f>VLOOKUP('2017'!A925,'2017'!$G$1:$H$1214,2,1)</f>
        <v>3.5129999999999999</v>
      </c>
      <c r="E925" s="16">
        <f>'2017'!B925*'2017'!D925</f>
        <v>12295.5</v>
      </c>
      <c r="G925" s="7">
        <v>43025</v>
      </c>
      <c r="H925" s="8">
        <v>3.5089999999999999</v>
      </c>
      <c r="K925" s="54">
        <f>E925/VLOOKUP(A925,'שער BTC'!$A$1:$B$1069,2,1)</f>
        <v>0.52510712053982267</v>
      </c>
    </row>
    <row r="926" spans="1:11">
      <c r="A926" s="12">
        <v>43040</v>
      </c>
      <c r="B926">
        <v>250</v>
      </c>
      <c r="D926" s="16">
        <f>VLOOKUP('2017'!A926,'2017'!$G$1:$H$1214,2,1)</f>
        <v>3.5129999999999999</v>
      </c>
      <c r="E926" s="16">
        <f>'2017'!B926*'2017'!D926</f>
        <v>878.25</v>
      </c>
      <c r="G926" s="7">
        <v>43025</v>
      </c>
      <c r="H926" s="8">
        <v>3.5089999999999999</v>
      </c>
      <c r="K926" s="54">
        <f>E926/VLOOKUP(A926,'שער BTC'!$A$1:$B$1069,2,1)</f>
        <v>3.7507651467130192E-2</v>
      </c>
    </row>
    <row r="927" spans="1:11">
      <c r="A927" s="12">
        <v>43041</v>
      </c>
      <c r="B927">
        <v>200</v>
      </c>
      <c r="D927" s="16">
        <f>VLOOKUP('2017'!A927,'2017'!$G$1:$H$1214,2,1)</f>
        <v>3.5059999999999998</v>
      </c>
      <c r="E927" s="16">
        <f>'2017'!B927*'2017'!D927</f>
        <v>701.19999999999993</v>
      </c>
      <c r="G927" s="7">
        <v>43026</v>
      </c>
      <c r="H927" s="8">
        <v>3.5139999999999998</v>
      </c>
      <c r="K927" s="54">
        <f>E927/VLOOKUP(A927,'שער BTC'!$A$1:$B$1069,2,1)</f>
        <v>2.9946331009110944E-2</v>
      </c>
    </row>
    <row r="928" spans="1:11">
      <c r="A928" s="12">
        <v>43041</v>
      </c>
      <c r="B928">
        <v>200</v>
      </c>
      <c r="D928" s="16">
        <f>VLOOKUP('2017'!A928,'2017'!$G$1:$H$1214,2,1)</f>
        <v>3.5059999999999998</v>
      </c>
      <c r="E928" s="16">
        <f>'2017'!B928*'2017'!D928</f>
        <v>701.19999999999993</v>
      </c>
      <c r="G928" s="7">
        <v>43026</v>
      </c>
      <c r="H928" s="8">
        <v>3.5139999999999998</v>
      </c>
      <c r="K928" s="54">
        <f>E928/VLOOKUP(A928,'שער BTC'!$A$1:$B$1069,2,1)</f>
        <v>2.9946331009110944E-2</v>
      </c>
    </row>
    <row r="929" spans="1:11">
      <c r="A929" s="12">
        <v>43041</v>
      </c>
      <c r="B929">
        <v>425</v>
      </c>
      <c r="D929" s="16">
        <f>VLOOKUP('2017'!A929,'2017'!$G$1:$H$1214,2,1)</f>
        <v>3.5059999999999998</v>
      </c>
      <c r="E929" s="16">
        <f>'2017'!B929*'2017'!D929</f>
        <v>1490.05</v>
      </c>
      <c r="G929" s="7">
        <v>43026</v>
      </c>
      <c r="H929" s="8">
        <v>3.5139999999999998</v>
      </c>
      <c r="K929" s="54">
        <f>E929/VLOOKUP(A929,'שער BTC'!$A$1:$B$1069,2,1)</f>
        <v>6.3635953394360761E-2</v>
      </c>
    </row>
    <row r="930" spans="1:11">
      <c r="A930" s="12">
        <v>43042</v>
      </c>
      <c r="B930">
        <v>300</v>
      </c>
      <c r="D930" s="16">
        <f>VLOOKUP('2017'!A930,'2017'!$G$1:$H$1214,2,1)</f>
        <v>3.5129999999999999</v>
      </c>
      <c r="E930" s="16">
        <f>'2017'!B930*'2017'!D930</f>
        <v>1053.8999999999999</v>
      </c>
      <c r="G930" s="7">
        <v>43026</v>
      </c>
      <c r="H930" s="8">
        <v>3.5139999999999998</v>
      </c>
      <c r="K930" s="54">
        <f>E930/VLOOKUP(A930,'שער BTC'!$A$1:$B$1069,2,1)</f>
        <v>4.1679864943233148E-2</v>
      </c>
    </row>
    <row r="931" spans="1:11">
      <c r="A931" s="12">
        <v>43042</v>
      </c>
      <c r="B931">
        <v>1500</v>
      </c>
      <c r="D931" s="16">
        <f>VLOOKUP('2017'!A931,'2017'!$G$1:$H$1214,2,1)</f>
        <v>3.5129999999999999</v>
      </c>
      <c r="E931" s="16">
        <f>'2017'!B931*'2017'!D931</f>
        <v>5269.5</v>
      </c>
      <c r="G931" s="7">
        <v>43027</v>
      </c>
      <c r="H931" s="8">
        <v>3.5009999999999999</v>
      </c>
      <c r="K931" s="54">
        <f>E931/VLOOKUP(A931,'שער BTC'!$A$1:$B$1069,2,1)</f>
        <v>0.20839932471616576</v>
      </c>
    </row>
    <row r="932" spans="1:11">
      <c r="A932" s="3">
        <v>43042</v>
      </c>
      <c r="B932">
        <v>300</v>
      </c>
      <c r="D932" s="16">
        <f>VLOOKUP('2017'!A932,'2017'!$G$1:$H$1214,2,1)</f>
        <v>3.5129999999999999</v>
      </c>
      <c r="E932" s="16">
        <f>'2017'!B932*'2017'!D932</f>
        <v>1053.8999999999999</v>
      </c>
      <c r="G932" s="7">
        <v>43027</v>
      </c>
      <c r="H932" s="8">
        <v>3.5009999999999999</v>
      </c>
      <c r="K932" s="54">
        <f>E932/VLOOKUP(A932,'שער BTC'!$A$1:$B$1069,2,1)</f>
        <v>4.1679864943233148E-2</v>
      </c>
    </row>
    <row r="933" spans="1:11">
      <c r="A933" s="12">
        <v>43042</v>
      </c>
      <c r="B933">
        <v>300</v>
      </c>
      <c r="D933" s="16">
        <f>VLOOKUP('2017'!A933,'2017'!$G$1:$H$1214,2,1)</f>
        <v>3.5129999999999999</v>
      </c>
      <c r="E933" s="16">
        <f>'2017'!B933*'2017'!D933</f>
        <v>1053.8999999999999</v>
      </c>
      <c r="G933" s="7">
        <v>43027</v>
      </c>
      <c r="H933" s="8">
        <v>3.5009999999999999</v>
      </c>
      <c r="K933" s="54">
        <f>E933/VLOOKUP(A933,'שער BTC'!$A$1:$B$1069,2,1)</f>
        <v>4.1679864943233148E-2</v>
      </c>
    </row>
    <row r="934" spans="1:11">
      <c r="A934" s="12">
        <v>43042</v>
      </c>
      <c r="B934">
        <v>5600</v>
      </c>
      <c r="D934" s="16">
        <f>VLOOKUP('2017'!A934,'2017'!$G$1:$H$1214,2,1)</f>
        <v>3.5129999999999999</v>
      </c>
      <c r="E934" s="16">
        <f>'2017'!B934*'2017'!D934</f>
        <v>19672.8</v>
      </c>
      <c r="G934" s="7">
        <v>43027</v>
      </c>
      <c r="H934" s="8">
        <v>3.5009999999999999</v>
      </c>
      <c r="K934" s="54">
        <f>E934/VLOOKUP(A934,'שער BTC'!$A$1:$B$1069,2,1)</f>
        <v>0.77802414560701882</v>
      </c>
    </row>
    <row r="935" spans="1:11">
      <c r="A935" s="3">
        <v>43042</v>
      </c>
      <c r="B935">
        <v>300</v>
      </c>
      <c r="D935" s="16">
        <f>VLOOKUP('2017'!A935,'2017'!$G$1:$H$1214,2,1)</f>
        <v>3.5129999999999999</v>
      </c>
      <c r="E935" s="16">
        <f>'2017'!B935*'2017'!D935</f>
        <v>1053.8999999999999</v>
      </c>
      <c r="G935" s="7">
        <v>43028</v>
      </c>
      <c r="H935" s="8">
        <v>3.4929999999999999</v>
      </c>
      <c r="K935" s="54">
        <f>E935/VLOOKUP(A935,'שער BTC'!$A$1:$B$1069,2,1)</f>
        <v>4.1679864943233148E-2</v>
      </c>
    </row>
    <row r="936" spans="1:11">
      <c r="A936" s="3">
        <v>43042</v>
      </c>
      <c r="B936">
        <v>6000</v>
      </c>
      <c r="D936" s="16">
        <f>VLOOKUP('2017'!A936,'2017'!$G$1:$H$1214,2,1)</f>
        <v>3.5129999999999999</v>
      </c>
      <c r="E936" s="16">
        <f>'2017'!B936*'2017'!D936</f>
        <v>21078</v>
      </c>
      <c r="G936" s="7">
        <v>43028</v>
      </c>
      <c r="H936" s="8">
        <v>3.4929999999999999</v>
      </c>
      <c r="K936" s="54">
        <f>E936/VLOOKUP(A936,'שער BTC'!$A$1:$B$1069,2,1)</f>
        <v>0.83359729886466305</v>
      </c>
    </row>
    <row r="937" spans="1:11">
      <c r="A937" s="12">
        <v>43043</v>
      </c>
      <c r="B937">
        <v>250</v>
      </c>
      <c r="D937" s="16">
        <f>VLOOKUP('2017'!A937,'2017'!$G$1:$H$1214,2,1)</f>
        <v>3.5129999999999999</v>
      </c>
      <c r="E937" s="16">
        <f>'2017'!B937*'2017'!D937</f>
        <v>878.25</v>
      </c>
      <c r="G937" s="7">
        <v>43028</v>
      </c>
      <c r="H937" s="8">
        <v>3.4929999999999999</v>
      </c>
      <c r="K937" s="54">
        <f>E937/VLOOKUP(A937,'שער BTC'!$A$1:$B$1069,2,1)</f>
        <v>3.4733220786027627E-2</v>
      </c>
    </row>
    <row r="938" spans="1:11">
      <c r="A938" s="12">
        <v>43044</v>
      </c>
      <c r="B938">
        <v>800</v>
      </c>
      <c r="D938" s="16">
        <f>VLOOKUP('2017'!A938,'2017'!$G$1:$H$1214,2,1)</f>
        <v>3.5129999999999999</v>
      </c>
      <c r="E938" s="16">
        <f>'2017'!B938*'2017'!D938</f>
        <v>2810.4</v>
      </c>
      <c r="G938" s="7">
        <v>43028</v>
      </c>
      <c r="H938" s="8">
        <v>3.4929999999999999</v>
      </c>
      <c r="K938" s="54">
        <f>E938/VLOOKUP(A938,'שער BTC'!$A$1:$B$1069,2,1)</f>
        <v>0.10844498561705462</v>
      </c>
    </row>
    <row r="939" spans="1:11">
      <c r="A939" s="12">
        <v>43044</v>
      </c>
      <c r="B939">
        <v>300</v>
      </c>
      <c r="D939" s="16">
        <f>VLOOKUP('2017'!A939,'2017'!$G$1:$H$1214,2,1)</f>
        <v>3.5129999999999999</v>
      </c>
      <c r="E939" s="16">
        <f>'2017'!B939*'2017'!D939</f>
        <v>1053.8999999999999</v>
      </c>
      <c r="G939" s="7">
        <v>43031</v>
      </c>
      <c r="H939" s="8">
        <v>3.4910000000000001</v>
      </c>
      <c r="K939" s="54">
        <f>E939/VLOOKUP(A939,'שער BTC'!$A$1:$B$1069,2,1)</f>
        <v>4.0666869606395477E-2</v>
      </c>
    </row>
    <row r="940" spans="1:11">
      <c r="A940" s="3">
        <v>43044</v>
      </c>
      <c r="B940">
        <v>800</v>
      </c>
      <c r="D940" s="16">
        <f>VLOOKUP('2017'!A940,'2017'!$G$1:$H$1214,2,1)</f>
        <v>3.5129999999999999</v>
      </c>
      <c r="E940" s="16">
        <f>'2017'!B940*'2017'!D940</f>
        <v>2810.4</v>
      </c>
      <c r="G940" s="7">
        <v>43031</v>
      </c>
      <c r="H940" s="8">
        <v>3.4910000000000001</v>
      </c>
      <c r="K940" s="54">
        <f>E940/VLOOKUP(A940,'שער BTC'!$A$1:$B$1069,2,1)</f>
        <v>0.10844498561705462</v>
      </c>
    </row>
    <row r="941" spans="1:11">
      <c r="A941" s="12">
        <v>43044</v>
      </c>
      <c r="B941">
        <v>2800</v>
      </c>
      <c r="D941" s="16">
        <f>VLOOKUP('2017'!A941,'2017'!$G$1:$H$1214,2,1)</f>
        <v>3.5129999999999999</v>
      </c>
      <c r="E941" s="16">
        <f>'2017'!B941*'2017'!D941</f>
        <v>9836.4</v>
      </c>
      <c r="G941" s="7">
        <v>43031</v>
      </c>
      <c r="H941" s="8">
        <v>3.4910000000000001</v>
      </c>
      <c r="K941" s="54">
        <f>E941/VLOOKUP(A941,'שער BTC'!$A$1:$B$1069,2,1)</f>
        <v>0.37955744965969118</v>
      </c>
    </row>
    <row r="942" spans="1:11">
      <c r="A942" s="12">
        <v>43045</v>
      </c>
      <c r="B942">
        <v>450</v>
      </c>
      <c r="D942" s="16">
        <f>VLOOKUP('2017'!A942,'2017'!$G$1:$H$1214,2,1)</f>
        <v>3.5129999999999999</v>
      </c>
      <c r="E942" s="16">
        <f>'2017'!B942*'2017'!D942</f>
        <v>1580.85</v>
      </c>
      <c r="G942" s="7">
        <v>43031</v>
      </c>
      <c r="H942" s="8">
        <v>3.4910000000000001</v>
      </c>
      <c r="K942" s="54">
        <f>E942/VLOOKUP(A942,'שער BTC'!$A$1:$B$1069,2,1)</f>
        <v>6.1000304409593219E-2</v>
      </c>
    </row>
    <row r="943" spans="1:11">
      <c r="A943" s="3">
        <v>43045</v>
      </c>
      <c r="B943">
        <v>300</v>
      </c>
      <c r="D943" s="16">
        <f>VLOOKUP('2017'!A943,'2017'!$G$1:$H$1214,2,1)</f>
        <v>3.5129999999999999</v>
      </c>
      <c r="E943" s="16">
        <f>'2017'!B943*'2017'!D943</f>
        <v>1053.8999999999999</v>
      </c>
      <c r="G943" s="7">
        <v>43032</v>
      </c>
      <c r="H943" s="8">
        <v>3.5009999999999999</v>
      </c>
      <c r="K943" s="54">
        <f>E943/VLOOKUP(A943,'שער BTC'!$A$1:$B$1069,2,1)</f>
        <v>4.0666869606395477E-2</v>
      </c>
    </row>
    <row r="944" spans="1:11">
      <c r="A944" s="3">
        <v>43045</v>
      </c>
      <c r="B944">
        <v>400</v>
      </c>
      <c r="D944" s="16">
        <f>VLOOKUP('2017'!A944,'2017'!$G$1:$H$1214,2,1)</f>
        <v>3.5129999999999999</v>
      </c>
      <c r="E944" s="16">
        <f>'2017'!B944*'2017'!D944</f>
        <v>1405.2</v>
      </c>
      <c r="G944" s="7">
        <v>43032</v>
      </c>
      <c r="H944" s="8">
        <v>3.5009999999999999</v>
      </c>
      <c r="K944" s="54">
        <f>E944/VLOOKUP(A944,'שער BTC'!$A$1:$B$1069,2,1)</f>
        <v>5.4222492808527312E-2</v>
      </c>
    </row>
    <row r="945" spans="1:11">
      <c r="A945" s="3">
        <v>43045</v>
      </c>
      <c r="B945">
        <v>650</v>
      </c>
      <c r="D945" s="16">
        <f>VLOOKUP('2017'!A945,'2017'!$G$1:$H$1214,2,1)</f>
        <v>3.5129999999999999</v>
      </c>
      <c r="E945" s="16">
        <f>'2017'!B945*'2017'!D945</f>
        <v>2283.4499999999998</v>
      </c>
      <c r="G945" s="7">
        <v>43032</v>
      </c>
      <c r="H945" s="8">
        <v>3.5009999999999999</v>
      </c>
      <c r="K945" s="54">
        <f>E945/VLOOKUP(A945,'שער BTC'!$A$1:$B$1069,2,1)</f>
        <v>8.8111550813856868E-2</v>
      </c>
    </row>
    <row r="946" spans="1:11">
      <c r="A946" s="3">
        <v>43045</v>
      </c>
      <c r="B946">
        <v>225</v>
      </c>
      <c r="D946" s="16">
        <f>VLOOKUP('2017'!A946,'2017'!$G$1:$H$1214,2,1)</f>
        <v>3.5129999999999999</v>
      </c>
      <c r="E946" s="16">
        <f>'2017'!B946*'2017'!D946</f>
        <v>790.42499999999995</v>
      </c>
      <c r="G946" s="7">
        <v>43032</v>
      </c>
      <c r="H946" s="8">
        <v>3.5009999999999999</v>
      </c>
      <c r="K946" s="54">
        <f>E946/VLOOKUP(A946,'שער BTC'!$A$1:$B$1069,2,1)</f>
        <v>3.0500152204796609E-2</v>
      </c>
    </row>
    <row r="947" spans="1:11">
      <c r="A947" s="3">
        <v>43045</v>
      </c>
      <c r="B947">
        <v>300</v>
      </c>
      <c r="D947" s="16">
        <f>VLOOKUP('2017'!A947,'2017'!$G$1:$H$1214,2,1)</f>
        <v>3.5129999999999999</v>
      </c>
      <c r="E947" s="16">
        <f>'2017'!B947*'2017'!D947</f>
        <v>1053.8999999999999</v>
      </c>
      <c r="G947" s="7">
        <v>43033</v>
      </c>
      <c r="H947" s="8">
        <v>3.512</v>
      </c>
      <c r="K947" s="54">
        <f>E947/VLOOKUP(A947,'שער BTC'!$A$1:$B$1069,2,1)</f>
        <v>4.0666869606395477E-2</v>
      </c>
    </row>
    <row r="948" spans="1:11">
      <c r="A948" s="12">
        <v>43046</v>
      </c>
      <c r="B948">
        <v>300</v>
      </c>
      <c r="D948" s="16">
        <f>VLOOKUP('2017'!A948,'2017'!$G$1:$H$1214,2,1)</f>
        <v>3.516</v>
      </c>
      <c r="E948" s="16">
        <f>'2017'!B948*'2017'!D948</f>
        <v>1054.8</v>
      </c>
      <c r="G948" s="7">
        <v>43033</v>
      </c>
      <c r="H948" s="8">
        <v>3.512</v>
      </c>
      <c r="K948" s="54">
        <f>E948/VLOOKUP(A948,'שער BTC'!$A$1:$B$1069,2,1)</f>
        <v>4.2300425546511054E-2</v>
      </c>
    </row>
    <row r="949" spans="1:11">
      <c r="A949" s="3">
        <v>43046</v>
      </c>
      <c r="B949">
        <v>1000</v>
      </c>
      <c r="D949" s="16">
        <f>VLOOKUP('2017'!A949,'2017'!$G$1:$H$1214,2,1)</f>
        <v>3.516</v>
      </c>
      <c r="E949" s="16">
        <f>'2017'!B949*'2017'!D949</f>
        <v>3516</v>
      </c>
      <c r="G949" s="7">
        <v>43033</v>
      </c>
      <c r="H949" s="8">
        <v>3.512</v>
      </c>
      <c r="K949" s="54">
        <f>E949/VLOOKUP(A949,'שער BTC'!$A$1:$B$1069,2,1)</f>
        <v>0.14100141848837019</v>
      </c>
    </row>
    <row r="950" spans="1:11">
      <c r="A950" s="12">
        <v>43047</v>
      </c>
      <c r="B950">
        <v>4500</v>
      </c>
      <c r="D950" s="16">
        <f>VLOOKUP('2017'!A950,'2017'!$G$1:$H$1214,2,1)</f>
        <v>3.5129999999999999</v>
      </c>
      <c r="E950" s="16">
        <f>'2017'!B950*'2017'!D950</f>
        <v>15808.5</v>
      </c>
      <c r="G950" s="7">
        <v>43033</v>
      </c>
      <c r="H950" s="8">
        <v>3.512</v>
      </c>
      <c r="K950" s="54">
        <f>E950/VLOOKUP(A950,'שער BTC'!$A$1:$B$1069,2,1)</f>
        <v>0.63396499549869179</v>
      </c>
    </row>
    <row r="951" spans="1:11">
      <c r="A951" s="12">
        <v>43047</v>
      </c>
      <c r="B951">
        <v>850</v>
      </c>
      <c r="D951" s="16">
        <f>VLOOKUP('2017'!A951,'2017'!$G$1:$H$1214,2,1)</f>
        <v>3.5129999999999999</v>
      </c>
      <c r="E951" s="16">
        <f>'2017'!B951*'2017'!D951</f>
        <v>2986.0499999999997</v>
      </c>
      <c r="G951" s="7">
        <v>43034</v>
      </c>
      <c r="H951" s="8">
        <v>3.51</v>
      </c>
      <c r="K951" s="54">
        <f>E951/VLOOKUP(A951,'שער BTC'!$A$1:$B$1069,2,1)</f>
        <v>0.11974894359419733</v>
      </c>
    </row>
    <row r="952" spans="1:11">
      <c r="A952" s="12">
        <v>43047</v>
      </c>
      <c r="B952">
        <v>300</v>
      </c>
      <c r="D952" s="16">
        <f>VLOOKUP('2017'!A952,'2017'!$G$1:$H$1214,2,1)</f>
        <v>3.5129999999999999</v>
      </c>
      <c r="E952" s="16">
        <f>'2017'!B952*'2017'!D952</f>
        <v>1053.8999999999999</v>
      </c>
      <c r="G952" s="7">
        <v>43034</v>
      </c>
      <c r="H952" s="8">
        <v>3.51</v>
      </c>
      <c r="K952" s="54">
        <f>E952/VLOOKUP(A952,'שער BTC'!$A$1:$B$1069,2,1)</f>
        <v>4.2264333033246115E-2</v>
      </c>
    </row>
    <row r="953" spans="1:11">
      <c r="A953" s="12">
        <v>43047</v>
      </c>
      <c r="B953" s="16">
        <v>1000</v>
      </c>
      <c r="C953" s="16"/>
      <c r="D953" s="16">
        <f>VLOOKUP('2017'!A953,'2017'!$G$1:$H$1214,2,1)</f>
        <v>3.5129999999999999</v>
      </c>
      <c r="E953" s="16">
        <f>'2017'!B953*'2017'!D953</f>
        <v>3513</v>
      </c>
      <c r="G953" s="7">
        <v>43034</v>
      </c>
      <c r="H953" s="8">
        <v>3.51</v>
      </c>
      <c r="K953" s="54">
        <f>E953/VLOOKUP(A953,'שער BTC'!$A$1:$B$1069,2,1)</f>
        <v>0.14088111011082038</v>
      </c>
    </row>
    <row r="954" spans="1:11">
      <c r="A954" s="12">
        <v>43047</v>
      </c>
      <c r="B954" s="28">
        <v>4232</v>
      </c>
      <c r="C954" s="28"/>
      <c r="D954" s="16">
        <f>VLOOKUP('2017'!A954,'2017'!$G$1:$H$1214,2,1)</f>
        <v>3.5129999999999999</v>
      </c>
      <c r="E954" s="16">
        <f>'2017'!B954*'2017'!D954</f>
        <v>14867.016</v>
      </c>
      <c r="G954" s="7">
        <v>43034</v>
      </c>
      <c r="H954" s="8">
        <v>3.51</v>
      </c>
      <c r="K954" s="54">
        <f>E954/VLOOKUP(A954,'שער BTC'!$A$1:$B$1069,2,1)</f>
        <v>0.59620885798899192</v>
      </c>
    </row>
    <row r="955" spans="1:11">
      <c r="A955" s="12">
        <v>43048</v>
      </c>
      <c r="B955" s="13">
        <v>1300</v>
      </c>
      <c r="C955" s="13"/>
      <c r="D955" s="16">
        <f>VLOOKUP('2017'!A955,'2017'!$G$1:$H$1214,2,1)</f>
        <v>3.5129999999999999</v>
      </c>
      <c r="E955" s="16">
        <f>'2017'!B955*'2017'!D955</f>
        <v>4566.8999999999996</v>
      </c>
      <c r="G955" s="7">
        <v>43035</v>
      </c>
      <c r="H955" s="8">
        <v>3.5350000000000001</v>
      </c>
      <c r="K955" s="54">
        <f>E955/VLOOKUP(A955,'שער BTC'!$A$1:$B$1069,2,1)</f>
        <v>0.18161403595750594</v>
      </c>
    </row>
    <row r="956" spans="1:11">
      <c r="A956" s="12">
        <v>43048</v>
      </c>
      <c r="B956">
        <v>300</v>
      </c>
      <c r="D956" s="16">
        <f>VLOOKUP('2017'!A956,'2017'!$G$1:$H$1214,2,1)</f>
        <v>3.5129999999999999</v>
      </c>
      <c r="E956" s="16">
        <f>'2017'!B956*'2017'!D956</f>
        <v>1053.8999999999999</v>
      </c>
      <c r="G956" s="7">
        <v>43035</v>
      </c>
      <c r="H956" s="8">
        <v>3.5350000000000001</v>
      </c>
      <c r="K956" s="54">
        <f>E956/VLOOKUP(A956,'שער BTC'!$A$1:$B$1069,2,1)</f>
        <v>4.1910931374809057E-2</v>
      </c>
    </row>
    <row r="957" spans="1:11">
      <c r="A957" s="12">
        <v>43048</v>
      </c>
      <c r="B957">
        <v>300</v>
      </c>
      <c r="D957" s="16">
        <f>VLOOKUP('2017'!A957,'2017'!$G$1:$H$1214,2,1)</f>
        <v>3.5129999999999999</v>
      </c>
      <c r="E957" s="16">
        <f>'2017'!B957*'2017'!D957</f>
        <v>1053.8999999999999</v>
      </c>
      <c r="G957" s="7">
        <v>43035</v>
      </c>
      <c r="H957" s="8">
        <v>3.5350000000000001</v>
      </c>
      <c r="K957" s="54">
        <f>E957/VLOOKUP(A957,'שער BTC'!$A$1:$B$1069,2,1)</f>
        <v>4.1910931374809057E-2</v>
      </c>
    </row>
    <row r="958" spans="1:11">
      <c r="A958" s="12">
        <v>43048</v>
      </c>
      <c r="B958">
        <v>300</v>
      </c>
      <c r="D958" s="16">
        <f>VLOOKUP('2017'!A958,'2017'!$G$1:$H$1214,2,1)</f>
        <v>3.5129999999999999</v>
      </c>
      <c r="E958" s="16">
        <f>'2017'!B958*'2017'!D958</f>
        <v>1053.8999999999999</v>
      </c>
      <c r="G958" s="7">
        <v>43035</v>
      </c>
      <c r="H958" s="8">
        <v>3.5350000000000001</v>
      </c>
      <c r="K958" s="54">
        <f>E958/VLOOKUP(A958,'שער BTC'!$A$1:$B$1069,2,1)</f>
        <v>4.1910931374809057E-2</v>
      </c>
    </row>
    <row r="959" spans="1:11">
      <c r="A959" s="12">
        <v>43048</v>
      </c>
      <c r="B959">
        <v>300</v>
      </c>
      <c r="D959" s="16">
        <f>VLOOKUP('2017'!A959,'2017'!$G$1:$H$1214,2,1)</f>
        <v>3.5129999999999999</v>
      </c>
      <c r="E959" s="16">
        <f>'2017'!B959*'2017'!D959</f>
        <v>1053.8999999999999</v>
      </c>
      <c r="G959" s="7">
        <v>43038</v>
      </c>
      <c r="H959" s="8">
        <v>3.528</v>
      </c>
      <c r="K959" s="54">
        <f>E959/VLOOKUP(A959,'שער BTC'!$A$1:$B$1069,2,1)</f>
        <v>4.1910931374809057E-2</v>
      </c>
    </row>
    <row r="960" spans="1:11">
      <c r="A960" s="12">
        <v>43048</v>
      </c>
      <c r="B960">
        <v>800</v>
      </c>
      <c r="D960" s="16">
        <f>VLOOKUP('2017'!A960,'2017'!$G$1:$H$1214,2,1)</f>
        <v>3.5129999999999999</v>
      </c>
      <c r="E960" s="16">
        <f>'2017'!B960*'2017'!D960</f>
        <v>2810.4</v>
      </c>
      <c r="G960" s="7">
        <v>43038</v>
      </c>
      <c r="H960" s="8">
        <v>3.528</v>
      </c>
      <c r="K960" s="54">
        <f>E960/VLOOKUP(A960,'שער BTC'!$A$1:$B$1069,2,1)</f>
        <v>0.11176248366615751</v>
      </c>
    </row>
    <row r="961" spans="1:11">
      <c r="A961" s="12">
        <v>43048</v>
      </c>
      <c r="B961">
        <v>600</v>
      </c>
      <c r="D961" s="16">
        <f>VLOOKUP('2017'!A961,'2017'!$G$1:$H$1214,2,1)</f>
        <v>3.5129999999999999</v>
      </c>
      <c r="E961" s="16">
        <f>'2017'!B961*'2017'!D961</f>
        <v>2107.7999999999997</v>
      </c>
      <c r="G961" s="7">
        <v>43038</v>
      </c>
      <c r="H961" s="8">
        <v>3.528</v>
      </c>
      <c r="K961" s="54">
        <f>E961/VLOOKUP(A961,'שער BTC'!$A$1:$B$1069,2,1)</f>
        <v>8.3821862749618115E-2</v>
      </c>
    </row>
    <row r="962" spans="1:11">
      <c r="A962" s="12">
        <v>43048</v>
      </c>
      <c r="B962">
        <v>180</v>
      </c>
      <c r="D962" s="16">
        <f>VLOOKUP('2017'!A962,'2017'!$G$1:$H$1214,2,1)</f>
        <v>3.5129999999999999</v>
      </c>
      <c r="E962" s="16">
        <f>'2017'!B962*'2017'!D962</f>
        <v>632.34</v>
      </c>
      <c r="G962" s="7">
        <v>43038</v>
      </c>
      <c r="H962" s="8">
        <v>3.528</v>
      </c>
      <c r="K962" s="54">
        <f>E962/VLOOKUP(A962,'שער BTC'!$A$1:$B$1069,2,1)</f>
        <v>2.5146558824885441E-2</v>
      </c>
    </row>
    <row r="963" spans="1:11">
      <c r="A963" s="12">
        <v>43049</v>
      </c>
      <c r="B963">
        <v>4800</v>
      </c>
      <c r="D963" s="16">
        <f>VLOOKUP('2017'!A963,'2017'!$G$1:$H$1214,2,1)</f>
        <v>3.5289999999999999</v>
      </c>
      <c r="E963" s="16">
        <f>'2017'!B963*'2017'!D963</f>
        <v>16939.2</v>
      </c>
      <c r="G963" s="7">
        <v>43039</v>
      </c>
      <c r="H963" s="8">
        <v>3.5209999999999999</v>
      </c>
      <c r="K963" s="54">
        <f>E963/VLOOKUP(A963,'שער BTC'!$A$1:$B$1069,2,1)</f>
        <v>0.67362904330976914</v>
      </c>
    </row>
    <row r="964" spans="1:11">
      <c r="A964" s="12">
        <v>43049</v>
      </c>
      <c r="B964">
        <v>2500</v>
      </c>
      <c r="D964" s="16">
        <f>VLOOKUP('2017'!A964,'2017'!$G$1:$H$1214,2,1)</f>
        <v>3.5289999999999999</v>
      </c>
      <c r="E964" s="16">
        <f>'2017'!B964*'2017'!D964</f>
        <v>8822.5</v>
      </c>
      <c r="G964" s="7">
        <v>43039</v>
      </c>
      <c r="H964" s="8">
        <v>3.5209999999999999</v>
      </c>
      <c r="K964" s="54">
        <f>E964/VLOOKUP(A964,'שער BTC'!$A$1:$B$1069,2,1)</f>
        <v>0.35084846005717141</v>
      </c>
    </row>
    <row r="965" spans="1:11">
      <c r="A965" s="12">
        <v>43049</v>
      </c>
      <c r="B965" s="16">
        <v>1500</v>
      </c>
      <c r="C965" s="16"/>
      <c r="D965" s="16">
        <f>VLOOKUP('2017'!A965,'2017'!$G$1:$H$1214,2,1)</f>
        <v>3.5289999999999999</v>
      </c>
      <c r="E965" s="16">
        <f>'2017'!B965*'2017'!D965</f>
        <v>5293.5</v>
      </c>
      <c r="G965" s="7">
        <v>43039</v>
      </c>
      <c r="H965" s="8">
        <v>3.5209999999999999</v>
      </c>
      <c r="K965" s="54">
        <f>E965/VLOOKUP(A965,'שער BTC'!$A$1:$B$1069,2,1)</f>
        <v>0.21050907603430286</v>
      </c>
    </row>
    <row r="966" spans="1:11">
      <c r="A966" s="3">
        <v>43050</v>
      </c>
      <c r="B966" s="13">
        <v>2750</v>
      </c>
      <c r="C966" s="13"/>
      <c r="D966" s="16">
        <f>VLOOKUP('2017'!A966,'2017'!$G$1:$H$1214,2,1)</f>
        <v>3.5289999999999999</v>
      </c>
      <c r="E966" s="16">
        <f>'2017'!B966*'2017'!D966</f>
        <v>9704.75</v>
      </c>
      <c r="G966" s="7">
        <v>43039</v>
      </c>
      <c r="H966" s="8">
        <v>3.5209999999999999</v>
      </c>
      <c r="K966" s="54">
        <f>E966/VLOOKUP(A966,'שער BTC'!$A$1:$B$1069,2,1)</f>
        <v>0.43219619406355136</v>
      </c>
    </row>
    <row r="967" spans="1:11">
      <c r="A967" s="12">
        <v>43050</v>
      </c>
      <c r="B967">
        <v>300</v>
      </c>
      <c r="D967" s="16">
        <f>VLOOKUP('2017'!A967,'2017'!$G$1:$H$1214,2,1)</f>
        <v>3.5289999999999999</v>
      </c>
      <c r="E967" s="16">
        <f>'2017'!B967*'2017'!D967</f>
        <v>1058.7</v>
      </c>
      <c r="G967" s="7">
        <v>43040</v>
      </c>
      <c r="H967" s="8">
        <v>3.5129999999999999</v>
      </c>
      <c r="K967" s="54">
        <f>E967/VLOOKUP(A967,'שער BTC'!$A$1:$B$1069,2,1)</f>
        <v>4.714867571602379E-2</v>
      </c>
    </row>
    <row r="968" spans="1:11">
      <c r="A968" s="12">
        <v>43051</v>
      </c>
      <c r="B968">
        <v>550</v>
      </c>
      <c r="D968" s="16">
        <f>VLOOKUP('2017'!A968,'2017'!$G$1:$H$1214,2,1)</f>
        <v>3.5289999999999999</v>
      </c>
      <c r="E968" s="16">
        <f>'2017'!B968*'2017'!D968</f>
        <v>1940.95</v>
      </c>
      <c r="G968" s="7">
        <v>43040</v>
      </c>
      <c r="H968" s="8">
        <v>3.5129999999999999</v>
      </c>
      <c r="K968" s="54">
        <f>E968/VLOOKUP(A968,'שער BTC'!$A$1:$B$1069,2,1)</f>
        <v>8.6439238812710276E-2</v>
      </c>
    </row>
    <row r="969" spans="1:11">
      <c r="A969" s="12">
        <v>43051</v>
      </c>
      <c r="B969">
        <v>9500</v>
      </c>
      <c r="D969" s="16">
        <f>VLOOKUP('2017'!A969,'2017'!$G$1:$H$1214,2,1)</f>
        <v>3.5289999999999999</v>
      </c>
      <c r="E969" s="16">
        <f>'2017'!B969*'2017'!D969</f>
        <v>33525.5</v>
      </c>
      <c r="G969" s="7">
        <v>43040</v>
      </c>
      <c r="H969" s="8">
        <v>3.5129999999999999</v>
      </c>
      <c r="K969" s="54">
        <f>E969/VLOOKUP(A969,'שער BTC'!$A$1:$B$1069,2,1)</f>
        <v>1.4930413976740866</v>
      </c>
    </row>
    <row r="970" spans="1:11">
      <c r="A970" s="12">
        <v>43051</v>
      </c>
      <c r="B970">
        <v>800</v>
      </c>
      <c r="D970" s="16">
        <f>VLOOKUP('2017'!A970,'2017'!$G$1:$H$1214,2,1)</f>
        <v>3.5289999999999999</v>
      </c>
      <c r="E970" s="16">
        <f>'2017'!B970*'2017'!D970</f>
        <v>2823.2</v>
      </c>
      <c r="G970" s="7">
        <v>43040</v>
      </c>
      <c r="H970" s="8">
        <v>3.5129999999999999</v>
      </c>
      <c r="K970" s="54">
        <f>E970/VLOOKUP(A970,'שער BTC'!$A$1:$B$1069,2,1)</f>
        <v>0.12572980190939675</v>
      </c>
    </row>
    <row r="971" spans="1:11">
      <c r="A971" s="3">
        <v>43051</v>
      </c>
      <c r="B971">
        <v>200</v>
      </c>
      <c r="D971" s="16">
        <f>VLOOKUP('2017'!A971,'2017'!$G$1:$H$1214,2,1)</f>
        <v>3.5289999999999999</v>
      </c>
      <c r="E971" s="16">
        <f>'2017'!B971*'2017'!D971</f>
        <v>705.8</v>
      </c>
      <c r="G971" s="7">
        <v>43041</v>
      </c>
      <c r="H971" s="8">
        <v>3.5059999999999998</v>
      </c>
      <c r="K971" s="54">
        <f>E971/VLOOKUP(A971,'שער BTC'!$A$1:$B$1069,2,1)</f>
        <v>3.1432450477349189E-2</v>
      </c>
    </row>
    <row r="972" spans="1:11">
      <c r="A972" s="12">
        <v>43051</v>
      </c>
      <c r="B972">
        <v>300</v>
      </c>
      <c r="D972" s="16">
        <f>VLOOKUP('2017'!A972,'2017'!$G$1:$H$1214,2,1)</f>
        <v>3.5289999999999999</v>
      </c>
      <c r="E972" s="16">
        <f>'2017'!B972*'2017'!D972</f>
        <v>1058.7</v>
      </c>
      <c r="G972" s="7">
        <v>43041</v>
      </c>
      <c r="H972" s="8">
        <v>3.5059999999999998</v>
      </c>
      <c r="K972" s="54">
        <f>E972/VLOOKUP(A972,'שער BTC'!$A$1:$B$1069,2,1)</f>
        <v>4.714867571602379E-2</v>
      </c>
    </row>
    <row r="973" spans="1:11">
      <c r="A973" s="3">
        <v>43053</v>
      </c>
      <c r="B973">
        <v>2650</v>
      </c>
      <c r="D973" s="16">
        <f>VLOOKUP('2017'!A973,'2017'!$G$1:$H$1214,2,1)</f>
        <v>3.544</v>
      </c>
      <c r="E973" s="16">
        <f>'2017'!B973*'2017'!D973</f>
        <v>9391.6</v>
      </c>
      <c r="G973" s="7">
        <v>43041</v>
      </c>
      <c r="H973" s="8">
        <v>3.5059999999999998</v>
      </c>
      <c r="K973" s="54">
        <f>E973/VLOOKUP(A973,'שער BTC'!$A$1:$B$1069,2,1)</f>
        <v>0.40468028632932251</v>
      </c>
    </row>
    <row r="974" spans="1:11">
      <c r="A974" s="3">
        <v>43053</v>
      </c>
      <c r="B974">
        <v>700</v>
      </c>
      <c r="D974" s="16">
        <f>VLOOKUP('2017'!A974,'2017'!$G$1:$H$1214,2,1)</f>
        <v>3.544</v>
      </c>
      <c r="E974" s="16">
        <f>'2017'!B974*'2017'!D974</f>
        <v>2480.8000000000002</v>
      </c>
      <c r="G974" s="7">
        <v>43041</v>
      </c>
      <c r="H974" s="8">
        <v>3.5059999999999998</v>
      </c>
      <c r="K974" s="54">
        <f>E974/VLOOKUP(A974,'שער BTC'!$A$1:$B$1069,2,1)</f>
        <v>0.10689667940774558</v>
      </c>
    </row>
    <row r="975" spans="1:11">
      <c r="A975" s="12">
        <v>43053</v>
      </c>
      <c r="B975">
        <v>300</v>
      </c>
      <c r="D975" s="16">
        <f>VLOOKUP('2017'!A975,'2017'!$G$1:$H$1214,2,1)</f>
        <v>3.544</v>
      </c>
      <c r="E975" s="16">
        <f>'2017'!B975*'2017'!D975</f>
        <v>1063.2</v>
      </c>
      <c r="G975" s="7">
        <v>43042</v>
      </c>
      <c r="H975" s="8">
        <v>3.5129999999999999</v>
      </c>
      <c r="K975" s="54">
        <f>E975/VLOOKUP(A975,'שער BTC'!$A$1:$B$1069,2,1)</f>
        <v>4.5812862603319529E-2</v>
      </c>
    </row>
    <row r="976" spans="1:11">
      <c r="A976" s="12">
        <v>43053</v>
      </c>
      <c r="B976">
        <v>5000</v>
      </c>
      <c r="D976" s="16">
        <f>VLOOKUP('2017'!A976,'2017'!$G$1:$H$1214,2,1)</f>
        <v>3.544</v>
      </c>
      <c r="E976" s="16">
        <f>'2017'!B976*'2017'!D976</f>
        <v>17720</v>
      </c>
      <c r="G976" s="7">
        <v>43042</v>
      </c>
      <c r="H976" s="8">
        <v>3.5129999999999999</v>
      </c>
      <c r="K976" s="54">
        <f>E976/VLOOKUP(A976,'שער BTC'!$A$1:$B$1069,2,1)</f>
        <v>0.76354771005532551</v>
      </c>
    </row>
    <row r="977" spans="1:11">
      <c r="A977" s="3">
        <v>43053</v>
      </c>
      <c r="B977">
        <v>300</v>
      </c>
      <c r="D977" s="16">
        <f>VLOOKUP('2017'!A977,'2017'!$G$1:$H$1214,2,1)</f>
        <v>3.544</v>
      </c>
      <c r="E977" s="16">
        <f>'2017'!B977*'2017'!D977</f>
        <v>1063.2</v>
      </c>
      <c r="G977" s="7">
        <v>43042</v>
      </c>
      <c r="H977" s="8">
        <v>3.5129999999999999</v>
      </c>
      <c r="K977" s="54">
        <f>E977/VLOOKUP(A977,'שער BTC'!$A$1:$B$1069,2,1)</f>
        <v>4.5812862603319529E-2</v>
      </c>
    </row>
    <row r="978" spans="1:11">
      <c r="A978" s="3">
        <v>43053</v>
      </c>
      <c r="B978">
        <v>500</v>
      </c>
      <c r="D978" s="16">
        <f>VLOOKUP('2017'!A978,'2017'!$G$1:$H$1214,2,1)</f>
        <v>3.544</v>
      </c>
      <c r="E978" s="16">
        <f>'2017'!B978*'2017'!D978</f>
        <v>1772</v>
      </c>
      <c r="G978" s="7">
        <v>43042</v>
      </c>
      <c r="H978" s="8">
        <v>3.5129999999999999</v>
      </c>
      <c r="K978" s="54">
        <f>E978/VLOOKUP(A978,'שער BTC'!$A$1:$B$1069,2,1)</f>
        <v>7.6354771005532548E-2</v>
      </c>
    </row>
    <row r="979" spans="1:11">
      <c r="A979" s="12">
        <v>43054</v>
      </c>
      <c r="B979">
        <v>300</v>
      </c>
      <c r="D979" s="16">
        <f>VLOOKUP('2017'!A979,'2017'!$G$1:$H$1214,2,1)</f>
        <v>3.532</v>
      </c>
      <c r="E979" s="16">
        <f>'2017'!B979*'2017'!D979</f>
        <v>1059.5999999999999</v>
      </c>
      <c r="G979" s="7">
        <v>43045</v>
      </c>
      <c r="H979" s="8">
        <v>3.5129999999999999</v>
      </c>
      <c r="K979" s="54">
        <f>E979/VLOOKUP(A979,'שער BTC'!$A$1:$B$1069,2,1)</f>
        <v>4.1087842146953046E-2</v>
      </c>
    </row>
    <row r="980" spans="1:11">
      <c r="A980" s="12">
        <v>43054</v>
      </c>
      <c r="B980">
        <v>300</v>
      </c>
      <c r="D980" s="16">
        <f>VLOOKUP('2017'!A980,'2017'!$G$1:$H$1214,2,1)</f>
        <v>3.532</v>
      </c>
      <c r="E980" s="16">
        <f>'2017'!B980*'2017'!D980</f>
        <v>1059.5999999999999</v>
      </c>
      <c r="G980" s="7">
        <v>43045</v>
      </c>
      <c r="H980" s="8">
        <v>3.5129999999999999</v>
      </c>
      <c r="K980" s="54">
        <f>E980/VLOOKUP(A980,'שער BTC'!$A$1:$B$1069,2,1)</f>
        <v>4.1087842146953046E-2</v>
      </c>
    </row>
    <row r="981" spans="1:11">
      <c r="A981" s="12">
        <v>43054</v>
      </c>
      <c r="B981">
        <v>800</v>
      </c>
      <c r="D981" s="16">
        <f>VLOOKUP('2017'!A981,'2017'!$G$1:$H$1214,2,1)</f>
        <v>3.532</v>
      </c>
      <c r="E981" s="16">
        <f>'2017'!B981*'2017'!D981</f>
        <v>2825.6</v>
      </c>
      <c r="G981" s="7">
        <v>43045</v>
      </c>
      <c r="H981" s="8">
        <v>3.5129999999999999</v>
      </c>
      <c r="K981" s="54">
        <f>E981/VLOOKUP(A981,'שער BTC'!$A$1:$B$1069,2,1)</f>
        <v>0.10956757905854146</v>
      </c>
    </row>
    <row r="982" spans="1:11">
      <c r="A982" s="12">
        <v>43054</v>
      </c>
      <c r="B982">
        <v>5500</v>
      </c>
      <c r="D982" s="16">
        <f>VLOOKUP('2017'!A982,'2017'!$G$1:$H$1214,2,1)</f>
        <v>3.532</v>
      </c>
      <c r="E982" s="16">
        <f>'2017'!B982*'2017'!D982</f>
        <v>19426</v>
      </c>
      <c r="G982" s="7">
        <v>43045</v>
      </c>
      <c r="H982" s="8">
        <v>3.5129999999999999</v>
      </c>
      <c r="K982" s="54">
        <f>E982/VLOOKUP(A982,'שער BTC'!$A$1:$B$1069,2,1)</f>
        <v>0.75327710602747255</v>
      </c>
    </row>
    <row r="983" spans="1:11">
      <c r="A983" s="12">
        <v>43054</v>
      </c>
      <c r="B983">
        <v>2500</v>
      </c>
      <c r="D983" s="16">
        <f>VLOOKUP('2017'!A983,'2017'!$G$1:$H$1214,2,1)</f>
        <v>3.532</v>
      </c>
      <c r="E983" s="16">
        <f>'2017'!B983*'2017'!D983</f>
        <v>8830</v>
      </c>
      <c r="G983" s="7">
        <v>43046</v>
      </c>
      <c r="H983" s="8">
        <v>3.516</v>
      </c>
      <c r="K983" s="54">
        <f>E983/VLOOKUP(A983,'שער BTC'!$A$1:$B$1069,2,1)</f>
        <v>0.34239868455794209</v>
      </c>
    </row>
    <row r="984" spans="1:11">
      <c r="A984" s="12">
        <v>43055</v>
      </c>
      <c r="B984">
        <v>700</v>
      </c>
      <c r="D984" s="16">
        <f>VLOOKUP('2017'!A984,'2017'!$G$1:$H$1214,2,1)</f>
        <v>3.5230000000000001</v>
      </c>
      <c r="E984" s="16">
        <f>'2017'!B984*'2017'!D984</f>
        <v>2466.1</v>
      </c>
      <c r="G984" s="7">
        <v>43046</v>
      </c>
      <c r="H984" s="8">
        <v>3.516</v>
      </c>
      <c r="K984" s="54">
        <f>E984/VLOOKUP(A984,'שער BTC'!$A$1:$B$1069,2,1)</f>
        <v>9.5627338164025022E-2</v>
      </c>
    </row>
    <row r="985" spans="1:11">
      <c r="A985" s="12">
        <v>43055</v>
      </c>
      <c r="B985">
        <v>300</v>
      </c>
      <c r="D985" s="16">
        <f>VLOOKUP('2017'!A985,'2017'!$G$1:$H$1214,2,1)</f>
        <v>3.5230000000000001</v>
      </c>
      <c r="E985" s="16">
        <f>'2017'!B985*'2017'!D985</f>
        <v>1056.9000000000001</v>
      </c>
      <c r="G985" s="7">
        <v>43046</v>
      </c>
      <c r="H985" s="8">
        <v>3.516</v>
      </c>
      <c r="K985" s="54">
        <f>E985/VLOOKUP(A985,'שער BTC'!$A$1:$B$1069,2,1)</f>
        <v>4.0983144927439298E-2</v>
      </c>
    </row>
    <row r="986" spans="1:11">
      <c r="A986" s="12">
        <v>43055</v>
      </c>
      <c r="B986">
        <v>16200</v>
      </c>
      <c r="D986" s="16">
        <f>VLOOKUP('2017'!A986,'2017'!$G$1:$H$1214,2,1)</f>
        <v>3.5230000000000001</v>
      </c>
      <c r="E986" s="16">
        <f>'2017'!B986*'2017'!D986</f>
        <v>57072.6</v>
      </c>
      <c r="G986" s="7">
        <v>43046</v>
      </c>
      <c r="H986" s="8">
        <v>3.516</v>
      </c>
      <c r="K986" s="54">
        <f>E986/VLOOKUP(A986,'שער BTC'!$A$1:$B$1069,2,1)</f>
        <v>2.2130898260817218</v>
      </c>
    </row>
    <row r="987" spans="1:11">
      <c r="A987" s="12">
        <v>43056</v>
      </c>
      <c r="B987">
        <v>2500</v>
      </c>
      <c r="D987" s="16">
        <f>VLOOKUP('2017'!A987,'2017'!$G$1:$H$1214,2,1)</f>
        <v>3.5190000000000001</v>
      </c>
      <c r="E987" s="16">
        <f>'2017'!B987*'2017'!D987</f>
        <v>8797.5</v>
      </c>
      <c r="G987" s="7">
        <v>43047</v>
      </c>
      <c r="H987" s="8">
        <v>3.5129999999999999</v>
      </c>
      <c r="K987" s="54">
        <f>E987/VLOOKUP(A987,'שער BTC'!$A$1:$B$1069,2,1)</f>
        <v>0.32105266782973663</v>
      </c>
    </row>
    <row r="988" spans="1:11">
      <c r="A988" s="12">
        <v>43056</v>
      </c>
      <c r="B988">
        <v>800</v>
      </c>
      <c r="D988" s="16">
        <f>VLOOKUP('2017'!A988,'2017'!$G$1:$H$1214,2,1)</f>
        <v>3.5190000000000001</v>
      </c>
      <c r="E988" s="16">
        <f>'2017'!B988*'2017'!D988</f>
        <v>2815.2000000000003</v>
      </c>
      <c r="G988" s="7">
        <v>43047</v>
      </c>
      <c r="H988" s="8">
        <v>3.5129999999999999</v>
      </c>
      <c r="K988" s="54">
        <f>E988/VLOOKUP(A988,'שער BTC'!$A$1:$B$1069,2,1)</f>
        <v>0.10273685370551572</v>
      </c>
    </row>
    <row r="989" spans="1:11">
      <c r="A989" s="12">
        <v>43056</v>
      </c>
      <c r="B989">
        <v>500</v>
      </c>
      <c r="D989" s="16">
        <f>VLOOKUP('2017'!A989,'2017'!$G$1:$H$1214,2,1)</f>
        <v>3.5190000000000001</v>
      </c>
      <c r="E989" s="16">
        <f>'2017'!B989*'2017'!D989</f>
        <v>1759.5</v>
      </c>
      <c r="G989" s="7">
        <v>43047</v>
      </c>
      <c r="H989" s="8">
        <v>3.5129999999999999</v>
      </c>
      <c r="K989" s="54">
        <f>E989/VLOOKUP(A989,'שער BTC'!$A$1:$B$1069,2,1)</f>
        <v>6.4210533565947317E-2</v>
      </c>
    </row>
    <row r="990" spans="1:11">
      <c r="A990" s="12">
        <v>43056</v>
      </c>
      <c r="B990">
        <v>1000</v>
      </c>
      <c r="D990" s="16">
        <f>VLOOKUP('2017'!A990,'2017'!$G$1:$H$1214,2,1)</f>
        <v>3.5190000000000001</v>
      </c>
      <c r="E990" s="16">
        <f>'2017'!B990*'2017'!D990</f>
        <v>3519</v>
      </c>
      <c r="G990" s="7">
        <v>43047</v>
      </c>
      <c r="H990" s="8">
        <v>3.5129999999999999</v>
      </c>
      <c r="K990" s="54">
        <f>E990/VLOOKUP(A990,'שער BTC'!$A$1:$B$1069,2,1)</f>
        <v>0.12842106713189463</v>
      </c>
    </row>
    <row r="991" spans="1:11">
      <c r="A991" s="12">
        <v>43056</v>
      </c>
      <c r="B991">
        <v>300</v>
      </c>
      <c r="D991" s="16">
        <f>VLOOKUP('2017'!A991,'2017'!$G$1:$H$1214,2,1)</f>
        <v>3.5190000000000001</v>
      </c>
      <c r="E991" s="16">
        <f>'2017'!B991*'2017'!D991</f>
        <v>1055.7</v>
      </c>
      <c r="G991" s="7">
        <v>43048</v>
      </c>
      <c r="H991" s="8">
        <v>3.5129999999999999</v>
      </c>
      <c r="K991" s="54">
        <f>E991/VLOOKUP(A991,'שער BTC'!$A$1:$B$1069,2,1)</f>
        <v>3.8526320139568394E-2</v>
      </c>
    </row>
    <row r="992" spans="1:11">
      <c r="A992" s="12">
        <v>43056</v>
      </c>
      <c r="B992">
        <v>300</v>
      </c>
      <c r="D992" s="16">
        <f>VLOOKUP('2017'!A992,'2017'!$G$1:$H$1214,2,1)</f>
        <v>3.5190000000000001</v>
      </c>
      <c r="E992" s="16">
        <f>'2017'!B992*'2017'!D992</f>
        <v>1055.7</v>
      </c>
      <c r="G992" s="7">
        <v>43048</v>
      </c>
      <c r="H992" s="8">
        <v>3.5129999999999999</v>
      </c>
      <c r="K992" s="54">
        <f>E992/VLOOKUP(A992,'שער BTC'!$A$1:$B$1069,2,1)</f>
        <v>3.8526320139568394E-2</v>
      </c>
    </row>
    <row r="993" spans="1:11">
      <c r="A993" s="12">
        <v>43057</v>
      </c>
      <c r="B993" s="16">
        <v>300</v>
      </c>
      <c r="C993" s="16"/>
      <c r="D993" s="16">
        <f>VLOOKUP('2017'!A993,'2017'!$G$1:$H$1214,2,1)</f>
        <v>3.5190000000000001</v>
      </c>
      <c r="E993" s="16">
        <f>'2017'!B993*'2017'!D993</f>
        <v>1055.7</v>
      </c>
      <c r="G993" s="7">
        <v>43048</v>
      </c>
      <c r="H993" s="8">
        <v>3.5129999999999999</v>
      </c>
      <c r="K993" s="54">
        <f>E993/VLOOKUP(A993,'שער BTC'!$A$1:$B$1069,2,1)</f>
        <v>3.8526320139568394E-2</v>
      </c>
    </row>
    <row r="994" spans="1:11">
      <c r="A994" s="12">
        <v>43057</v>
      </c>
      <c r="B994" s="28">
        <v>50000</v>
      </c>
      <c r="C994" s="28"/>
      <c r="D994" s="16">
        <f>VLOOKUP('2017'!A994,'2017'!$G$1:$H$1214,2,1)</f>
        <v>3.5190000000000001</v>
      </c>
      <c r="E994" s="16">
        <f>'2017'!B994*'2017'!D994</f>
        <v>175950</v>
      </c>
      <c r="G994" s="7">
        <v>43048</v>
      </c>
      <c r="H994" s="8">
        <v>3.5129999999999999</v>
      </c>
      <c r="K994" s="54">
        <f>E994/VLOOKUP(A994,'שער BTC'!$A$1:$B$1069,2,1)</f>
        <v>6.4210533565947321</v>
      </c>
    </row>
    <row r="995" spans="1:11">
      <c r="A995" s="12">
        <v>43058</v>
      </c>
      <c r="B995">
        <v>750</v>
      </c>
      <c r="D995" s="16">
        <f>VLOOKUP('2017'!A995,'2017'!$G$1:$H$1214,2,1)</f>
        <v>3.5190000000000001</v>
      </c>
      <c r="E995" s="16">
        <f>'2017'!B995*'2017'!D995</f>
        <v>2639.25</v>
      </c>
      <c r="G995" s="7">
        <v>43049</v>
      </c>
      <c r="H995" s="8">
        <v>3.5289999999999999</v>
      </c>
      <c r="K995" s="54">
        <f>E995/VLOOKUP(A995,'שער BTC'!$A$1:$B$1069,2,1)</f>
        <v>9.3660389641707129E-2</v>
      </c>
    </row>
    <row r="996" spans="1:11">
      <c r="A996" s="3">
        <v>43059</v>
      </c>
      <c r="B996">
        <v>650</v>
      </c>
      <c r="D996" s="16">
        <f>VLOOKUP('2017'!A996,'2017'!$G$1:$H$1214,2,1)</f>
        <v>3.516</v>
      </c>
      <c r="E996" s="16">
        <f>'2017'!B996*'2017'!D996</f>
        <v>2285.4</v>
      </c>
      <c r="G996" s="7">
        <v>43049</v>
      </c>
      <c r="H996" s="8">
        <v>3.5289999999999999</v>
      </c>
      <c r="K996" s="54">
        <f>E996/VLOOKUP(A996,'שער BTC'!$A$1:$B$1069,2,1)</f>
        <v>8.1103137060588221E-2</v>
      </c>
    </row>
    <row r="997" spans="1:11">
      <c r="A997" s="12">
        <v>43059</v>
      </c>
      <c r="B997">
        <v>6500</v>
      </c>
      <c r="D997" s="16">
        <f>VLOOKUP('2017'!A997,'2017'!$G$1:$H$1214,2,1)</f>
        <v>3.516</v>
      </c>
      <c r="E997" s="16">
        <f>'2017'!B997*'2017'!D997</f>
        <v>22854</v>
      </c>
      <c r="G997" s="7">
        <v>43049</v>
      </c>
      <c r="H997" s="8">
        <v>3.5289999999999999</v>
      </c>
      <c r="K997" s="54">
        <f>E997/VLOOKUP(A997,'שער BTC'!$A$1:$B$1069,2,1)</f>
        <v>0.81103137060588215</v>
      </c>
    </row>
    <row r="998" spans="1:11">
      <c r="A998" s="12">
        <v>43059</v>
      </c>
      <c r="B998">
        <v>350</v>
      </c>
      <c r="D998" s="16">
        <f>VLOOKUP('2017'!A998,'2017'!$G$1:$H$1214,2,1)</f>
        <v>3.516</v>
      </c>
      <c r="E998" s="16">
        <f>'2017'!B998*'2017'!D998</f>
        <v>1230.5999999999999</v>
      </c>
      <c r="G998" s="7">
        <v>43049</v>
      </c>
      <c r="H998" s="8">
        <v>3.5289999999999999</v>
      </c>
      <c r="K998" s="54">
        <f>E998/VLOOKUP(A998,'שער BTC'!$A$1:$B$1069,2,1)</f>
        <v>4.3670919955701347E-2</v>
      </c>
    </row>
    <row r="999" spans="1:11">
      <c r="A999" s="12">
        <v>43059</v>
      </c>
      <c r="B999">
        <v>800</v>
      </c>
      <c r="D999" s="16">
        <f>VLOOKUP('2017'!A999,'2017'!$G$1:$H$1214,2,1)</f>
        <v>3.516</v>
      </c>
      <c r="E999" s="16">
        <f>'2017'!B999*'2017'!D999</f>
        <v>2812.8</v>
      </c>
      <c r="G999" s="7">
        <v>43052</v>
      </c>
      <c r="H999" s="8">
        <v>3.5430000000000001</v>
      </c>
      <c r="K999" s="54">
        <f>E999/VLOOKUP(A999,'שער BTC'!$A$1:$B$1069,2,1)</f>
        <v>9.9819245613031668E-2</v>
      </c>
    </row>
    <row r="1000" spans="1:11">
      <c r="A1000" s="12">
        <v>43059</v>
      </c>
      <c r="B1000">
        <v>900</v>
      </c>
      <c r="D1000" s="16">
        <f>VLOOKUP('2017'!A1000,'2017'!$G$1:$H$1214,2,1)</f>
        <v>3.516</v>
      </c>
      <c r="E1000" s="16">
        <f>'2017'!B1000*'2017'!D1000</f>
        <v>3164.4</v>
      </c>
      <c r="G1000" s="7">
        <v>43052</v>
      </c>
      <c r="H1000" s="8">
        <v>3.5430000000000001</v>
      </c>
      <c r="K1000" s="54">
        <f>E1000/VLOOKUP(A1000,'שער BTC'!$A$1:$B$1069,2,1)</f>
        <v>0.11229665131466061</v>
      </c>
    </row>
    <row r="1001" spans="1:11">
      <c r="A1001" s="12">
        <v>43059</v>
      </c>
      <c r="B1001">
        <v>300</v>
      </c>
      <c r="D1001" s="16">
        <f>VLOOKUP('2017'!A1001,'2017'!$G$1:$H$1214,2,1)</f>
        <v>3.516</v>
      </c>
      <c r="E1001" s="16">
        <f>'2017'!B1001*'2017'!D1001</f>
        <v>1054.8</v>
      </c>
      <c r="G1001" s="7">
        <v>43052</v>
      </c>
      <c r="H1001" s="8">
        <v>3.5430000000000001</v>
      </c>
      <c r="K1001" s="54">
        <f>E1001/VLOOKUP(A1001,'שער BTC'!$A$1:$B$1069,2,1)</f>
        <v>3.7432217104886867E-2</v>
      </c>
    </row>
    <row r="1002" spans="1:11">
      <c r="A1002" s="12">
        <v>43060</v>
      </c>
      <c r="B1002">
        <v>350</v>
      </c>
      <c r="D1002" s="16">
        <f>VLOOKUP('2017'!A1002,'2017'!$G$1:$H$1214,2,1)</f>
        <v>3.5289999999999999</v>
      </c>
      <c r="E1002" s="16">
        <f>'2017'!B1002*'2017'!D1002</f>
        <v>1235.1499999999999</v>
      </c>
      <c r="G1002" s="7">
        <v>43052</v>
      </c>
      <c r="H1002" s="8">
        <v>3.5430000000000001</v>
      </c>
      <c r="K1002" s="54">
        <f>E1002/VLOOKUP(A1002,'שער BTC'!$A$1:$B$1069,2,1)</f>
        <v>4.3425395171096053E-2</v>
      </c>
    </row>
    <row r="1003" spans="1:11">
      <c r="A1003" s="12">
        <v>43060</v>
      </c>
      <c r="B1003">
        <v>300</v>
      </c>
      <c r="D1003" s="16">
        <f>VLOOKUP('2017'!A1003,'2017'!$G$1:$H$1214,2,1)</f>
        <v>3.5289999999999999</v>
      </c>
      <c r="E1003" s="16">
        <f>'2017'!B1003*'2017'!D1003</f>
        <v>1058.7</v>
      </c>
      <c r="G1003" s="7">
        <v>43053</v>
      </c>
      <c r="H1003" s="8">
        <v>3.544</v>
      </c>
      <c r="K1003" s="54">
        <f>E1003/VLOOKUP(A1003,'שער BTC'!$A$1:$B$1069,2,1)</f>
        <v>3.7221767289510911E-2</v>
      </c>
    </row>
    <row r="1004" spans="1:11">
      <c r="A1004" s="3">
        <v>43060</v>
      </c>
      <c r="B1004">
        <v>100</v>
      </c>
      <c r="D1004" s="16">
        <f>VLOOKUP('2017'!A1004,'2017'!$G$1:$H$1214,2,1)</f>
        <v>3.5289999999999999</v>
      </c>
      <c r="E1004" s="16">
        <f>'2017'!B1004*'2017'!D1004</f>
        <v>352.9</v>
      </c>
      <c r="G1004" s="7">
        <v>43053</v>
      </c>
      <c r="H1004" s="8">
        <v>3.544</v>
      </c>
      <c r="K1004" s="54">
        <f>E1004/VLOOKUP(A1004,'שער BTC'!$A$1:$B$1069,2,1)</f>
        <v>1.2407255763170302E-2</v>
      </c>
    </row>
    <row r="1005" spans="1:11">
      <c r="A1005" s="3">
        <v>43060</v>
      </c>
      <c r="B1005">
        <v>400</v>
      </c>
      <c r="D1005" s="16">
        <f>VLOOKUP('2017'!A1005,'2017'!$G$1:$H$1214,2,1)</f>
        <v>3.5289999999999999</v>
      </c>
      <c r="E1005" s="16">
        <f>'2017'!B1005*'2017'!D1005</f>
        <v>1411.6</v>
      </c>
      <c r="G1005" s="7">
        <v>43053</v>
      </c>
      <c r="H1005" s="8">
        <v>3.544</v>
      </c>
      <c r="K1005" s="54">
        <f>E1005/VLOOKUP(A1005,'שער BTC'!$A$1:$B$1069,2,1)</f>
        <v>4.9629023052681208E-2</v>
      </c>
    </row>
    <row r="1006" spans="1:11">
      <c r="A1006" s="12">
        <v>43060</v>
      </c>
      <c r="B1006">
        <v>1350</v>
      </c>
      <c r="D1006" s="16">
        <f>VLOOKUP('2017'!A1006,'2017'!$G$1:$H$1214,2,1)</f>
        <v>3.5289999999999999</v>
      </c>
      <c r="E1006" s="16">
        <f>'2017'!B1006*'2017'!D1006</f>
        <v>4764.1499999999996</v>
      </c>
      <c r="G1006" s="7">
        <v>43053</v>
      </c>
      <c r="H1006" s="8">
        <v>3.544</v>
      </c>
      <c r="K1006" s="54">
        <f>E1006/VLOOKUP(A1006,'שער BTC'!$A$1:$B$1069,2,1)</f>
        <v>0.16749795280279908</v>
      </c>
    </row>
    <row r="1007" spans="1:11">
      <c r="A1007" s="12">
        <v>43060</v>
      </c>
      <c r="B1007">
        <v>300</v>
      </c>
      <c r="D1007" s="16">
        <f>VLOOKUP('2017'!A1007,'2017'!$G$1:$H$1214,2,1)</f>
        <v>3.5289999999999999</v>
      </c>
      <c r="E1007" s="16">
        <f>'2017'!B1007*'2017'!D1007</f>
        <v>1058.7</v>
      </c>
      <c r="G1007" s="7">
        <v>43054</v>
      </c>
      <c r="H1007" s="8">
        <v>3.532</v>
      </c>
      <c r="K1007" s="54">
        <f>E1007/VLOOKUP(A1007,'שער BTC'!$A$1:$B$1069,2,1)</f>
        <v>3.7221767289510911E-2</v>
      </c>
    </row>
    <row r="1008" spans="1:11">
      <c r="A1008" s="12">
        <v>43060</v>
      </c>
      <c r="B1008">
        <v>1800</v>
      </c>
      <c r="D1008" s="16">
        <f>VLOOKUP('2017'!A1008,'2017'!$G$1:$H$1214,2,1)</f>
        <v>3.5289999999999999</v>
      </c>
      <c r="E1008" s="16">
        <f>'2017'!B1008*'2017'!D1008</f>
        <v>6352.2</v>
      </c>
      <c r="G1008" s="7">
        <v>43054</v>
      </c>
      <c r="H1008" s="8">
        <v>3.532</v>
      </c>
      <c r="K1008" s="54">
        <f>E1008/VLOOKUP(A1008,'שער BTC'!$A$1:$B$1069,2,1)</f>
        <v>0.22333060373706545</v>
      </c>
    </row>
    <row r="1009" spans="1:11">
      <c r="A1009" s="12">
        <v>43061</v>
      </c>
      <c r="B1009">
        <v>350</v>
      </c>
      <c r="D1009" s="16">
        <f>VLOOKUP('2017'!A1009,'2017'!$G$1:$H$1214,2,1)</f>
        <v>3.5249999999999999</v>
      </c>
      <c r="E1009" s="16">
        <f>'2017'!B1009*'2017'!D1009</f>
        <v>1233.75</v>
      </c>
      <c r="G1009" s="7">
        <v>43054</v>
      </c>
      <c r="H1009" s="8">
        <v>3.532</v>
      </c>
      <c r="K1009" s="54">
        <f>E1009/VLOOKUP(A1009,'שער BTC'!$A$1:$B$1069,2,1)</f>
        <v>4.337617398076328E-2</v>
      </c>
    </row>
    <row r="1010" spans="1:11">
      <c r="A1010" s="12">
        <v>43061</v>
      </c>
      <c r="B1010">
        <v>800</v>
      </c>
      <c r="D1010" s="16">
        <f>VLOOKUP('2017'!A1010,'2017'!$G$1:$H$1214,2,1)</f>
        <v>3.5249999999999999</v>
      </c>
      <c r="E1010" s="16">
        <f>'2017'!B1010*'2017'!D1010</f>
        <v>2820</v>
      </c>
      <c r="G1010" s="7">
        <v>43054</v>
      </c>
      <c r="H1010" s="8">
        <v>3.532</v>
      </c>
      <c r="K1010" s="54">
        <f>E1010/VLOOKUP(A1010,'שער BTC'!$A$1:$B$1069,2,1)</f>
        <v>9.9145540527458928E-2</v>
      </c>
    </row>
    <row r="1011" spans="1:11">
      <c r="A1011" s="12">
        <v>43061</v>
      </c>
      <c r="B1011">
        <v>200</v>
      </c>
      <c r="D1011" s="16">
        <f>VLOOKUP('2017'!A1011,'2017'!$G$1:$H$1214,2,1)</f>
        <v>3.5249999999999999</v>
      </c>
      <c r="E1011" s="16">
        <f>'2017'!B1011*'2017'!D1011</f>
        <v>705</v>
      </c>
      <c r="G1011" s="7">
        <v>43055</v>
      </c>
      <c r="H1011" s="8">
        <v>3.5230000000000001</v>
      </c>
      <c r="K1011" s="54">
        <f>E1011/VLOOKUP(A1011,'שער BTC'!$A$1:$B$1069,2,1)</f>
        <v>2.4786385131864732E-2</v>
      </c>
    </row>
    <row r="1012" spans="1:11">
      <c r="A1012" s="3">
        <v>43061</v>
      </c>
      <c r="B1012">
        <v>400</v>
      </c>
      <c r="D1012" s="16">
        <f>VLOOKUP('2017'!A1012,'2017'!$G$1:$H$1214,2,1)</f>
        <v>3.5249999999999999</v>
      </c>
      <c r="E1012" s="16">
        <f>'2017'!B1012*'2017'!D1012</f>
        <v>1410</v>
      </c>
      <c r="G1012" s="7">
        <v>43055</v>
      </c>
      <c r="H1012" s="8">
        <v>3.5230000000000001</v>
      </c>
      <c r="K1012" s="54">
        <f>E1012/VLOOKUP(A1012,'שער BTC'!$A$1:$B$1069,2,1)</f>
        <v>4.9572770263729464E-2</v>
      </c>
    </row>
    <row r="1013" spans="1:11">
      <c r="A1013" s="12">
        <v>43061</v>
      </c>
      <c r="B1013">
        <v>1800</v>
      </c>
      <c r="D1013" s="16">
        <f>VLOOKUP('2017'!A1013,'2017'!$G$1:$H$1214,2,1)</f>
        <v>3.5249999999999999</v>
      </c>
      <c r="E1013" s="16">
        <f>'2017'!B1013*'2017'!D1013</f>
        <v>6345</v>
      </c>
      <c r="G1013" s="7">
        <v>43055</v>
      </c>
      <c r="H1013" s="8">
        <v>3.5230000000000001</v>
      </c>
      <c r="K1013" s="54">
        <f>E1013/VLOOKUP(A1013,'שער BTC'!$A$1:$B$1069,2,1)</f>
        <v>0.22307746618678256</v>
      </c>
    </row>
    <row r="1014" spans="1:11">
      <c r="A1014" s="12">
        <v>43061</v>
      </c>
      <c r="B1014">
        <v>300</v>
      </c>
      <c r="D1014" s="16">
        <f>VLOOKUP('2017'!A1014,'2017'!$G$1:$H$1214,2,1)</f>
        <v>3.5249999999999999</v>
      </c>
      <c r="E1014" s="16">
        <f>'2017'!B1014*'2017'!D1014</f>
        <v>1057.5</v>
      </c>
      <c r="G1014" s="7">
        <v>43055</v>
      </c>
      <c r="H1014" s="8">
        <v>3.5230000000000001</v>
      </c>
      <c r="K1014" s="54">
        <f>E1014/VLOOKUP(A1014,'שער BTC'!$A$1:$B$1069,2,1)</f>
        <v>3.7179577697797096E-2</v>
      </c>
    </row>
    <row r="1015" spans="1:11">
      <c r="A1015" s="12">
        <v>43061</v>
      </c>
      <c r="B1015">
        <v>750</v>
      </c>
      <c r="D1015" s="16">
        <f>VLOOKUP('2017'!A1015,'2017'!$G$1:$H$1214,2,1)</f>
        <v>3.5249999999999999</v>
      </c>
      <c r="E1015" s="16">
        <f>'2017'!B1015*'2017'!D1015</f>
        <v>2643.75</v>
      </c>
      <c r="G1015" s="7">
        <v>43056</v>
      </c>
      <c r="H1015" s="8">
        <v>3.5190000000000001</v>
      </c>
      <c r="K1015" s="54">
        <f>E1015/VLOOKUP(A1015,'שער BTC'!$A$1:$B$1069,2,1)</f>
        <v>9.2948944244492737E-2</v>
      </c>
    </row>
    <row r="1016" spans="1:11">
      <c r="A1016" s="12">
        <v>43061</v>
      </c>
      <c r="B1016">
        <v>400</v>
      </c>
      <c r="D1016" s="16">
        <f>VLOOKUP('2017'!A1016,'2017'!$G$1:$H$1214,2,1)</f>
        <v>3.5249999999999999</v>
      </c>
      <c r="E1016" s="16">
        <f>'2017'!B1016*'2017'!D1016</f>
        <v>1410</v>
      </c>
      <c r="G1016" s="7">
        <v>43056</v>
      </c>
      <c r="H1016" s="8">
        <v>3.5190000000000001</v>
      </c>
      <c r="K1016" s="54">
        <f>E1016/VLOOKUP(A1016,'שער BTC'!$A$1:$B$1069,2,1)</f>
        <v>4.9572770263729464E-2</v>
      </c>
    </row>
    <row r="1017" spans="1:11">
      <c r="A1017" s="3">
        <v>43061</v>
      </c>
      <c r="B1017">
        <v>500</v>
      </c>
      <c r="D1017" s="16">
        <f>VLOOKUP('2017'!A1017,'2017'!$G$1:$H$1214,2,1)</f>
        <v>3.5249999999999999</v>
      </c>
      <c r="E1017" s="16">
        <f>'2017'!B1017*'2017'!D1017</f>
        <v>1762.5</v>
      </c>
      <c r="G1017" s="7">
        <v>43056</v>
      </c>
      <c r="H1017" s="8">
        <v>3.5190000000000001</v>
      </c>
      <c r="K1017" s="54">
        <f>E1017/VLOOKUP(A1017,'שער BTC'!$A$1:$B$1069,2,1)</f>
        <v>6.1965962829661825E-2</v>
      </c>
    </row>
    <row r="1018" spans="1:11">
      <c r="A1018" s="12">
        <v>43061</v>
      </c>
      <c r="B1018">
        <v>400</v>
      </c>
      <c r="D1018" s="16">
        <f>VLOOKUP('2017'!A1018,'2017'!$G$1:$H$1214,2,1)</f>
        <v>3.5249999999999999</v>
      </c>
      <c r="E1018" s="16">
        <f>'2017'!B1018*'2017'!D1018</f>
        <v>1410</v>
      </c>
      <c r="G1018" s="7">
        <v>43056</v>
      </c>
      <c r="H1018" s="8">
        <v>3.5190000000000001</v>
      </c>
      <c r="K1018" s="54">
        <f>E1018/VLOOKUP(A1018,'שער BTC'!$A$1:$B$1069,2,1)</f>
        <v>4.9572770263729464E-2</v>
      </c>
    </row>
    <row r="1019" spans="1:11">
      <c r="A1019" s="12">
        <v>43062</v>
      </c>
      <c r="B1019">
        <v>600</v>
      </c>
      <c r="D1019" s="16">
        <f>VLOOKUP('2017'!A1019,'2017'!$G$1:$H$1214,2,1)</f>
        <v>3.512</v>
      </c>
      <c r="E1019" s="16">
        <f>'2017'!B1019*'2017'!D1019</f>
        <v>2107.1999999999998</v>
      </c>
      <c r="G1019" s="7">
        <v>43059</v>
      </c>
      <c r="H1019" s="8">
        <v>3.516</v>
      </c>
      <c r="K1019" s="54">
        <f>E1019/VLOOKUP(A1019,'שער BTC'!$A$1:$B$1069,2,1)</f>
        <v>7.3629117861810423E-2</v>
      </c>
    </row>
    <row r="1020" spans="1:11">
      <c r="A1020" s="12">
        <v>43062</v>
      </c>
      <c r="B1020">
        <v>400</v>
      </c>
      <c r="D1020" s="16">
        <f>VLOOKUP('2017'!A1020,'2017'!$G$1:$H$1214,2,1)</f>
        <v>3.512</v>
      </c>
      <c r="E1020" s="16">
        <f>'2017'!B1020*'2017'!D1020</f>
        <v>1404.8</v>
      </c>
      <c r="G1020" s="7">
        <v>43059</v>
      </c>
      <c r="H1020" s="8">
        <v>3.516</v>
      </c>
      <c r="K1020" s="54">
        <f>E1020/VLOOKUP(A1020,'שער BTC'!$A$1:$B$1069,2,1)</f>
        <v>4.9086078574540282E-2</v>
      </c>
    </row>
    <row r="1021" spans="1:11">
      <c r="A1021" s="12">
        <v>43062</v>
      </c>
      <c r="B1021">
        <v>300</v>
      </c>
      <c r="D1021" s="16">
        <f>VLOOKUP('2017'!A1021,'2017'!$G$1:$H$1214,2,1)</f>
        <v>3.512</v>
      </c>
      <c r="E1021" s="16">
        <f>'2017'!B1021*'2017'!D1021</f>
        <v>1053.5999999999999</v>
      </c>
      <c r="G1021" s="7">
        <v>43059</v>
      </c>
      <c r="H1021" s="8">
        <v>3.516</v>
      </c>
      <c r="K1021" s="54">
        <f>E1021/VLOOKUP(A1021,'שער BTC'!$A$1:$B$1069,2,1)</f>
        <v>3.6814558930905211E-2</v>
      </c>
    </row>
    <row r="1022" spans="1:11">
      <c r="A1022" s="12">
        <v>43062</v>
      </c>
      <c r="B1022">
        <v>300</v>
      </c>
      <c r="D1022" s="16">
        <f>VLOOKUP('2017'!A1022,'2017'!$G$1:$H$1214,2,1)</f>
        <v>3.512</v>
      </c>
      <c r="E1022" s="16">
        <f>'2017'!B1022*'2017'!D1022</f>
        <v>1053.5999999999999</v>
      </c>
      <c r="G1022" s="7">
        <v>43059</v>
      </c>
      <c r="H1022" s="8">
        <v>3.516</v>
      </c>
      <c r="K1022" s="54">
        <f>E1022/VLOOKUP(A1022,'שער BTC'!$A$1:$B$1069,2,1)</f>
        <v>3.6814558930905211E-2</v>
      </c>
    </row>
    <row r="1023" spans="1:11">
      <c r="A1023" s="12">
        <v>43062</v>
      </c>
      <c r="B1023">
        <v>300</v>
      </c>
      <c r="D1023" s="16">
        <f>VLOOKUP('2017'!A1023,'2017'!$G$1:$H$1214,2,1)</f>
        <v>3.512</v>
      </c>
      <c r="E1023" s="16">
        <f>'2017'!B1023*'2017'!D1023</f>
        <v>1053.5999999999999</v>
      </c>
      <c r="G1023" s="7">
        <v>43060</v>
      </c>
      <c r="H1023" s="8">
        <v>3.5289999999999999</v>
      </c>
      <c r="K1023" s="54">
        <f>E1023/VLOOKUP(A1023,'שער BTC'!$A$1:$B$1069,2,1)</f>
        <v>3.6814558930905211E-2</v>
      </c>
    </row>
    <row r="1024" spans="1:11">
      <c r="A1024" s="3">
        <v>43062</v>
      </c>
      <c r="B1024">
        <v>22500</v>
      </c>
      <c r="D1024" s="16">
        <f>VLOOKUP('2017'!A1024,'2017'!$G$1:$H$1214,2,1)</f>
        <v>3.512</v>
      </c>
      <c r="E1024" s="16">
        <f>'2017'!B1024*'2017'!D1024</f>
        <v>79020</v>
      </c>
      <c r="G1024" s="7">
        <v>43060</v>
      </c>
      <c r="H1024" s="8">
        <v>3.5289999999999999</v>
      </c>
      <c r="K1024" s="54">
        <f>E1024/VLOOKUP(A1024,'שער BTC'!$A$1:$B$1069,2,1)</f>
        <v>2.7610919198178907</v>
      </c>
    </row>
    <row r="1025" spans="1:11">
      <c r="A1025" s="3">
        <v>43062</v>
      </c>
      <c r="B1025">
        <v>350</v>
      </c>
      <c r="D1025" s="16">
        <f>VLOOKUP('2017'!A1025,'2017'!$G$1:$H$1214,2,1)</f>
        <v>3.512</v>
      </c>
      <c r="E1025" s="16">
        <f>'2017'!B1025*'2017'!D1025</f>
        <v>1229.2</v>
      </c>
      <c r="G1025" s="7">
        <v>43060</v>
      </c>
      <c r="H1025" s="8">
        <v>3.5289999999999999</v>
      </c>
      <c r="K1025" s="54">
        <f>E1025/VLOOKUP(A1025,'שער BTC'!$A$1:$B$1069,2,1)</f>
        <v>4.2950318752722746E-2</v>
      </c>
    </row>
    <row r="1026" spans="1:11">
      <c r="A1026" s="12">
        <v>43062</v>
      </c>
      <c r="B1026">
        <v>400</v>
      </c>
      <c r="D1026" s="16">
        <f>VLOOKUP('2017'!A1026,'2017'!$G$1:$H$1214,2,1)</f>
        <v>3.512</v>
      </c>
      <c r="E1026" s="16">
        <f>'2017'!B1026*'2017'!D1026</f>
        <v>1404.8</v>
      </c>
      <c r="G1026" s="7">
        <v>43060</v>
      </c>
      <c r="H1026" s="8">
        <v>3.5289999999999999</v>
      </c>
      <c r="K1026" s="54">
        <f>E1026/VLOOKUP(A1026,'שער BTC'!$A$1:$B$1069,2,1)</f>
        <v>4.9086078574540282E-2</v>
      </c>
    </row>
    <row r="1027" spans="1:11">
      <c r="A1027" s="12">
        <v>43062</v>
      </c>
      <c r="B1027">
        <v>800</v>
      </c>
      <c r="D1027" s="16">
        <f>VLOOKUP('2017'!A1027,'2017'!$G$1:$H$1214,2,1)</f>
        <v>3.512</v>
      </c>
      <c r="E1027" s="16">
        <f>'2017'!B1027*'2017'!D1027</f>
        <v>2809.6</v>
      </c>
      <c r="G1027" s="7">
        <v>43061</v>
      </c>
      <c r="H1027" s="8">
        <v>3.5249999999999999</v>
      </c>
      <c r="K1027" s="54">
        <f>E1027/VLOOKUP(A1027,'שער BTC'!$A$1:$B$1069,2,1)</f>
        <v>9.8172157149080563E-2</v>
      </c>
    </row>
    <row r="1028" spans="1:11">
      <c r="A1028" s="12">
        <v>43063</v>
      </c>
      <c r="B1028">
        <v>200</v>
      </c>
      <c r="D1028" s="16">
        <f>VLOOKUP('2017'!A1028,'2017'!$G$1:$H$1214,2,1)</f>
        <v>3.5129999999999999</v>
      </c>
      <c r="E1028" s="16">
        <f>'2017'!B1028*'2017'!D1028</f>
        <v>702.6</v>
      </c>
      <c r="G1028" s="7">
        <v>43061</v>
      </c>
      <c r="H1028" s="8">
        <v>3.5249999999999999</v>
      </c>
      <c r="K1028" s="54">
        <f>E1028/VLOOKUP(A1028,'שער BTC'!$A$1:$B$1069,2,1)</f>
        <v>2.455002762419704E-2</v>
      </c>
    </row>
    <row r="1029" spans="1:11">
      <c r="A1029" s="12">
        <v>43063</v>
      </c>
      <c r="B1029">
        <v>300</v>
      </c>
      <c r="D1029" s="16">
        <f>VLOOKUP('2017'!A1029,'2017'!$G$1:$H$1214,2,1)</f>
        <v>3.5129999999999999</v>
      </c>
      <c r="E1029" s="16">
        <f>'2017'!B1029*'2017'!D1029</f>
        <v>1053.8999999999999</v>
      </c>
      <c r="G1029" s="7">
        <v>43061</v>
      </c>
      <c r="H1029" s="8">
        <v>3.5249999999999999</v>
      </c>
      <c r="K1029" s="54">
        <f>E1029/VLOOKUP(A1029,'שער BTC'!$A$1:$B$1069,2,1)</f>
        <v>3.6825041436295558E-2</v>
      </c>
    </row>
    <row r="1030" spans="1:11">
      <c r="A1030" s="12">
        <v>43063</v>
      </c>
      <c r="B1030">
        <v>600</v>
      </c>
      <c r="D1030" s="16">
        <f>VLOOKUP('2017'!A1030,'2017'!$G$1:$H$1214,2,1)</f>
        <v>3.5129999999999999</v>
      </c>
      <c r="E1030" s="16">
        <f>'2017'!B1030*'2017'!D1030</f>
        <v>2107.7999999999997</v>
      </c>
      <c r="G1030" s="7">
        <v>43061</v>
      </c>
      <c r="H1030" s="8">
        <v>3.5249999999999999</v>
      </c>
      <c r="K1030" s="54">
        <f>E1030/VLOOKUP(A1030,'שער BTC'!$A$1:$B$1069,2,1)</f>
        <v>7.3650082872591116E-2</v>
      </c>
    </row>
    <row r="1031" spans="1:11">
      <c r="A1031" s="12">
        <v>43063</v>
      </c>
      <c r="B1031">
        <v>400</v>
      </c>
      <c r="D1031" s="16">
        <f>VLOOKUP('2017'!A1031,'2017'!$G$1:$H$1214,2,1)</f>
        <v>3.5129999999999999</v>
      </c>
      <c r="E1031" s="16">
        <f>'2017'!B1031*'2017'!D1031</f>
        <v>1405.2</v>
      </c>
      <c r="G1031" s="7">
        <v>43062</v>
      </c>
      <c r="H1031" s="8">
        <v>3.512</v>
      </c>
      <c r="K1031" s="54">
        <f>E1031/VLOOKUP(A1031,'שער BTC'!$A$1:$B$1069,2,1)</f>
        <v>4.910005524839408E-2</v>
      </c>
    </row>
    <row r="1032" spans="1:11">
      <c r="A1032" s="12">
        <v>43063</v>
      </c>
      <c r="B1032">
        <v>300</v>
      </c>
      <c r="D1032" s="16">
        <f>VLOOKUP('2017'!A1032,'2017'!$G$1:$H$1214,2,1)</f>
        <v>3.5129999999999999</v>
      </c>
      <c r="E1032" s="16">
        <f>'2017'!B1032*'2017'!D1032</f>
        <v>1053.8999999999999</v>
      </c>
      <c r="G1032" s="7">
        <v>43062</v>
      </c>
      <c r="H1032" s="8">
        <v>3.512</v>
      </c>
      <c r="K1032" s="54">
        <f>E1032/VLOOKUP(A1032,'שער BTC'!$A$1:$B$1069,2,1)</f>
        <v>3.6825041436295558E-2</v>
      </c>
    </row>
    <row r="1033" spans="1:11">
      <c r="A1033" s="12">
        <v>43064</v>
      </c>
      <c r="B1033">
        <v>300</v>
      </c>
      <c r="D1033" s="16">
        <f>VLOOKUP('2017'!A1033,'2017'!$G$1:$H$1214,2,1)</f>
        <v>3.5129999999999999</v>
      </c>
      <c r="E1033" s="16">
        <f>'2017'!B1033*'2017'!D1033</f>
        <v>1053.8999999999999</v>
      </c>
      <c r="G1033" s="7">
        <v>43062</v>
      </c>
      <c r="H1033" s="8">
        <v>3.512</v>
      </c>
      <c r="K1033" s="54">
        <f>E1033/VLOOKUP(A1033,'שער BTC'!$A$1:$B$1069,2,1)</f>
        <v>3.4453424631744022E-2</v>
      </c>
    </row>
    <row r="1034" spans="1:11">
      <c r="A1034" s="12">
        <v>43065</v>
      </c>
      <c r="B1034">
        <v>1000</v>
      </c>
      <c r="D1034" s="16">
        <f>VLOOKUP('2017'!A1034,'2017'!$G$1:$H$1214,2,1)</f>
        <v>3.5129999999999999</v>
      </c>
      <c r="E1034" s="16">
        <f>'2017'!B1034*'2017'!D1034</f>
        <v>3513</v>
      </c>
      <c r="G1034" s="7">
        <v>43062</v>
      </c>
      <c r="H1034" s="8">
        <v>3.512</v>
      </c>
      <c r="K1034" s="54">
        <f>E1034/VLOOKUP(A1034,'שער BTC'!$A$1:$B$1069,2,1)</f>
        <v>0.11484474877248008</v>
      </c>
    </row>
    <row r="1035" spans="1:11">
      <c r="A1035" s="12">
        <v>43065</v>
      </c>
      <c r="B1035">
        <v>2000</v>
      </c>
      <c r="D1035" s="16">
        <f>VLOOKUP('2017'!A1035,'2017'!$G$1:$H$1214,2,1)</f>
        <v>3.5129999999999999</v>
      </c>
      <c r="E1035" s="16">
        <f>'2017'!B1035*'2017'!D1035</f>
        <v>7026</v>
      </c>
      <c r="G1035" s="7">
        <v>43063</v>
      </c>
      <c r="H1035" s="8">
        <v>3.5129999999999999</v>
      </c>
      <c r="K1035" s="54">
        <f>E1035/VLOOKUP(A1035,'שער BTC'!$A$1:$B$1069,2,1)</f>
        <v>0.22968949754496015</v>
      </c>
    </row>
    <row r="1036" spans="1:11">
      <c r="A1036" s="12">
        <v>43065</v>
      </c>
      <c r="B1036">
        <v>300</v>
      </c>
      <c r="D1036" s="16">
        <f>VLOOKUP('2017'!A1036,'2017'!$G$1:$H$1214,2,1)</f>
        <v>3.5129999999999999</v>
      </c>
      <c r="E1036" s="16">
        <f>'2017'!B1036*'2017'!D1036</f>
        <v>1053.8999999999999</v>
      </c>
      <c r="G1036" s="7">
        <v>43063</v>
      </c>
      <c r="H1036" s="8">
        <v>3.5129999999999999</v>
      </c>
      <c r="K1036" s="54">
        <f>E1036/VLOOKUP(A1036,'שער BTC'!$A$1:$B$1069,2,1)</f>
        <v>3.4453424631744022E-2</v>
      </c>
    </row>
    <row r="1037" spans="1:11">
      <c r="A1037" s="12">
        <v>43065</v>
      </c>
      <c r="B1037">
        <v>1500</v>
      </c>
      <c r="D1037" s="16">
        <f>VLOOKUP('2017'!A1037,'2017'!$G$1:$H$1214,2,1)</f>
        <v>3.5129999999999999</v>
      </c>
      <c r="E1037" s="16">
        <f>'2017'!B1037*'2017'!D1037</f>
        <v>5269.5</v>
      </c>
      <c r="G1037" s="7">
        <v>43063</v>
      </c>
      <c r="H1037" s="8">
        <v>3.5129999999999999</v>
      </c>
      <c r="K1037" s="54">
        <f>E1037/VLOOKUP(A1037,'שער BTC'!$A$1:$B$1069,2,1)</f>
        <v>0.17226712315872011</v>
      </c>
    </row>
    <row r="1038" spans="1:11">
      <c r="A1038" s="12">
        <v>43065</v>
      </c>
      <c r="B1038">
        <v>300</v>
      </c>
      <c r="D1038" s="16">
        <f>VLOOKUP('2017'!A1038,'2017'!$G$1:$H$1214,2,1)</f>
        <v>3.5129999999999999</v>
      </c>
      <c r="E1038" s="16">
        <f>'2017'!B1038*'2017'!D1038</f>
        <v>1053.8999999999999</v>
      </c>
      <c r="G1038" s="7">
        <v>43063</v>
      </c>
      <c r="H1038" s="8">
        <v>3.5129999999999999</v>
      </c>
      <c r="K1038" s="54">
        <f>E1038/VLOOKUP(A1038,'שער BTC'!$A$1:$B$1069,2,1)</f>
        <v>3.4453424631744022E-2</v>
      </c>
    </row>
    <row r="1039" spans="1:11">
      <c r="A1039" s="3">
        <v>43066</v>
      </c>
      <c r="B1039">
        <v>399</v>
      </c>
      <c r="D1039" s="16">
        <f>VLOOKUP('2017'!A1039,'2017'!$G$1:$H$1214,2,1)</f>
        <v>3.5009999999999999</v>
      </c>
      <c r="E1039" s="16">
        <f>'2017'!B1039*'2017'!D1039</f>
        <v>1396.8989999999999</v>
      </c>
      <c r="G1039" s="7">
        <v>43066</v>
      </c>
      <c r="H1039" s="8">
        <v>3.5009999999999999</v>
      </c>
      <c r="K1039" s="54">
        <f>E1039/VLOOKUP(A1039,'שער BTC'!$A$1:$B$1069,2,1)</f>
        <v>4.1056584302819651E-2</v>
      </c>
    </row>
    <row r="1040" spans="1:11">
      <c r="A1040" s="12">
        <v>43066</v>
      </c>
      <c r="B1040" s="16">
        <v>300</v>
      </c>
      <c r="C1040" s="16"/>
      <c r="D1040" s="16">
        <f>VLOOKUP('2017'!A1040,'2017'!$G$1:$H$1214,2,1)</f>
        <v>3.5009999999999999</v>
      </c>
      <c r="E1040" s="16">
        <f>'2017'!B1040*'2017'!D1040</f>
        <v>1050.3</v>
      </c>
      <c r="G1040" s="7">
        <v>43066</v>
      </c>
      <c r="H1040" s="8">
        <v>3.5009999999999999</v>
      </c>
      <c r="K1040" s="54">
        <f>E1040/VLOOKUP(A1040,'שער BTC'!$A$1:$B$1069,2,1)</f>
        <v>3.0869612257759142E-2</v>
      </c>
    </row>
    <row r="1041" spans="1:11">
      <c r="A1041" s="12">
        <v>43066</v>
      </c>
      <c r="B1041" s="28">
        <v>54380</v>
      </c>
      <c r="C1041" s="28"/>
      <c r="D1041" s="16">
        <f>VLOOKUP('2017'!A1041,'2017'!$G$1:$H$1214,2,1)</f>
        <v>3.5009999999999999</v>
      </c>
      <c r="E1041" s="16">
        <f>'2017'!B1041*'2017'!D1041</f>
        <v>190384.38</v>
      </c>
      <c r="G1041" s="7">
        <v>43066</v>
      </c>
      <c r="H1041" s="8">
        <v>3.5009999999999999</v>
      </c>
      <c r="K1041" s="54">
        <f>E1041/VLOOKUP(A1041,'שער BTC'!$A$1:$B$1069,2,1)</f>
        <v>5.5956317152564736</v>
      </c>
    </row>
    <row r="1042" spans="1:11">
      <c r="A1042" s="12">
        <v>43066</v>
      </c>
      <c r="B1042" s="16">
        <v>2300</v>
      </c>
      <c r="C1042" s="16"/>
      <c r="D1042" s="16">
        <f>VLOOKUP('2017'!A1042,'2017'!$G$1:$H$1214,2,1)</f>
        <v>3.5009999999999999</v>
      </c>
      <c r="E1042" s="16">
        <f>'2017'!B1042*'2017'!D1042</f>
        <v>8052.3</v>
      </c>
      <c r="G1042" s="7">
        <v>43066</v>
      </c>
      <c r="H1042" s="8">
        <v>3.5009999999999999</v>
      </c>
      <c r="K1042" s="54">
        <f>E1042/VLOOKUP(A1042,'שער BTC'!$A$1:$B$1069,2,1)</f>
        <v>0.23666702730948674</v>
      </c>
    </row>
    <row r="1043" spans="1:11">
      <c r="A1043" s="3">
        <v>43066</v>
      </c>
      <c r="B1043" s="13">
        <v>9750</v>
      </c>
      <c r="C1043" s="13"/>
      <c r="D1043" s="16">
        <f>VLOOKUP('2017'!A1043,'2017'!$G$1:$H$1214,2,1)</f>
        <v>3.5009999999999999</v>
      </c>
      <c r="E1043" s="16">
        <f>'2017'!B1043*'2017'!D1043</f>
        <v>34134.75</v>
      </c>
      <c r="G1043" s="7">
        <v>43067</v>
      </c>
      <c r="H1043" s="8">
        <v>3.5030000000000001</v>
      </c>
      <c r="K1043" s="54">
        <f>E1043/VLOOKUP(A1043,'שער BTC'!$A$1:$B$1069,2,1)</f>
        <v>1.003262398377172</v>
      </c>
    </row>
    <row r="1044" spans="1:11">
      <c r="A1044" s="12">
        <v>43066</v>
      </c>
      <c r="B1044">
        <v>300</v>
      </c>
      <c r="D1044" s="16">
        <f>VLOOKUP('2017'!A1044,'2017'!$G$1:$H$1214,2,1)</f>
        <v>3.5009999999999999</v>
      </c>
      <c r="E1044" s="16">
        <f>'2017'!B1044*'2017'!D1044</f>
        <v>1050.3</v>
      </c>
      <c r="G1044" s="7">
        <v>43067</v>
      </c>
      <c r="H1044" s="8">
        <v>3.5030000000000001</v>
      </c>
      <c r="K1044" s="54">
        <f>E1044/VLOOKUP(A1044,'שער BTC'!$A$1:$B$1069,2,1)</f>
        <v>3.0869612257759142E-2</v>
      </c>
    </row>
    <row r="1045" spans="1:11">
      <c r="A1045" s="3">
        <v>43066</v>
      </c>
      <c r="B1045">
        <v>900</v>
      </c>
      <c r="D1045" s="16">
        <f>VLOOKUP('2017'!A1045,'2017'!$G$1:$H$1214,2,1)</f>
        <v>3.5009999999999999</v>
      </c>
      <c r="E1045" s="16">
        <f>'2017'!B1045*'2017'!D1045</f>
        <v>3150.9</v>
      </c>
      <c r="G1045" s="7">
        <v>43067</v>
      </c>
      <c r="H1045" s="8">
        <v>3.5030000000000001</v>
      </c>
      <c r="K1045" s="54">
        <f>E1045/VLOOKUP(A1045,'שער BTC'!$A$1:$B$1069,2,1)</f>
        <v>9.2608836773277428E-2</v>
      </c>
    </row>
    <row r="1046" spans="1:11">
      <c r="A1046" s="12">
        <v>43067</v>
      </c>
      <c r="B1046">
        <v>300</v>
      </c>
      <c r="D1046" s="16">
        <f>VLOOKUP('2017'!A1046,'2017'!$G$1:$H$1214,2,1)</f>
        <v>3.5030000000000001</v>
      </c>
      <c r="E1046" s="16">
        <f>'2017'!B1046*'2017'!D1046</f>
        <v>1050.9000000000001</v>
      </c>
      <c r="G1046" s="7">
        <v>43067</v>
      </c>
      <c r="H1046" s="8">
        <v>3.5030000000000001</v>
      </c>
      <c r="K1046" s="54">
        <f>E1046/VLOOKUP(A1046,'שער BTC'!$A$1:$B$1069,2,1)</f>
        <v>3.0887246997695024E-2</v>
      </c>
    </row>
    <row r="1047" spans="1:11">
      <c r="A1047" s="12">
        <v>43067</v>
      </c>
      <c r="B1047">
        <v>300</v>
      </c>
      <c r="D1047" s="16">
        <f>VLOOKUP('2017'!A1047,'2017'!$G$1:$H$1214,2,1)</f>
        <v>3.5030000000000001</v>
      </c>
      <c r="E1047" s="16">
        <f>'2017'!B1047*'2017'!D1047</f>
        <v>1050.9000000000001</v>
      </c>
      <c r="G1047" s="7">
        <v>43068</v>
      </c>
      <c r="H1047" s="8">
        <v>3.504</v>
      </c>
      <c r="K1047" s="54">
        <f>E1047/VLOOKUP(A1047,'שער BTC'!$A$1:$B$1069,2,1)</f>
        <v>3.0887246997695024E-2</v>
      </c>
    </row>
    <row r="1048" spans="1:11">
      <c r="A1048" s="3">
        <v>43067</v>
      </c>
      <c r="B1048">
        <v>200</v>
      </c>
      <c r="D1048" s="16">
        <f>VLOOKUP('2017'!A1048,'2017'!$G$1:$H$1214,2,1)</f>
        <v>3.5030000000000001</v>
      </c>
      <c r="E1048" s="16">
        <f>'2017'!B1048*'2017'!D1048</f>
        <v>700.6</v>
      </c>
      <c r="G1048" s="7">
        <v>43068</v>
      </c>
      <c r="H1048" s="8">
        <v>3.504</v>
      </c>
      <c r="K1048" s="54">
        <f>E1048/VLOOKUP(A1048,'שער BTC'!$A$1:$B$1069,2,1)</f>
        <v>2.059149799846335E-2</v>
      </c>
    </row>
    <row r="1049" spans="1:11">
      <c r="A1049" s="12">
        <v>43067</v>
      </c>
      <c r="B1049">
        <v>400</v>
      </c>
      <c r="D1049" s="16">
        <f>VLOOKUP('2017'!A1049,'2017'!$G$1:$H$1214,2,1)</f>
        <v>3.5030000000000001</v>
      </c>
      <c r="E1049" s="16">
        <f>'2017'!B1049*'2017'!D1049</f>
        <v>1401.2</v>
      </c>
      <c r="G1049" s="7">
        <v>43068</v>
      </c>
      <c r="H1049" s="8">
        <v>3.504</v>
      </c>
      <c r="K1049" s="54">
        <f>E1049/VLOOKUP(A1049,'שער BTC'!$A$1:$B$1069,2,1)</f>
        <v>4.1182995996926701E-2</v>
      </c>
    </row>
    <row r="1050" spans="1:11">
      <c r="A1050" s="12">
        <v>43067</v>
      </c>
      <c r="B1050">
        <v>3500</v>
      </c>
      <c r="D1050" s="16">
        <f>VLOOKUP('2017'!A1050,'2017'!$G$1:$H$1214,2,1)</f>
        <v>3.5030000000000001</v>
      </c>
      <c r="E1050" s="16">
        <f>'2017'!B1050*'2017'!D1050</f>
        <v>12260.5</v>
      </c>
      <c r="G1050" s="7">
        <v>43068</v>
      </c>
      <c r="H1050" s="8">
        <v>3.504</v>
      </c>
      <c r="K1050" s="54">
        <f>E1050/VLOOKUP(A1050,'שער BTC'!$A$1:$B$1069,2,1)</f>
        <v>0.36035121497310857</v>
      </c>
    </row>
    <row r="1051" spans="1:11">
      <c r="A1051" s="12">
        <v>43067</v>
      </c>
      <c r="B1051">
        <v>400</v>
      </c>
      <c r="D1051" s="16">
        <f>VLOOKUP('2017'!A1051,'2017'!$G$1:$H$1214,2,1)</f>
        <v>3.5030000000000001</v>
      </c>
      <c r="E1051" s="16">
        <f>'2017'!B1051*'2017'!D1051</f>
        <v>1401.2</v>
      </c>
      <c r="G1051" s="7">
        <v>43069</v>
      </c>
      <c r="H1051" s="8">
        <v>3.4990000000000001</v>
      </c>
      <c r="K1051" s="54">
        <f>E1051/VLOOKUP(A1051,'שער BTC'!$A$1:$B$1069,2,1)</f>
        <v>4.1182995996926701E-2</v>
      </c>
    </row>
    <row r="1052" spans="1:11">
      <c r="A1052" s="12">
        <v>43067</v>
      </c>
      <c r="B1052">
        <v>400</v>
      </c>
      <c r="D1052" s="16">
        <f>VLOOKUP('2017'!A1052,'2017'!$G$1:$H$1214,2,1)</f>
        <v>3.5030000000000001</v>
      </c>
      <c r="E1052" s="16">
        <f>'2017'!B1052*'2017'!D1052</f>
        <v>1401.2</v>
      </c>
      <c r="G1052" s="7">
        <v>43069</v>
      </c>
      <c r="H1052" s="8">
        <v>3.4990000000000001</v>
      </c>
      <c r="K1052" s="54">
        <f>E1052/VLOOKUP(A1052,'שער BTC'!$A$1:$B$1069,2,1)</f>
        <v>4.1182995996926701E-2</v>
      </c>
    </row>
    <row r="1053" spans="1:11">
      <c r="A1053" s="12">
        <v>43068</v>
      </c>
      <c r="B1053" s="16">
        <v>499</v>
      </c>
      <c r="C1053" s="16"/>
      <c r="D1053" s="16">
        <f>VLOOKUP('2017'!A1053,'2017'!$G$1:$H$1214,2,1)</f>
        <v>3.504</v>
      </c>
      <c r="E1053" s="16">
        <f>'2017'!B1053*'2017'!D1053</f>
        <v>1748.4960000000001</v>
      </c>
      <c r="G1053" s="7">
        <v>43069</v>
      </c>
      <c r="H1053" s="8">
        <v>3.4990000000000001</v>
      </c>
      <c r="K1053" s="54">
        <f>E1053/VLOOKUP(A1053,'שער BTC'!$A$1:$B$1069,2,1)</f>
        <v>5.0509506634813427E-2</v>
      </c>
    </row>
    <row r="1054" spans="1:11">
      <c r="A1054" s="12">
        <v>43068</v>
      </c>
      <c r="B1054" s="28">
        <v>271500</v>
      </c>
      <c r="C1054" s="28"/>
      <c r="D1054" s="16">
        <f>VLOOKUP('2017'!A1054,'2017'!$G$1:$H$1214,2,1)</f>
        <v>3.504</v>
      </c>
      <c r="E1054" s="16">
        <f>'2017'!B1054*'2017'!D1054</f>
        <v>951336</v>
      </c>
      <c r="G1054" s="7">
        <v>43069</v>
      </c>
      <c r="H1054" s="8">
        <v>3.4990000000000001</v>
      </c>
      <c r="K1054" s="54">
        <f>E1054/VLOOKUP(A1054,'שער BTC'!$A$1:$B$1069,2,1)</f>
        <v>27.481625353410507</v>
      </c>
    </row>
    <row r="1055" spans="1:11">
      <c r="A1055" s="12">
        <v>43068</v>
      </c>
      <c r="B1055" s="13">
        <v>1550</v>
      </c>
      <c r="C1055" s="13"/>
      <c r="D1055" s="16">
        <f>VLOOKUP('2017'!A1055,'2017'!$G$1:$H$1214,2,1)</f>
        <v>3.504</v>
      </c>
      <c r="E1055" s="16">
        <f>'2017'!B1055*'2017'!D1055</f>
        <v>5431.2</v>
      </c>
      <c r="G1055" s="7">
        <v>43070</v>
      </c>
      <c r="H1055" s="8">
        <v>3.488</v>
      </c>
      <c r="K1055" s="54">
        <f>E1055/VLOOKUP(A1055,'שער BTC'!$A$1:$B$1069,2,1)</f>
        <v>0.15689325708208576</v>
      </c>
    </row>
    <row r="1056" spans="1:11">
      <c r="A1056" s="3">
        <v>43068</v>
      </c>
      <c r="B1056">
        <v>700</v>
      </c>
      <c r="D1056" s="16">
        <f>VLOOKUP('2017'!A1056,'2017'!$G$1:$H$1214,2,1)</f>
        <v>3.504</v>
      </c>
      <c r="E1056" s="16">
        <f>'2017'!B1056*'2017'!D1056</f>
        <v>2452.8000000000002</v>
      </c>
      <c r="G1056" s="7">
        <v>43070</v>
      </c>
      <c r="H1056" s="8">
        <v>3.488</v>
      </c>
      <c r="K1056" s="54">
        <f>E1056/VLOOKUP(A1056,'שער BTC'!$A$1:$B$1069,2,1)</f>
        <v>7.0855019327393576E-2</v>
      </c>
    </row>
    <row r="1057" spans="1:11">
      <c r="A1057" s="12">
        <v>43068</v>
      </c>
      <c r="B1057">
        <v>400</v>
      </c>
      <c r="D1057" s="16">
        <f>VLOOKUP('2017'!A1057,'2017'!$G$1:$H$1214,2,1)</f>
        <v>3.504</v>
      </c>
      <c r="E1057" s="16">
        <f>'2017'!B1057*'2017'!D1057</f>
        <v>1401.6</v>
      </c>
      <c r="G1057" s="7">
        <v>43070</v>
      </c>
      <c r="H1057" s="8">
        <v>3.488</v>
      </c>
      <c r="K1057" s="54">
        <f>E1057/VLOOKUP(A1057,'שער BTC'!$A$1:$B$1069,2,1)</f>
        <v>4.0488582472796325E-2</v>
      </c>
    </row>
    <row r="1058" spans="1:11">
      <c r="A1058" s="12">
        <v>43068</v>
      </c>
      <c r="B1058">
        <v>300</v>
      </c>
      <c r="D1058" s="16">
        <f>VLOOKUP('2017'!A1058,'2017'!$G$1:$H$1214,2,1)</f>
        <v>3.504</v>
      </c>
      <c r="E1058" s="16">
        <f>'2017'!B1058*'2017'!D1058</f>
        <v>1051.2</v>
      </c>
      <c r="G1058" s="7">
        <v>43070</v>
      </c>
      <c r="H1058" s="8">
        <v>3.488</v>
      </c>
      <c r="K1058" s="54">
        <f>E1058/VLOOKUP(A1058,'שער BTC'!$A$1:$B$1069,2,1)</f>
        <v>3.0366436854597247E-2</v>
      </c>
    </row>
    <row r="1059" spans="1:11">
      <c r="A1059" s="3">
        <v>43068</v>
      </c>
      <c r="B1059">
        <v>1000</v>
      </c>
      <c r="D1059" s="16">
        <f>VLOOKUP('2017'!A1059,'2017'!$G$1:$H$1214,2,1)</f>
        <v>3.504</v>
      </c>
      <c r="E1059" s="16">
        <f>'2017'!B1059*'2017'!D1059</f>
        <v>3504</v>
      </c>
      <c r="G1059" s="7">
        <v>43073</v>
      </c>
      <c r="H1059" s="8">
        <v>3.49</v>
      </c>
      <c r="K1059" s="54">
        <f>E1059/VLOOKUP(A1059,'שער BTC'!$A$1:$B$1069,2,1)</f>
        <v>0.10122145618199083</v>
      </c>
    </row>
    <row r="1060" spans="1:11">
      <c r="A1060" s="12">
        <v>43069</v>
      </c>
      <c r="B1060">
        <v>300</v>
      </c>
      <c r="D1060" s="16">
        <f>VLOOKUP('2017'!A1060,'2017'!$G$1:$H$1214,2,1)</f>
        <v>3.4990000000000001</v>
      </c>
      <c r="E1060" s="16">
        <f>'2017'!B1060*'2017'!D1060</f>
        <v>1049.7</v>
      </c>
      <c r="G1060" s="7">
        <v>43073</v>
      </c>
      <c r="H1060" s="8">
        <v>3.49</v>
      </c>
      <c r="K1060" s="54">
        <f>E1060/VLOOKUP(A1060,'שער BTC'!$A$1:$B$1069,2,1)</f>
        <v>3.0323105751779614E-2</v>
      </c>
    </row>
    <row r="1061" spans="1:11">
      <c r="A1061" s="3">
        <v>43069</v>
      </c>
      <c r="B1061">
        <v>1000</v>
      </c>
      <c r="D1061" s="16">
        <f>VLOOKUP('2017'!A1061,'2017'!$G$1:$H$1214,2,1)</f>
        <v>3.4990000000000001</v>
      </c>
      <c r="E1061" s="16">
        <f>'2017'!B1061*'2017'!D1061</f>
        <v>3499</v>
      </c>
      <c r="G1061" s="7">
        <v>43073</v>
      </c>
      <c r="H1061" s="8">
        <v>3.49</v>
      </c>
      <c r="K1061" s="54">
        <f>E1061/VLOOKUP(A1061,'שער BTC'!$A$1:$B$1069,2,1)</f>
        <v>0.10107701917259872</v>
      </c>
    </row>
    <row r="1062" spans="1:11">
      <c r="A1062" s="3">
        <v>43069</v>
      </c>
      <c r="B1062">
        <v>1400</v>
      </c>
      <c r="D1062" s="16">
        <f>VLOOKUP('2017'!A1062,'2017'!$G$1:$H$1214,2,1)</f>
        <v>3.4990000000000001</v>
      </c>
      <c r="E1062" s="16">
        <f>'2017'!B1062*'2017'!D1062</f>
        <v>4898.6000000000004</v>
      </c>
      <c r="G1062" s="7">
        <v>43073</v>
      </c>
      <c r="H1062" s="8">
        <v>3.49</v>
      </c>
      <c r="K1062" s="54">
        <f>E1062/VLOOKUP(A1062,'שער BTC'!$A$1:$B$1069,2,1)</f>
        <v>0.14150782684163821</v>
      </c>
    </row>
    <row r="1063" spans="1:11">
      <c r="A1063" s="3">
        <v>43069</v>
      </c>
      <c r="B1063">
        <v>5000</v>
      </c>
      <c r="D1063" s="16">
        <f>VLOOKUP('2017'!A1063,'2017'!$G$1:$H$1214,2,1)</f>
        <v>3.4990000000000001</v>
      </c>
      <c r="E1063" s="16">
        <f>'2017'!B1063*'2017'!D1063</f>
        <v>17495</v>
      </c>
      <c r="G1063" s="7">
        <v>43074</v>
      </c>
      <c r="H1063" s="8">
        <v>3.492</v>
      </c>
      <c r="K1063" s="54">
        <f>E1063/VLOOKUP(A1063,'שער BTC'!$A$1:$B$1069,2,1)</f>
        <v>0.50538509586299352</v>
      </c>
    </row>
    <row r="1064" spans="1:11">
      <c r="A1064" s="3">
        <v>43069</v>
      </c>
      <c r="B1064">
        <v>950</v>
      </c>
      <c r="D1064" s="16">
        <f>VLOOKUP('2017'!A1064,'2017'!$G$1:$H$1214,2,1)</f>
        <v>3.4990000000000001</v>
      </c>
      <c r="E1064" s="16">
        <f>'2017'!B1064*'2017'!D1064</f>
        <v>3324.05</v>
      </c>
      <c r="G1064" s="7">
        <v>43074</v>
      </c>
      <c r="H1064" s="8">
        <v>3.492</v>
      </c>
      <c r="K1064" s="54">
        <f>E1064/VLOOKUP(A1064,'שער BTC'!$A$1:$B$1069,2,1)</f>
        <v>9.6023168213968779E-2</v>
      </c>
    </row>
    <row r="1065" spans="1:11">
      <c r="A1065" s="12">
        <v>43070</v>
      </c>
      <c r="B1065">
        <v>400</v>
      </c>
      <c r="D1065" s="16">
        <f>VLOOKUP('2017'!A1065,'2017'!$G$1:$H$1214,2,1)</f>
        <v>3.488</v>
      </c>
      <c r="E1065" s="16">
        <f>'2017'!B1065*'2017'!D1065</f>
        <v>1395.2</v>
      </c>
      <c r="G1065" s="7">
        <v>43074</v>
      </c>
      <c r="H1065" s="8">
        <v>3.492</v>
      </c>
      <c r="K1065" s="54">
        <f>E1065/VLOOKUP(A1065,'שער BTC'!$A$1:$B$1069,2,1)</f>
        <v>3.6751491559284928E-2</v>
      </c>
    </row>
    <row r="1066" spans="1:11">
      <c r="A1066" s="12">
        <v>43070</v>
      </c>
      <c r="B1066">
        <v>1400</v>
      </c>
      <c r="D1066" s="16">
        <f>VLOOKUP('2017'!A1066,'2017'!$G$1:$H$1214,2,1)</f>
        <v>3.488</v>
      </c>
      <c r="E1066" s="16">
        <f>'2017'!B1066*'2017'!D1066</f>
        <v>4883.2</v>
      </c>
      <c r="G1066" s="7">
        <v>43074</v>
      </c>
      <c r="H1066" s="8">
        <v>3.492</v>
      </c>
      <c r="K1066" s="54">
        <f>E1066/VLOOKUP(A1066,'שער BTC'!$A$1:$B$1069,2,1)</f>
        <v>0.12863022045749725</v>
      </c>
    </row>
    <row r="1067" spans="1:11">
      <c r="A1067" s="3">
        <v>43070</v>
      </c>
      <c r="B1067">
        <v>1500</v>
      </c>
      <c r="D1067" s="16">
        <f>VLOOKUP('2017'!A1067,'2017'!$G$1:$H$1214,2,1)</f>
        <v>3.488</v>
      </c>
      <c r="E1067" s="16">
        <f>'2017'!B1067*'2017'!D1067</f>
        <v>5232</v>
      </c>
      <c r="G1067" s="7">
        <v>43075</v>
      </c>
      <c r="H1067" s="8">
        <v>3.5129999999999999</v>
      </c>
      <c r="K1067" s="54">
        <f>E1067/VLOOKUP(A1067,'שער BTC'!$A$1:$B$1069,2,1)</f>
        <v>0.13781809334731848</v>
      </c>
    </row>
    <row r="1068" spans="1:11">
      <c r="A1068" s="12">
        <v>43070</v>
      </c>
      <c r="B1068">
        <v>400</v>
      </c>
      <c r="D1068" s="16">
        <f>VLOOKUP('2017'!A1068,'2017'!$G$1:$H$1214,2,1)</f>
        <v>3.488</v>
      </c>
      <c r="E1068" s="16">
        <f>'2017'!B1068*'2017'!D1068</f>
        <v>1395.2</v>
      </c>
      <c r="G1068" s="7">
        <v>43075</v>
      </c>
      <c r="H1068" s="8">
        <v>3.5129999999999999</v>
      </c>
      <c r="K1068" s="54">
        <f>E1068/VLOOKUP(A1068,'שער BTC'!$A$1:$B$1069,2,1)</f>
        <v>3.6751491559284928E-2</v>
      </c>
    </row>
    <row r="1069" spans="1:11">
      <c r="A1069" s="12">
        <v>43070</v>
      </c>
      <c r="B1069" s="16">
        <v>500</v>
      </c>
      <c r="C1069" s="16"/>
      <c r="D1069" s="16">
        <f>VLOOKUP('2017'!A1069,'2017'!$G$1:$H$1214,2,1)</f>
        <v>3.488</v>
      </c>
      <c r="E1069" s="16">
        <f>'2017'!B1069*'2017'!D1069</f>
        <v>1744</v>
      </c>
      <c r="G1069" s="7">
        <v>43075</v>
      </c>
      <c r="H1069" s="8">
        <v>3.5129999999999999</v>
      </c>
      <c r="K1069" s="54">
        <f>E1069/VLOOKUP(A1069,'שער BTC'!$A$1:$B$1069,2,1)</f>
        <v>4.5939364449106165E-2</v>
      </c>
    </row>
    <row r="1070" spans="1:11">
      <c r="A1070" s="3">
        <v>43070</v>
      </c>
      <c r="B1070" s="13">
        <v>2350</v>
      </c>
      <c r="C1070" s="13"/>
      <c r="D1070" s="16">
        <f>VLOOKUP('2017'!A1070,'2017'!$G$1:$H$1214,2,1)</f>
        <v>3.488</v>
      </c>
      <c r="E1070" s="16">
        <f>'2017'!B1070*'2017'!D1070</f>
        <v>8196.7999999999993</v>
      </c>
      <c r="G1070" s="7">
        <v>43075</v>
      </c>
      <c r="H1070" s="8">
        <v>3.5129999999999999</v>
      </c>
      <c r="K1070" s="54">
        <f>E1070/VLOOKUP(A1070,'שער BTC'!$A$1:$B$1069,2,1)</f>
        <v>0.21591501291079895</v>
      </c>
    </row>
    <row r="1071" spans="1:11">
      <c r="A1071" s="12">
        <v>43070</v>
      </c>
      <c r="B1071">
        <v>400</v>
      </c>
      <c r="D1071" s="16">
        <f>VLOOKUP('2017'!A1071,'2017'!$G$1:$H$1214,2,1)</f>
        <v>3.488</v>
      </c>
      <c r="E1071" s="16">
        <f>'2017'!B1071*'2017'!D1071</f>
        <v>1395.2</v>
      </c>
      <c r="G1071" s="7">
        <v>43076</v>
      </c>
      <c r="H1071" s="8">
        <v>3.516</v>
      </c>
      <c r="K1071" s="54">
        <f>E1071/VLOOKUP(A1071,'שער BTC'!$A$1:$B$1069,2,1)</f>
        <v>3.6751491559284928E-2</v>
      </c>
    </row>
    <row r="1072" spans="1:11">
      <c r="A1072" s="12">
        <v>43070</v>
      </c>
      <c r="B1072">
        <v>1050</v>
      </c>
      <c r="D1072" s="16">
        <f>VLOOKUP('2017'!A1072,'2017'!$G$1:$H$1214,2,1)</f>
        <v>3.488</v>
      </c>
      <c r="E1072" s="16">
        <f>'2017'!B1072*'2017'!D1072</f>
        <v>3662.4</v>
      </c>
      <c r="G1072" s="7">
        <v>43076</v>
      </c>
      <c r="H1072" s="8">
        <v>3.516</v>
      </c>
      <c r="K1072" s="54">
        <f>E1072/VLOOKUP(A1072,'שער BTC'!$A$1:$B$1069,2,1)</f>
        <v>9.6472665343122946E-2</v>
      </c>
    </row>
    <row r="1073" spans="1:11">
      <c r="A1073" s="3">
        <v>43070</v>
      </c>
      <c r="B1073">
        <v>1900</v>
      </c>
      <c r="D1073" s="16">
        <f>VLOOKUP('2017'!A1073,'2017'!$G$1:$H$1214,2,1)</f>
        <v>3.488</v>
      </c>
      <c r="E1073" s="16">
        <f>'2017'!B1073*'2017'!D1073</f>
        <v>6627.2</v>
      </c>
      <c r="G1073" s="7">
        <v>43076</v>
      </c>
      <c r="H1073" s="8">
        <v>3.516</v>
      </c>
      <c r="K1073" s="54">
        <f>E1073/VLOOKUP(A1073,'שער BTC'!$A$1:$B$1069,2,1)</f>
        <v>0.1745695849066034</v>
      </c>
    </row>
    <row r="1074" spans="1:11">
      <c r="A1074" s="12">
        <v>43072</v>
      </c>
      <c r="B1074">
        <v>500</v>
      </c>
      <c r="D1074" s="16">
        <f>VLOOKUP('2017'!A1074,'2017'!$G$1:$H$1214,2,1)</f>
        <v>3.488</v>
      </c>
      <c r="E1074" s="16">
        <f>'2017'!B1074*'2017'!D1074</f>
        <v>1744</v>
      </c>
      <c r="G1074" s="7">
        <v>43076</v>
      </c>
      <c r="H1074" s="8">
        <v>3.516</v>
      </c>
      <c r="K1074" s="54">
        <f>E1074/VLOOKUP(A1074,'שער BTC'!$A$1:$B$1069,2,1)</f>
        <v>4.4120416263773735E-2</v>
      </c>
    </row>
    <row r="1075" spans="1:11">
      <c r="A1075" s="12">
        <v>43072</v>
      </c>
      <c r="B1075" s="16">
        <v>2000</v>
      </c>
      <c r="C1075" s="16"/>
      <c r="D1075" s="16">
        <f>VLOOKUP('2017'!A1075,'2017'!$G$1:$H$1214,2,1)</f>
        <v>3.488</v>
      </c>
      <c r="E1075" s="16">
        <f>'2017'!B1075*'2017'!D1075</f>
        <v>6976</v>
      </c>
      <c r="G1075" s="7">
        <v>43077</v>
      </c>
      <c r="H1075" s="8">
        <v>3.5209999999999999</v>
      </c>
      <c r="K1075" s="54">
        <f>E1075/VLOOKUP(A1075,'שער BTC'!$A$1:$B$1069,2,1)</f>
        <v>0.17648166505509494</v>
      </c>
    </row>
    <row r="1076" spans="1:11">
      <c r="A1076" s="12">
        <v>43073</v>
      </c>
      <c r="B1076" s="28">
        <v>9360</v>
      </c>
      <c r="C1076" s="28"/>
      <c r="D1076" s="16">
        <f>VLOOKUP('2017'!A1076,'2017'!$G$1:$H$1214,2,1)</f>
        <v>3.49</v>
      </c>
      <c r="E1076" s="16">
        <f>'2017'!B1076*'2017'!D1076</f>
        <v>32666.400000000001</v>
      </c>
      <c r="G1076" s="7">
        <v>43077</v>
      </c>
      <c r="H1076" s="8">
        <v>3.5209999999999999</v>
      </c>
      <c r="K1076" s="54">
        <f>E1076/VLOOKUP(A1076,'שער BTC'!$A$1:$B$1069,2,1)</f>
        <v>0.82640777857737291</v>
      </c>
    </row>
    <row r="1077" spans="1:11">
      <c r="A1077" s="12">
        <v>43073</v>
      </c>
      <c r="B1077">
        <v>600</v>
      </c>
      <c r="D1077" s="16">
        <f>VLOOKUP('2017'!A1077,'2017'!$G$1:$H$1214,2,1)</f>
        <v>3.49</v>
      </c>
      <c r="E1077" s="16">
        <f>'2017'!B1077*'2017'!D1077</f>
        <v>2094</v>
      </c>
      <c r="G1077" s="7">
        <v>43077</v>
      </c>
      <c r="H1077" s="8">
        <v>3.5209999999999999</v>
      </c>
      <c r="K1077" s="54">
        <f>E1077/VLOOKUP(A1077,'שער BTC'!$A$1:$B$1069,2,1)</f>
        <v>5.2974857601113645E-2</v>
      </c>
    </row>
    <row r="1078" spans="1:11">
      <c r="A1078" s="12">
        <v>43073</v>
      </c>
      <c r="B1078" s="16">
        <v>300</v>
      </c>
      <c r="C1078" s="16"/>
      <c r="D1078" s="16">
        <f>VLOOKUP('2017'!A1078,'2017'!$G$1:$H$1214,2,1)</f>
        <v>3.49</v>
      </c>
      <c r="E1078" s="16">
        <f>'2017'!B1078*'2017'!D1078</f>
        <v>1047</v>
      </c>
      <c r="G1078" s="7">
        <v>43077</v>
      </c>
      <c r="H1078" s="8">
        <v>3.5209999999999999</v>
      </c>
      <c r="K1078" s="54">
        <f>E1078/VLOOKUP(A1078,'שער BTC'!$A$1:$B$1069,2,1)</f>
        <v>2.6487428800556823E-2</v>
      </c>
    </row>
    <row r="1079" spans="1:11">
      <c r="A1079" s="3">
        <v>43073</v>
      </c>
      <c r="B1079" s="13">
        <v>3289</v>
      </c>
      <c r="C1079" s="13"/>
      <c r="D1079" s="16">
        <f>VLOOKUP('2017'!A1079,'2017'!$G$1:$H$1214,2,1)</f>
        <v>3.49</v>
      </c>
      <c r="E1079" s="16">
        <f>'2017'!B1079*'2017'!D1079</f>
        <v>11478.61</v>
      </c>
      <c r="G1079" s="7">
        <v>43080</v>
      </c>
      <c r="H1079" s="8">
        <v>3.5190000000000001</v>
      </c>
      <c r="K1079" s="54">
        <f>E1079/VLOOKUP(A1079,'שער BTC'!$A$1:$B$1069,2,1)</f>
        <v>0.290390511083438</v>
      </c>
    </row>
    <row r="1080" spans="1:11">
      <c r="A1080" s="12">
        <v>43073</v>
      </c>
      <c r="B1080">
        <v>400</v>
      </c>
      <c r="D1080" s="16">
        <f>VLOOKUP('2017'!A1080,'2017'!$G$1:$H$1214,2,1)</f>
        <v>3.49</v>
      </c>
      <c r="E1080" s="16">
        <f>'2017'!B1080*'2017'!D1080</f>
        <v>1396</v>
      </c>
      <c r="G1080" s="7">
        <v>43080</v>
      </c>
      <c r="H1080" s="8">
        <v>3.5190000000000001</v>
      </c>
      <c r="K1080" s="54">
        <f>E1080/VLOOKUP(A1080,'שער BTC'!$A$1:$B$1069,2,1)</f>
        <v>3.5316571734075763E-2</v>
      </c>
    </row>
    <row r="1081" spans="1:11">
      <c r="A1081" s="12">
        <v>43074</v>
      </c>
      <c r="B1081">
        <v>800</v>
      </c>
      <c r="D1081" s="16">
        <f>VLOOKUP('2017'!A1081,'2017'!$G$1:$H$1214,2,1)</f>
        <v>3.492</v>
      </c>
      <c r="E1081" s="16">
        <f>'2017'!B1081*'2017'!D1081</f>
        <v>2793.6</v>
      </c>
      <c r="G1081" s="7">
        <v>43080</v>
      </c>
      <c r="H1081" s="8">
        <v>3.5190000000000001</v>
      </c>
      <c r="K1081" s="54">
        <f>E1081/VLOOKUP(A1081,'שער BTC'!$A$1:$B$1069,2,1)</f>
        <v>6.7348948935465863E-2</v>
      </c>
    </row>
    <row r="1082" spans="1:11">
      <c r="A1082" s="12">
        <v>43074</v>
      </c>
      <c r="B1082">
        <v>9000</v>
      </c>
      <c r="D1082" s="16">
        <f>VLOOKUP('2017'!A1082,'2017'!$G$1:$H$1214,2,1)</f>
        <v>3.492</v>
      </c>
      <c r="E1082" s="16">
        <f>'2017'!B1082*'2017'!D1082</f>
        <v>31428</v>
      </c>
      <c r="G1082" s="7">
        <v>43080</v>
      </c>
      <c r="H1082" s="8">
        <v>3.5190000000000001</v>
      </c>
      <c r="K1082" s="54">
        <f>E1082/VLOOKUP(A1082,'שער BTC'!$A$1:$B$1069,2,1)</f>
        <v>0.75767567552399107</v>
      </c>
    </row>
    <row r="1083" spans="1:11">
      <c r="A1083" s="12">
        <v>43074</v>
      </c>
      <c r="B1083">
        <v>15000</v>
      </c>
      <c r="D1083" s="16">
        <f>VLOOKUP('2017'!A1083,'2017'!$G$1:$H$1214,2,1)</f>
        <v>3.492</v>
      </c>
      <c r="E1083" s="16">
        <f>'2017'!B1083*'2017'!D1083</f>
        <v>52380</v>
      </c>
      <c r="G1083" s="7">
        <v>43081</v>
      </c>
      <c r="H1083" s="8">
        <v>3.5390000000000001</v>
      </c>
      <c r="K1083" s="54">
        <f>E1083/VLOOKUP(A1083,'שער BTC'!$A$1:$B$1069,2,1)</f>
        <v>1.2627927925399851</v>
      </c>
    </row>
    <row r="1084" spans="1:11">
      <c r="A1084" s="12">
        <v>43074</v>
      </c>
      <c r="B1084">
        <v>200</v>
      </c>
      <c r="D1084" s="16">
        <f>VLOOKUP('2017'!A1084,'2017'!$G$1:$H$1214,2,1)</f>
        <v>3.492</v>
      </c>
      <c r="E1084" s="16">
        <f>'2017'!B1084*'2017'!D1084</f>
        <v>698.4</v>
      </c>
      <c r="G1084" s="7">
        <v>43081</v>
      </c>
      <c r="H1084" s="8">
        <v>3.5390000000000001</v>
      </c>
      <c r="K1084" s="54">
        <f>E1084/VLOOKUP(A1084,'שער BTC'!$A$1:$B$1069,2,1)</f>
        <v>1.6837237233866466E-2</v>
      </c>
    </row>
    <row r="1085" spans="1:11">
      <c r="A1085" s="12">
        <v>43074</v>
      </c>
      <c r="B1085">
        <v>500</v>
      </c>
      <c r="D1085" s="16">
        <f>VLOOKUP('2017'!A1085,'2017'!$G$1:$H$1214,2,1)</f>
        <v>3.492</v>
      </c>
      <c r="E1085" s="16">
        <f>'2017'!B1085*'2017'!D1085</f>
        <v>1746</v>
      </c>
      <c r="G1085" s="7">
        <v>43081</v>
      </c>
      <c r="H1085" s="8">
        <v>3.5390000000000001</v>
      </c>
      <c r="K1085" s="54">
        <f>E1085/VLOOKUP(A1085,'שער BTC'!$A$1:$B$1069,2,1)</f>
        <v>4.2093093084666168E-2</v>
      </c>
    </row>
    <row r="1086" spans="1:11">
      <c r="A1086" s="12">
        <v>43074</v>
      </c>
      <c r="B1086" s="16">
        <v>300</v>
      </c>
      <c r="C1086" s="16"/>
      <c r="D1086" s="16">
        <f>VLOOKUP('2017'!A1086,'2017'!$G$1:$H$1214,2,1)</f>
        <v>3.492</v>
      </c>
      <c r="E1086" s="16">
        <f>'2017'!B1086*'2017'!D1086</f>
        <v>1047.5999999999999</v>
      </c>
      <c r="G1086" s="7">
        <v>43081</v>
      </c>
      <c r="H1086" s="8">
        <v>3.5390000000000001</v>
      </c>
      <c r="K1086" s="54">
        <f>E1086/VLOOKUP(A1086,'שער BTC'!$A$1:$B$1069,2,1)</f>
        <v>2.5255855850799699E-2</v>
      </c>
    </row>
    <row r="1087" spans="1:11">
      <c r="A1087" s="12">
        <v>43074</v>
      </c>
      <c r="B1087" s="28">
        <v>40000</v>
      </c>
      <c r="C1087" s="28"/>
      <c r="D1087" s="16">
        <f>VLOOKUP('2017'!A1087,'2017'!$G$1:$H$1214,2,1)</f>
        <v>3.492</v>
      </c>
      <c r="E1087" s="16">
        <f>'2017'!B1087*'2017'!D1087</f>
        <v>139680</v>
      </c>
      <c r="G1087" s="7">
        <v>43082</v>
      </c>
      <c r="H1087" s="8">
        <v>3.55</v>
      </c>
      <c r="K1087" s="54">
        <f>E1087/VLOOKUP(A1087,'שער BTC'!$A$1:$B$1069,2,1)</f>
        <v>3.3674474467732933</v>
      </c>
    </row>
    <row r="1088" spans="1:11">
      <c r="A1088" s="3">
        <v>43074</v>
      </c>
      <c r="B1088">
        <v>1100</v>
      </c>
      <c r="D1088" s="16">
        <f>VLOOKUP('2017'!A1088,'2017'!$G$1:$H$1214,2,1)</f>
        <v>3.492</v>
      </c>
      <c r="E1088" s="16">
        <f>'2017'!B1088*'2017'!D1088</f>
        <v>3841.2</v>
      </c>
      <c r="G1088" s="7">
        <v>43082</v>
      </c>
      <c r="H1088" s="8">
        <v>3.55</v>
      </c>
      <c r="K1088" s="54">
        <f>E1088/VLOOKUP(A1088,'שער BTC'!$A$1:$B$1069,2,1)</f>
        <v>9.2604804786265565E-2</v>
      </c>
    </row>
    <row r="1089" spans="1:11">
      <c r="A1089" s="12">
        <v>43074</v>
      </c>
      <c r="B1089">
        <v>500</v>
      </c>
      <c r="D1089" s="16">
        <f>VLOOKUP('2017'!A1089,'2017'!$G$1:$H$1214,2,1)</f>
        <v>3.492</v>
      </c>
      <c r="E1089" s="16">
        <f>'2017'!B1089*'2017'!D1089</f>
        <v>1746</v>
      </c>
      <c r="G1089" s="7">
        <v>43082</v>
      </c>
      <c r="H1089" s="8">
        <v>3.55</v>
      </c>
      <c r="K1089" s="54">
        <f>E1089/VLOOKUP(A1089,'שער BTC'!$A$1:$B$1069,2,1)</f>
        <v>4.2093093084666168E-2</v>
      </c>
    </row>
    <row r="1090" spans="1:11">
      <c r="A1090" s="3">
        <v>43074</v>
      </c>
      <c r="B1090">
        <v>600</v>
      </c>
      <c r="D1090" s="16">
        <f>VLOOKUP('2017'!A1090,'2017'!$G$1:$H$1214,2,1)</f>
        <v>3.492</v>
      </c>
      <c r="E1090" s="16">
        <f>'2017'!B1090*'2017'!D1090</f>
        <v>2095.1999999999998</v>
      </c>
      <c r="G1090" s="7">
        <v>43082</v>
      </c>
      <c r="H1090" s="8">
        <v>3.55</v>
      </c>
      <c r="K1090" s="54">
        <f>E1090/VLOOKUP(A1090,'שער BTC'!$A$1:$B$1069,2,1)</f>
        <v>5.0511711701599397E-2</v>
      </c>
    </row>
    <row r="1091" spans="1:11">
      <c r="A1091" s="12">
        <v>43074</v>
      </c>
      <c r="B1091">
        <v>2000</v>
      </c>
      <c r="D1091" s="16">
        <f>VLOOKUP('2017'!A1091,'2017'!$G$1:$H$1214,2,1)</f>
        <v>3.492</v>
      </c>
      <c r="E1091" s="16">
        <f>'2017'!B1091*'2017'!D1091</f>
        <v>6984</v>
      </c>
      <c r="G1091" s="7">
        <v>43083</v>
      </c>
      <c r="H1091" s="8">
        <v>3.528</v>
      </c>
      <c r="K1091" s="54">
        <f>E1091/VLOOKUP(A1091,'שער BTC'!$A$1:$B$1069,2,1)</f>
        <v>0.16837237233866467</v>
      </c>
    </row>
    <row r="1092" spans="1:11">
      <c r="A1092" s="12">
        <v>43074</v>
      </c>
      <c r="B1092">
        <v>500</v>
      </c>
      <c r="D1092" s="16">
        <f>VLOOKUP('2017'!A1092,'2017'!$G$1:$H$1214,2,1)</f>
        <v>3.492</v>
      </c>
      <c r="E1092" s="16">
        <f>'2017'!B1092*'2017'!D1092</f>
        <v>1746</v>
      </c>
      <c r="G1092" s="7">
        <v>43083</v>
      </c>
      <c r="H1092" s="8">
        <v>3.528</v>
      </c>
      <c r="K1092" s="54">
        <f>E1092/VLOOKUP(A1092,'שער BTC'!$A$1:$B$1069,2,1)</f>
        <v>4.2093093084666168E-2</v>
      </c>
    </row>
    <row r="1093" spans="1:11">
      <c r="A1093" s="3">
        <v>43074</v>
      </c>
      <c r="B1093">
        <v>400</v>
      </c>
      <c r="D1093" s="16">
        <f>VLOOKUP('2017'!A1093,'2017'!$G$1:$H$1214,2,1)</f>
        <v>3.492</v>
      </c>
      <c r="E1093" s="16">
        <f>'2017'!B1093*'2017'!D1093</f>
        <v>1396.8</v>
      </c>
      <c r="G1093" s="7">
        <v>43083</v>
      </c>
      <c r="H1093" s="8">
        <v>3.528</v>
      </c>
      <c r="K1093" s="54">
        <f>E1093/VLOOKUP(A1093,'שער BTC'!$A$1:$B$1069,2,1)</f>
        <v>3.3674474467732932E-2</v>
      </c>
    </row>
    <row r="1094" spans="1:11">
      <c r="A1094" s="3">
        <v>43074</v>
      </c>
      <c r="B1094">
        <v>1000</v>
      </c>
      <c r="D1094" s="16">
        <f>VLOOKUP('2017'!A1094,'2017'!$G$1:$H$1214,2,1)</f>
        <v>3.492</v>
      </c>
      <c r="E1094" s="16">
        <f>'2017'!B1094*'2017'!D1094</f>
        <v>3492</v>
      </c>
      <c r="G1094" s="7">
        <v>43083</v>
      </c>
      <c r="H1094" s="8">
        <v>3.528</v>
      </c>
      <c r="K1094" s="54">
        <f>E1094/VLOOKUP(A1094,'שער BTC'!$A$1:$B$1069,2,1)</f>
        <v>8.4186186169332336E-2</v>
      </c>
    </row>
    <row r="1095" spans="1:11">
      <c r="A1095" s="23">
        <v>43074</v>
      </c>
      <c r="B1095">
        <v>399</v>
      </c>
      <c r="D1095" s="16">
        <f>VLOOKUP('2017'!A1095,'2017'!$G$1:$H$1214,2,1)</f>
        <v>3.492</v>
      </c>
      <c r="E1095" s="16">
        <f>'2017'!B1095*'2017'!D1095</f>
        <v>1393.308</v>
      </c>
      <c r="G1095" s="7">
        <v>43084</v>
      </c>
      <c r="H1095" s="8">
        <v>3.5230000000000001</v>
      </c>
      <c r="K1095" s="54">
        <f>E1095/VLOOKUP(A1095,'שער BTC'!$A$1:$B$1069,2,1)</f>
        <v>3.3590288281563602E-2</v>
      </c>
    </row>
    <row r="1096" spans="1:11">
      <c r="A1096" s="12">
        <v>43075</v>
      </c>
      <c r="B1096">
        <v>20000</v>
      </c>
      <c r="D1096" s="16">
        <f>VLOOKUP('2017'!A1096,'2017'!$G$1:$H$1214,2,1)</f>
        <v>3.5129999999999999</v>
      </c>
      <c r="E1096" s="16">
        <f>'2017'!B1096*'2017'!D1096</f>
        <v>70260</v>
      </c>
      <c r="G1096" s="7">
        <v>43084</v>
      </c>
      <c r="H1096" s="8">
        <v>3.5230000000000001</v>
      </c>
      <c r="K1096" s="54">
        <f>E1096/VLOOKUP(A1096,'שער BTC'!$A$1:$B$1069,2,1)</f>
        <v>1.693849209695673</v>
      </c>
    </row>
    <row r="1097" spans="1:11">
      <c r="A1097" s="12">
        <v>43075</v>
      </c>
      <c r="B1097">
        <v>300</v>
      </c>
      <c r="D1097" s="16">
        <f>VLOOKUP('2017'!A1097,'2017'!$G$1:$H$1214,2,1)</f>
        <v>3.5129999999999999</v>
      </c>
      <c r="E1097" s="16">
        <f>'2017'!B1097*'2017'!D1097</f>
        <v>1053.8999999999999</v>
      </c>
      <c r="G1097" s="7">
        <v>43084</v>
      </c>
      <c r="H1097" s="8">
        <v>3.5230000000000001</v>
      </c>
      <c r="K1097" s="54">
        <f>E1097/VLOOKUP(A1097,'שער BTC'!$A$1:$B$1069,2,1)</f>
        <v>2.540773814543509E-2</v>
      </c>
    </row>
    <row r="1098" spans="1:11">
      <c r="A1098" s="12">
        <v>43075</v>
      </c>
      <c r="B1098">
        <v>500</v>
      </c>
      <c r="D1098" s="16">
        <f>VLOOKUP('2017'!A1098,'2017'!$G$1:$H$1214,2,1)</f>
        <v>3.5129999999999999</v>
      </c>
      <c r="E1098" s="16">
        <f>'2017'!B1098*'2017'!D1098</f>
        <v>1756.5</v>
      </c>
      <c r="G1098" s="7">
        <v>43084</v>
      </c>
      <c r="H1098" s="8">
        <v>3.5230000000000001</v>
      </c>
      <c r="K1098" s="54">
        <f>E1098/VLOOKUP(A1098,'שער BTC'!$A$1:$B$1069,2,1)</f>
        <v>4.2346230242391827E-2</v>
      </c>
    </row>
    <row r="1099" spans="1:11">
      <c r="A1099" s="12">
        <v>43075</v>
      </c>
      <c r="B1099">
        <v>500</v>
      </c>
      <c r="D1099" s="16">
        <f>VLOOKUP('2017'!A1099,'2017'!$G$1:$H$1214,2,1)</f>
        <v>3.5129999999999999</v>
      </c>
      <c r="E1099" s="16">
        <f>'2017'!B1099*'2017'!D1099</f>
        <v>1756.5</v>
      </c>
      <c r="G1099" s="7">
        <v>43087</v>
      </c>
      <c r="H1099" s="8">
        <v>3.5129999999999999</v>
      </c>
      <c r="K1099" s="54">
        <f>E1099/VLOOKUP(A1099,'שער BTC'!$A$1:$B$1069,2,1)</f>
        <v>4.2346230242391827E-2</v>
      </c>
    </row>
    <row r="1100" spans="1:11">
      <c r="A1100" s="12">
        <v>43075</v>
      </c>
      <c r="B1100">
        <v>250</v>
      </c>
      <c r="D1100" s="16">
        <f>VLOOKUP('2017'!A1100,'2017'!$G$1:$H$1214,2,1)</f>
        <v>3.5129999999999999</v>
      </c>
      <c r="E1100" s="16">
        <f>'2017'!B1100*'2017'!D1100</f>
        <v>878.25</v>
      </c>
      <c r="G1100" s="7">
        <v>43087</v>
      </c>
      <c r="H1100" s="8">
        <v>3.5129999999999999</v>
      </c>
      <c r="K1100" s="54">
        <f>E1100/VLOOKUP(A1100,'שער BTC'!$A$1:$B$1069,2,1)</f>
        <v>2.1173115121195914E-2</v>
      </c>
    </row>
    <row r="1101" spans="1:11">
      <c r="A1101" s="3">
        <v>43075</v>
      </c>
      <c r="B1101">
        <v>5000</v>
      </c>
      <c r="D1101" s="16">
        <f>VLOOKUP('2017'!A1101,'2017'!$G$1:$H$1214,2,1)</f>
        <v>3.5129999999999999</v>
      </c>
      <c r="E1101" s="16">
        <f>'2017'!B1101*'2017'!D1101</f>
        <v>17565</v>
      </c>
      <c r="G1101" s="7">
        <v>43087</v>
      </c>
      <c r="H1101" s="8">
        <v>3.5129999999999999</v>
      </c>
      <c r="K1101" s="54">
        <f>E1101/VLOOKUP(A1101,'שער BTC'!$A$1:$B$1069,2,1)</f>
        <v>0.42346230242391825</v>
      </c>
    </row>
    <row r="1102" spans="1:11">
      <c r="A1102" s="12">
        <v>43076</v>
      </c>
      <c r="B1102">
        <v>500</v>
      </c>
      <c r="D1102" s="16">
        <f>VLOOKUP('2017'!A1102,'2017'!$G$1:$H$1214,2,1)</f>
        <v>3.516</v>
      </c>
      <c r="E1102" s="16">
        <f>'2017'!B1102*'2017'!D1102</f>
        <v>1758</v>
      </c>
      <c r="G1102" s="7">
        <v>43087</v>
      </c>
      <c r="H1102" s="8">
        <v>3.5129999999999999</v>
      </c>
      <c r="K1102" s="54">
        <f>E1102/VLOOKUP(A1102,'שער BTC'!$A$1:$B$1069,2,1)</f>
        <v>3.0299409676601392E-2</v>
      </c>
    </row>
    <row r="1103" spans="1:11">
      <c r="A1103" s="12">
        <v>43076</v>
      </c>
      <c r="B1103">
        <v>500</v>
      </c>
      <c r="D1103" s="16">
        <f>VLOOKUP('2017'!A1103,'2017'!$G$1:$H$1214,2,1)</f>
        <v>3.516</v>
      </c>
      <c r="E1103" s="16">
        <f>'2017'!B1103*'2017'!D1103</f>
        <v>1758</v>
      </c>
      <c r="G1103" s="7">
        <v>43088</v>
      </c>
      <c r="H1103" s="8">
        <v>3.4980000000000002</v>
      </c>
      <c r="K1103" s="54">
        <f>E1103/VLOOKUP(A1103,'שער BTC'!$A$1:$B$1069,2,1)</f>
        <v>3.0299409676601392E-2</v>
      </c>
    </row>
    <row r="1104" spans="1:11">
      <c r="A1104" s="3">
        <v>43076</v>
      </c>
      <c r="B1104">
        <v>900</v>
      </c>
      <c r="D1104" s="16">
        <f>VLOOKUP('2017'!A1104,'2017'!$G$1:$H$1214,2,1)</f>
        <v>3.516</v>
      </c>
      <c r="E1104" s="16">
        <f>'2017'!B1104*'2017'!D1104</f>
        <v>3164.4</v>
      </c>
      <c r="G1104" s="7">
        <v>43088</v>
      </c>
      <c r="H1104" s="8">
        <v>3.4980000000000002</v>
      </c>
      <c r="K1104" s="54">
        <f>E1104/VLOOKUP(A1104,'שער BTC'!$A$1:$B$1069,2,1)</f>
        <v>5.4538937417882509E-2</v>
      </c>
    </row>
    <row r="1105" spans="1:11">
      <c r="A1105" s="12">
        <v>43077</v>
      </c>
      <c r="B1105">
        <v>1350</v>
      </c>
      <c r="D1105" s="16">
        <f>VLOOKUP('2017'!A1105,'2017'!$G$1:$H$1214,2,1)</f>
        <v>3.5209999999999999</v>
      </c>
      <c r="E1105" s="16">
        <f>'2017'!B1105*'2017'!D1105</f>
        <v>4753.3499999999995</v>
      </c>
      <c r="G1105" s="7">
        <v>43088</v>
      </c>
      <c r="H1105" s="8">
        <v>3.4980000000000002</v>
      </c>
      <c r="K1105" s="54">
        <f>E1105/VLOOKUP(A1105,'שער BTC'!$A$1:$B$1069,2,1)</f>
        <v>8.1924743450667359E-2</v>
      </c>
    </row>
    <row r="1106" spans="1:11">
      <c r="A1106" s="12">
        <v>43078</v>
      </c>
      <c r="B1106" s="16">
        <v>900</v>
      </c>
      <c r="C1106" s="16"/>
      <c r="D1106" s="16">
        <f>VLOOKUP('2017'!A1106,'2017'!$G$1:$H$1214,2,1)</f>
        <v>3.5209999999999999</v>
      </c>
      <c r="E1106" s="16">
        <f>'2017'!B1106*'2017'!D1106</f>
        <v>3168.9</v>
      </c>
      <c r="G1106" s="7">
        <v>43088</v>
      </c>
      <c r="H1106" s="8">
        <v>3.4980000000000002</v>
      </c>
      <c r="K1106" s="54">
        <f>E1106/VLOOKUP(A1106,'שער BTC'!$A$1:$B$1069,2,1)</f>
        <v>5.9434052500258266E-2</v>
      </c>
    </row>
    <row r="1107" spans="1:11">
      <c r="A1107" s="12">
        <v>43078</v>
      </c>
      <c r="B1107" s="28">
        <v>9750</v>
      </c>
      <c r="C1107" s="28"/>
      <c r="D1107" s="16">
        <f>VLOOKUP('2017'!A1107,'2017'!$G$1:$H$1214,2,1)</f>
        <v>3.5209999999999999</v>
      </c>
      <c r="E1107" s="16">
        <f>'2017'!B1107*'2017'!D1107</f>
        <v>34329.75</v>
      </c>
      <c r="G1107" s="7">
        <v>43089</v>
      </c>
      <c r="H1107" s="8">
        <v>3.4990000000000001</v>
      </c>
      <c r="K1107" s="54">
        <f>E1107/VLOOKUP(A1107,'שער BTC'!$A$1:$B$1069,2,1)</f>
        <v>0.64386890208613123</v>
      </c>
    </row>
    <row r="1108" spans="1:11">
      <c r="A1108" s="3">
        <v>43078</v>
      </c>
      <c r="B1108">
        <v>1100</v>
      </c>
      <c r="D1108" s="16">
        <f>VLOOKUP('2017'!A1108,'2017'!$G$1:$H$1214,2,1)</f>
        <v>3.5209999999999999</v>
      </c>
      <c r="E1108" s="16">
        <f>'2017'!B1108*'2017'!D1108</f>
        <v>3873.1</v>
      </c>
      <c r="G1108" s="7">
        <v>43089</v>
      </c>
      <c r="H1108" s="8">
        <v>3.4990000000000001</v>
      </c>
      <c r="K1108" s="54">
        <f>E1108/VLOOKUP(A1108,'שער BTC'!$A$1:$B$1069,2,1)</f>
        <v>7.2641619722537881E-2</v>
      </c>
    </row>
    <row r="1109" spans="1:11">
      <c r="A1109" s="3">
        <v>43078</v>
      </c>
      <c r="B1109">
        <v>50000</v>
      </c>
      <c r="D1109" s="16">
        <f>VLOOKUP('2017'!A1109,'2017'!$G$1:$H$1214,2,1)</f>
        <v>3.5209999999999999</v>
      </c>
      <c r="E1109" s="16">
        <f>'2017'!B1109*'2017'!D1109</f>
        <v>176050</v>
      </c>
      <c r="G1109" s="7">
        <v>43089</v>
      </c>
      <c r="H1109" s="8">
        <v>3.4990000000000001</v>
      </c>
      <c r="K1109" s="54">
        <f>E1109/VLOOKUP(A1109,'שער BTC'!$A$1:$B$1069,2,1)</f>
        <v>3.3018918055699036</v>
      </c>
    </row>
    <row r="1110" spans="1:11">
      <c r="A1110" s="3">
        <v>43078</v>
      </c>
      <c r="B1110">
        <v>1100</v>
      </c>
      <c r="D1110" s="16">
        <f>VLOOKUP('2017'!A1110,'2017'!$G$1:$H$1214,2,1)</f>
        <v>3.5209999999999999</v>
      </c>
      <c r="E1110" s="16">
        <f>'2017'!B1110*'2017'!D1110</f>
        <v>3873.1</v>
      </c>
      <c r="G1110" s="7">
        <v>43089</v>
      </c>
      <c r="H1110" s="8">
        <v>3.4990000000000001</v>
      </c>
      <c r="K1110" s="54">
        <f>E1110/VLOOKUP(A1110,'שער BTC'!$A$1:$B$1069,2,1)</f>
        <v>7.2641619722537881E-2</v>
      </c>
    </row>
    <row r="1111" spans="1:11">
      <c r="A1111" s="12">
        <v>43078</v>
      </c>
      <c r="B1111">
        <v>600</v>
      </c>
      <c r="D1111" s="16">
        <f>VLOOKUP('2017'!A1111,'2017'!$G$1:$H$1214,2,1)</f>
        <v>3.5209999999999999</v>
      </c>
      <c r="E1111" s="16">
        <f>'2017'!B1111*'2017'!D1111</f>
        <v>2112.6</v>
      </c>
      <c r="G1111" s="7">
        <v>43090</v>
      </c>
      <c r="H1111" s="8">
        <v>3.4889999999999999</v>
      </c>
      <c r="K1111" s="54">
        <f>E1111/VLOOKUP(A1111,'שער BTC'!$A$1:$B$1069,2,1)</f>
        <v>3.9622701666838844E-2</v>
      </c>
    </row>
    <row r="1112" spans="1:11">
      <c r="A1112" s="3">
        <v>43078</v>
      </c>
      <c r="B1112">
        <v>500</v>
      </c>
      <c r="D1112" s="16">
        <f>VLOOKUP('2017'!A1112,'2017'!$G$1:$H$1214,2,1)</f>
        <v>3.5209999999999999</v>
      </c>
      <c r="E1112" s="16">
        <f>'2017'!B1112*'2017'!D1112</f>
        <v>1760.5</v>
      </c>
      <c r="G1112" s="7">
        <v>43090</v>
      </c>
      <c r="H1112" s="8">
        <v>3.4889999999999999</v>
      </c>
      <c r="K1112" s="54">
        <f>E1112/VLOOKUP(A1112,'שער BTC'!$A$1:$B$1069,2,1)</f>
        <v>3.3018918055699037E-2</v>
      </c>
    </row>
    <row r="1113" spans="1:11">
      <c r="A1113" s="12">
        <v>43078</v>
      </c>
      <c r="B1113">
        <v>1500</v>
      </c>
      <c r="D1113" s="16">
        <f>VLOOKUP('2017'!A1113,'2017'!$G$1:$H$1214,2,1)</f>
        <v>3.5209999999999999</v>
      </c>
      <c r="E1113" s="16">
        <f>'2017'!B1113*'2017'!D1113</f>
        <v>5281.5</v>
      </c>
      <c r="G1113" s="7">
        <v>43090</v>
      </c>
      <c r="H1113" s="8">
        <v>3.4889999999999999</v>
      </c>
      <c r="K1113" s="54">
        <f>E1113/VLOOKUP(A1113,'שער BTC'!$A$1:$B$1069,2,1)</f>
        <v>9.9056754167097111E-2</v>
      </c>
    </row>
    <row r="1114" spans="1:11">
      <c r="A1114" s="12">
        <v>43079</v>
      </c>
      <c r="B1114">
        <v>600</v>
      </c>
      <c r="D1114" s="16">
        <f>VLOOKUP('2017'!A1114,'2017'!$G$1:$H$1214,2,1)</f>
        <v>3.5209999999999999</v>
      </c>
      <c r="E1114" s="16">
        <f>'2017'!B1114*'2017'!D1114</f>
        <v>2112.6</v>
      </c>
      <c r="G1114" s="7">
        <v>43090</v>
      </c>
      <c r="H1114" s="8">
        <v>3.4889999999999999</v>
      </c>
      <c r="K1114" s="54">
        <f>E1114/VLOOKUP(A1114,'שער BTC'!$A$1:$B$1069,2,1)</f>
        <v>3.9622701666838844E-2</v>
      </c>
    </row>
    <row r="1115" spans="1:11">
      <c r="A1115" s="12">
        <v>43079</v>
      </c>
      <c r="B1115">
        <v>200</v>
      </c>
      <c r="D1115" s="16">
        <f>VLOOKUP('2017'!A1115,'2017'!$G$1:$H$1214,2,1)</f>
        <v>3.5209999999999999</v>
      </c>
      <c r="E1115" s="16">
        <f>'2017'!B1115*'2017'!D1115</f>
        <v>704.19999999999993</v>
      </c>
      <c r="G1115" s="7">
        <v>43091</v>
      </c>
      <c r="H1115" s="8">
        <v>3.4849999999999999</v>
      </c>
      <c r="K1115" s="54">
        <f>E1115/VLOOKUP(A1115,'שער BTC'!$A$1:$B$1069,2,1)</f>
        <v>1.3207567222279613E-2</v>
      </c>
    </row>
    <row r="1116" spans="1:11">
      <c r="A1116" s="12">
        <v>43080</v>
      </c>
      <c r="B1116">
        <v>250</v>
      </c>
      <c r="D1116" s="16">
        <f>VLOOKUP('2017'!A1116,'2017'!$G$1:$H$1214,2,1)</f>
        <v>3.5190000000000001</v>
      </c>
      <c r="E1116" s="16">
        <f>'2017'!B1116*'2017'!D1116</f>
        <v>879.75</v>
      </c>
      <c r="G1116" s="7">
        <v>43091</v>
      </c>
      <c r="H1116" s="8">
        <v>3.4849999999999999</v>
      </c>
      <c r="K1116" s="54">
        <f>E1116/VLOOKUP(A1116,'שער BTC'!$A$1:$B$1069,2,1)</f>
        <v>1.4914584176421693E-2</v>
      </c>
    </row>
    <row r="1117" spans="1:11">
      <c r="A1117" s="12">
        <v>43080</v>
      </c>
      <c r="B1117">
        <v>1399</v>
      </c>
      <c r="D1117" s="16">
        <f>VLOOKUP('2017'!A1117,'2017'!$G$1:$H$1214,2,1)</f>
        <v>3.5190000000000001</v>
      </c>
      <c r="E1117" s="16">
        <f>'2017'!B1117*'2017'!D1117</f>
        <v>4923.0810000000001</v>
      </c>
      <c r="G1117" s="7">
        <v>43091</v>
      </c>
      <c r="H1117" s="8">
        <v>3.4849999999999999</v>
      </c>
      <c r="K1117" s="54">
        <f>E1117/VLOOKUP(A1117,'שער BTC'!$A$1:$B$1069,2,1)</f>
        <v>8.3462013051255793E-2</v>
      </c>
    </row>
    <row r="1118" spans="1:11">
      <c r="A1118" s="12">
        <v>43080</v>
      </c>
      <c r="B1118">
        <v>500</v>
      </c>
      <c r="D1118" s="16">
        <f>VLOOKUP('2017'!A1118,'2017'!$G$1:$H$1214,2,1)</f>
        <v>3.5190000000000001</v>
      </c>
      <c r="E1118" s="16">
        <f>'2017'!B1118*'2017'!D1118</f>
        <v>1759.5</v>
      </c>
      <c r="G1118" s="7">
        <v>43091</v>
      </c>
      <c r="H1118" s="8">
        <v>3.4849999999999999</v>
      </c>
      <c r="K1118" s="54">
        <f>E1118/VLOOKUP(A1118,'שער BTC'!$A$1:$B$1069,2,1)</f>
        <v>2.9829168352843386E-2</v>
      </c>
    </row>
    <row r="1119" spans="1:11">
      <c r="A1119" s="12">
        <v>43080</v>
      </c>
      <c r="B1119">
        <v>1000</v>
      </c>
      <c r="D1119" s="16">
        <f>VLOOKUP('2017'!A1119,'2017'!$G$1:$H$1214,2,1)</f>
        <v>3.5190000000000001</v>
      </c>
      <c r="E1119" s="16">
        <f>'2017'!B1119*'2017'!D1119</f>
        <v>3519</v>
      </c>
      <c r="G1119" s="7">
        <v>43095</v>
      </c>
      <c r="H1119" s="8">
        <v>3.488</v>
      </c>
      <c r="K1119" s="54">
        <f>E1119/VLOOKUP(A1119,'שער BTC'!$A$1:$B$1069,2,1)</f>
        <v>5.9658336705686772E-2</v>
      </c>
    </row>
    <row r="1120" spans="1:11">
      <c r="A1120" s="12">
        <v>43080</v>
      </c>
      <c r="B1120">
        <v>800</v>
      </c>
      <c r="D1120" s="16">
        <f>VLOOKUP('2017'!A1120,'2017'!$G$1:$H$1214,2,1)</f>
        <v>3.5190000000000001</v>
      </c>
      <c r="E1120" s="16">
        <f>'2017'!B1120*'2017'!D1120</f>
        <v>2815.2000000000003</v>
      </c>
      <c r="G1120" s="7">
        <v>43095</v>
      </c>
      <c r="H1120" s="8">
        <v>3.488</v>
      </c>
      <c r="K1120" s="54">
        <f>E1120/VLOOKUP(A1120,'שער BTC'!$A$1:$B$1069,2,1)</f>
        <v>4.7726669364549425E-2</v>
      </c>
    </row>
    <row r="1121" spans="1:11">
      <c r="A1121" s="12">
        <v>43080</v>
      </c>
      <c r="B1121">
        <v>500</v>
      </c>
      <c r="D1121" s="16">
        <f>VLOOKUP('2017'!A1121,'2017'!$G$1:$H$1214,2,1)</f>
        <v>3.5190000000000001</v>
      </c>
      <c r="E1121" s="16">
        <f>'2017'!B1121*'2017'!D1121</f>
        <v>1759.5</v>
      </c>
      <c r="G1121" s="7">
        <v>43095</v>
      </c>
      <c r="H1121" s="8">
        <v>3.488</v>
      </c>
      <c r="K1121" s="54">
        <f>E1121/VLOOKUP(A1121,'שער BTC'!$A$1:$B$1069,2,1)</f>
        <v>2.9829168352843386E-2</v>
      </c>
    </row>
    <row r="1122" spans="1:11">
      <c r="A1122" s="12">
        <v>43080</v>
      </c>
      <c r="B1122">
        <v>600</v>
      </c>
      <c r="D1122" s="16">
        <f>VLOOKUP('2017'!A1122,'2017'!$G$1:$H$1214,2,1)</f>
        <v>3.5190000000000001</v>
      </c>
      <c r="E1122" s="16">
        <f>'2017'!B1122*'2017'!D1122</f>
        <v>2111.4</v>
      </c>
      <c r="G1122" s="7">
        <v>43095</v>
      </c>
      <c r="H1122" s="8">
        <v>3.488</v>
      </c>
      <c r="K1122" s="54">
        <f>E1122/VLOOKUP(A1122,'שער BTC'!$A$1:$B$1069,2,1)</f>
        <v>3.5795002023412063E-2</v>
      </c>
    </row>
    <row r="1123" spans="1:11">
      <c r="A1123" s="12">
        <v>43080</v>
      </c>
      <c r="B1123">
        <v>2500</v>
      </c>
      <c r="D1123" s="16">
        <f>VLOOKUP('2017'!A1123,'2017'!$G$1:$H$1214,2,1)</f>
        <v>3.5190000000000001</v>
      </c>
      <c r="E1123" s="16">
        <f>'2017'!B1123*'2017'!D1123</f>
        <v>8797.5</v>
      </c>
      <c r="G1123" s="7">
        <v>43096</v>
      </c>
      <c r="H1123" s="8">
        <v>3.4790000000000001</v>
      </c>
      <c r="K1123" s="54">
        <f>E1123/VLOOKUP(A1123,'שער BTC'!$A$1:$B$1069,2,1)</f>
        <v>0.14914584176421694</v>
      </c>
    </row>
    <row r="1124" spans="1:11">
      <c r="A1124" s="12">
        <v>43080</v>
      </c>
      <c r="B1124">
        <v>500</v>
      </c>
      <c r="D1124" s="16">
        <f>VLOOKUP('2017'!A1124,'2017'!$G$1:$H$1214,2,1)</f>
        <v>3.5190000000000001</v>
      </c>
      <c r="E1124" s="16">
        <f>'2017'!B1124*'2017'!D1124</f>
        <v>1759.5</v>
      </c>
      <c r="G1124" s="7">
        <v>43096</v>
      </c>
      <c r="H1124" s="8">
        <v>3.4790000000000001</v>
      </c>
      <c r="K1124" s="54">
        <f>E1124/VLOOKUP(A1124,'שער BTC'!$A$1:$B$1069,2,1)</f>
        <v>2.9829168352843386E-2</v>
      </c>
    </row>
    <row r="1125" spans="1:11">
      <c r="A1125" s="12">
        <v>43080</v>
      </c>
      <c r="B1125">
        <v>300</v>
      </c>
      <c r="D1125" s="16">
        <f>VLOOKUP('2017'!A1125,'2017'!$G$1:$H$1214,2,1)</f>
        <v>3.5190000000000001</v>
      </c>
      <c r="E1125" s="16">
        <f>'2017'!B1125*'2017'!D1125</f>
        <v>1055.7</v>
      </c>
      <c r="G1125" s="7">
        <v>43096</v>
      </c>
      <c r="H1125" s="8">
        <v>3.4790000000000001</v>
      </c>
      <c r="K1125" s="54">
        <f>E1125/VLOOKUP(A1125,'שער BTC'!$A$1:$B$1069,2,1)</f>
        <v>1.7897501011706032E-2</v>
      </c>
    </row>
    <row r="1126" spans="1:11">
      <c r="A1126" s="23">
        <v>43080</v>
      </c>
      <c r="B1126">
        <v>1399</v>
      </c>
      <c r="D1126" s="16">
        <f>VLOOKUP('2017'!A1126,'2017'!$G$1:$H$1214,2,1)</f>
        <v>3.5190000000000001</v>
      </c>
      <c r="E1126" s="16">
        <f>'2017'!B1126*'2017'!D1126</f>
        <v>4923.0810000000001</v>
      </c>
      <c r="G1126" s="7">
        <v>43096</v>
      </c>
      <c r="H1126" s="8">
        <v>3.4790000000000001</v>
      </c>
      <c r="K1126" s="54">
        <f>E1126/VLOOKUP(A1126,'שער BTC'!$A$1:$B$1069,2,1)</f>
        <v>8.3462013051255793E-2</v>
      </c>
    </row>
    <row r="1127" spans="1:11">
      <c r="A1127" s="12">
        <v>43081</v>
      </c>
      <c r="B1127">
        <v>500</v>
      </c>
      <c r="D1127" s="16">
        <f>VLOOKUP('2017'!A1127,'2017'!$G$1:$H$1214,2,1)</f>
        <v>3.5390000000000001</v>
      </c>
      <c r="E1127" s="16">
        <f>'2017'!B1127*'2017'!D1127</f>
        <v>1769.5</v>
      </c>
      <c r="G1127" s="7">
        <v>43097</v>
      </c>
      <c r="H1127" s="8">
        <v>3.472</v>
      </c>
      <c r="K1127" s="54">
        <f>E1127/VLOOKUP(A1127,'שער BTC'!$A$1:$B$1069,2,1)</f>
        <v>2.9998700426460002E-2</v>
      </c>
    </row>
    <row r="1128" spans="1:11">
      <c r="A1128" s="3">
        <v>43081</v>
      </c>
      <c r="B1128">
        <v>700</v>
      </c>
      <c r="D1128" s="16">
        <f>VLOOKUP('2017'!A1128,'2017'!$G$1:$H$1214,2,1)</f>
        <v>3.5390000000000001</v>
      </c>
      <c r="E1128" s="16">
        <f>'2017'!B1128*'2017'!D1128</f>
        <v>2477.3000000000002</v>
      </c>
      <c r="G1128" s="7">
        <v>43097</v>
      </c>
      <c r="H1128" s="8">
        <v>3.472</v>
      </c>
      <c r="K1128" s="54">
        <f>E1128/VLOOKUP(A1128,'שער BTC'!$A$1:$B$1069,2,1)</f>
        <v>4.1998180597044008E-2</v>
      </c>
    </row>
    <row r="1129" spans="1:11">
      <c r="A1129" s="12">
        <v>43081</v>
      </c>
      <c r="B1129">
        <v>2250</v>
      </c>
      <c r="D1129" s="16">
        <f>VLOOKUP('2017'!A1129,'2017'!$G$1:$H$1214,2,1)</f>
        <v>3.5390000000000001</v>
      </c>
      <c r="E1129" s="16">
        <f>'2017'!B1129*'2017'!D1129</f>
        <v>7962.75</v>
      </c>
      <c r="G1129" s="7">
        <v>43097</v>
      </c>
      <c r="H1129" s="8">
        <v>3.472</v>
      </c>
      <c r="K1129" s="54">
        <f>E1129/VLOOKUP(A1129,'שער BTC'!$A$1:$B$1069,2,1)</f>
        <v>0.13499415191906999</v>
      </c>
    </row>
    <row r="1130" spans="1:11">
      <c r="A1130" s="12">
        <v>43081</v>
      </c>
      <c r="B1130">
        <v>1000</v>
      </c>
      <c r="D1130" s="16">
        <f>VLOOKUP('2017'!A1130,'2017'!$G$1:$H$1214,2,1)</f>
        <v>3.5390000000000001</v>
      </c>
      <c r="E1130" s="16">
        <f>'2017'!B1130*'2017'!D1130</f>
        <v>3539</v>
      </c>
      <c r="G1130" s="7">
        <v>43097</v>
      </c>
      <c r="H1130" s="8">
        <v>3.472</v>
      </c>
      <c r="K1130" s="54">
        <f>E1130/VLOOKUP(A1130,'שער BTC'!$A$1:$B$1069,2,1)</f>
        <v>5.9997400852920005E-2</v>
      </c>
    </row>
    <row r="1131" spans="1:11">
      <c r="A1131" s="12">
        <v>43081</v>
      </c>
      <c r="B1131">
        <v>2500</v>
      </c>
      <c r="D1131" s="16">
        <f>VLOOKUP('2017'!A1131,'2017'!$G$1:$H$1214,2,1)</f>
        <v>3.5390000000000001</v>
      </c>
      <c r="E1131" s="16">
        <f>'2017'!B1131*'2017'!D1131</f>
        <v>8847.5</v>
      </c>
      <c r="G1131" s="7">
        <v>43098</v>
      </c>
      <c r="H1131" s="8">
        <v>3.4670000000000001</v>
      </c>
      <c r="K1131" s="54">
        <f>E1131/VLOOKUP(A1131,'שער BTC'!$A$1:$B$1069,2,1)</f>
        <v>0.14999350213230001</v>
      </c>
    </row>
    <row r="1132" spans="1:11">
      <c r="A1132" s="12">
        <v>43081</v>
      </c>
      <c r="B1132">
        <v>1300</v>
      </c>
      <c r="D1132" s="16">
        <f>VLOOKUP('2017'!A1132,'2017'!$G$1:$H$1214,2,1)</f>
        <v>3.5390000000000001</v>
      </c>
      <c r="E1132" s="16">
        <f>'2017'!B1132*'2017'!D1132</f>
        <v>4600.7</v>
      </c>
      <c r="G1132" s="7">
        <v>43098</v>
      </c>
      <c r="H1132" s="8">
        <v>3.4670000000000001</v>
      </c>
      <c r="K1132" s="54">
        <f>E1132/VLOOKUP(A1132,'שער BTC'!$A$1:$B$1069,2,1)</f>
        <v>7.7996621108796002E-2</v>
      </c>
    </row>
    <row r="1133" spans="1:11">
      <c r="A1133" s="12">
        <v>43081</v>
      </c>
      <c r="B1133">
        <v>450</v>
      </c>
      <c r="D1133" s="16">
        <f>VLOOKUP('2017'!A1133,'2017'!$G$1:$H$1214,2,1)</f>
        <v>3.5390000000000001</v>
      </c>
      <c r="E1133" s="16">
        <f>'2017'!B1133*'2017'!D1133</f>
        <v>1592.55</v>
      </c>
      <c r="G1133" s="7">
        <v>43098</v>
      </c>
      <c r="H1133" s="8">
        <v>3.4670000000000001</v>
      </c>
      <c r="K1133" s="54">
        <f>E1133/VLOOKUP(A1133,'שער BTC'!$A$1:$B$1069,2,1)</f>
        <v>2.6998830383813999E-2</v>
      </c>
    </row>
    <row r="1134" spans="1:11">
      <c r="A1134" s="12">
        <v>43081</v>
      </c>
      <c r="B1134">
        <v>500</v>
      </c>
      <c r="D1134" s="16">
        <f>VLOOKUP('2017'!A1134,'2017'!$G$1:$H$1214,2,1)</f>
        <v>3.5390000000000001</v>
      </c>
      <c r="E1134" s="16">
        <f>'2017'!B1134*'2017'!D1134</f>
        <v>1769.5</v>
      </c>
      <c r="G1134" s="7">
        <v>43098</v>
      </c>
      <c r="H1134" s="8">
        <v>3.4670000000000001</v>
      </c>
      <c r="K1134" s="54">
        <f>E1134/VLOOKUP(A1134,'שער BTC'!$A$1:$B$1069,2,1)</f>
        <v>2.9998700426460002E-2</v>
      </c>
    </row>
    <row r="1135" spans="1:11">
      <c r="A1135" s="12">
        <v>43081</v>
      </c>
      <c r="B1135">
        <v>1800</v>
      </c>
      <c r="D1135" s="16">
        <f>VLOOKUP('2017'!A1135,'2017'!$G$1:$H$1214,2,1)</f>
        <v>3.5390000000000001</v>
      </c>
      <c r="E1135" s="16">
        <f>'2017'!B1135*'2017'!D1135</f>
        <v>6370.2</v>
      </c>
      <c r="G1135" s="7">
        <v>43102</v>
      </c>
      <c r="H1135" s="8">
        <v>3.4569999999999999</v>
      </c>
      <c r="K1135" s="54">
        <f>E1135/VLOOKUP(A1135,'שער BTC'!$A$1:$B$1069,2,1)</f>
        <v>0.107995321535256</v>
      </c>
    </row>
    <row r="1136" spans="1:11">
      <c r="A1136" s="23">
        <v>43081</v>
      </c>
      <c r="B1136">
        <v>3800</v>
      </c>
      <c r="D1136" s="16">
        <f>VLOOKUP('2017'!A1136,'2017'!$G$1:$H$1214,2,1)</f>
        <v>3.5390000000000001</v>
      </c>
      <c r="E1136" s="16">
        <f>'2017'!B1136*'2017'!D1136</f>
        <v>13448.2</v>
      </c>
      <c r="G1136" s="7">
        <v>43102</v>
      </c>
      <c r="H1136" s="8">
        <v>3.4569999999999999</v>
      </c>
      <c r="K1136" s="54">
        <f>E1136/VLOOKUP(A1136,'שער BTC'!$A$1:$B$1069,2,1)</f>
        <v>0.22799012324109602</v>
      </c>
    </row>
    <row r="1137" spans="1:11">
      <c r="A1137" s="12">
        <v>43082</v>
      </c>
      <c r="B1137">
        <v>1800</v>
      </c>
      <c r="D1137" s="16">
        <f>VLOOKUP('2017'!A1137,'2017'!$G$1:$H$1214,2,1)</f>
        <v>3.55</v>
      </c>
      <c r="E1137" s="16">
        <f>'2017'!B1137*'2017'!D1137</f>
        <v>6390</v>
      </c>
      <c r="G1137" s="7">
        <v>43102</v>
      </c>
      <c r="H1137" s="8">
        <v>3.4569999999999999</v>
      </c>
      <c r="K1137" s="54">
        <f>E1137/VLOOKUP(A1137,'שער BTC'!$A$1:$B$1069,2,1)</f>
        <v>0.10708952485964374</v>
      </c>
    </row>
    <row r="1138" spans="1:11">
      <c r="A1138" s="12">
        <v>43082</v>
      </c>
      <c r="B1138" s="16">
        <v>400</v>
      </c>
      <c r="C1138" s="16"/>
      <c r="D1138" s="16">
        <f>VLOOKUP('2017'!A1138,'2017'!$G$1:$H$1214,2,1)</f>
        <v>3.55</v>
      </c>
      <c r="E1138" s="16">
        <f>'2017'!B1138*'2017'!D1138</f>
        <v>1420</v>
      </c>
      <c r="G1138" s="7">
        <v>43102</v>
      </c>
      <c r="H1138" s="8">
        <v>3.4569999999999999</v>
      </c>
      <c r="K1138" s="54">
        <f>E1138/VLOOKUP(A1138,'שער BTC'!$A$1:$B$1069,2,1)</f>
        <v>2.3797672191031943E-2</v>
      </c>
    </row>
    <row r="1139" spans="1:11">
      <c r="A1139" s="12">
        <v>43082</v>
      </c>
      <c r="B1139" s="28">
        <v>12000</v>
      </c>
      <c r="C1139" s="28"/>
      <c r="D1139" s="16">
        <f>VLOOKUP('2017'!A1139,'2017'!$G$1:$H$1214,2,1)</f>
        <v>3.55</v>
      </c>
      <c r="E1139" s="16">
        <f>'2017'!B1139*'2017'!D1139</f>
        <v>42600</v>
      </c>
      <c r="G1139" s="7">
        <v>43103</v>
      </c>
      <c r="H1139" s="8">
        <v>3.46</v>
      </c>
      <c r="K1139" s="54">
        <f>E1139/VLOOKUP(A1139,'שער BTC'!$A$1:$B$1069,2,1)</f>
        <v>0.71393016573095824</v>
      </c>
    </row>
    <row r="1140" spans="1:11">
      <c r="A1140" s="3">
        <v>43082</v>
      </c>
      <c r="B1140">
        <v>1350</v>
      </c>
      <c r="D1140" s="16">
        <f>VLOOKUP('2017'!A1140,'2017'!$G$1:$H$1214,2,1)</f>
        <v>3.55</v>
      </c>
      <c r="E1140" s="16">
        <f>'2017'!B1140*'2017'!D1140</f>
        <v>4792.5</v>
      </c>
      <c r="G1140" s="7">
        <v>43103</v>
      </c>
      <c r="H1140" s="8">
        <v>3.46</v>
      </c>
      <c r="K1140" s="54">
        <f>E1140/VLOOKUP(A1140,'שער BTC'!$A$1:$B$1069,2,1)</f>
        <v>8.0317143644732802E-2</v>
      </c>
    </row>
    <row r="1141" spans="1:11">
      <c r="A1141" s="12">
        <v>43082</v>
      </c>
      <c r="B1141">
        <v>500</v>
      </c>
      <c r="D1141" s="16">
        <f>VLOOKUP('2017'!A1141,'2017'!$G$1:$H$1214,2,1)</f>
        <v>3.55</v>
      </c>
      <c r="E1141" s="16">
        <f>'2017'!B1141*'2017'!D1141</f>
        <v>1775</v>
      </c>
      <c r="G1141" s="7">
        <v>43103</v>
      </c>
      <c r="H1141" s="8">
        <v>3.46</v>
      </c>
      <c r="K1141" s="54">
        <f>E1141/VLOOKUP(A1141,'שער BTC'!$A$1:$B$1069,2,1)</f>
        <v>2.9747090238789929E-2</v>
      </c>
    </row>
    <row r="1142" spans="1:11">
      <c r="A1142" s="12">
        <v>43082</v>
      </c>
      <c r="B1142">
        <v>600</v>
      </c>
      <c r="D1142" s="16">
        <f>VLOOKUP('2017'!A1142,'2017'!$G$1:$H$1214,2,1)</f>
        <v>3.55</v>
      </c>
      <c r="E1142" s="16">
        <f>'2017'!B1142*'2017'!D1142</f>
        <v>2130</v>
      </c>
      <c r="G1142" s="7">
        <v>43103</v>
      </c>
      <c r="H1142" s="8">
        <v>3.46</v>
      </c>
      <c r="K1142" s="54">
        <f>E1142/VLOOKUP(A1142,'שער BTC'!$A$1:$B$1069,2,1)</f>
        <v>3.5696508286547912E-2</v>
      </c>
    </row>
    <row r="1143" spans="1:11">
      <c r="A1143" s="12">
        <v>43082</v>
      </c>
      <c r="B1143">
        <v>1200</v>
      </c>
      <c r="D1143" s="16">
        <f>VLOOKUP('2017'!A1143,'2017'!$G$1:$H$1214,2,1)</f>
        <v>3.55</v>
      </c>
      <c r="E1143" s="16">
        <f>'2017'!B1143*'2017'!D1143</f>
        <v>4260</v>
      </c>
      <c r="G1143" s="7">
        <v>43104</v>
      </c>
      <c r="H1143" s="8">
        <v>3.448</v>
      </c>
      <c r="K1143" s="54">
        <f>E1143/VLOOKUP(A1143,'שער BTC'!$A$1:$B$1069,2,1)</f>
        <v>7.1393016573095824E-2</v>
      </c>
    </row>
    <row r="1144" spans="1:11">
      <c r="A1144" s="3">
        <v>43082</v>
      </c>
      <c r="B1144">
        <v>1800</v>
      </c>
      <c r="D1144" s="16">
        <f>VLOOKUP('2017'!A1144,'2017'!$G$1:$H$1214,2,1)</f>
        <v>3.55</v>
      </c>
      <c r="E1144" s="16">
        <f>'2017'!B1144*'2017'!D1144</f>
        <v>6390</v>
      </c>
      <c r="G1144" s="7">
        <v>43104</v>
      </c>
      <c r="H1144" s="8">
        <v>3.448</v>
      </c>
      <c r="K1144" s="54">
        <f>E1144/VLOOKUP(A1144,'שער BTC'!$A$1:$B$1069,2,1)</f>
        <v>0.10708952485964374</v>
      </c>
    </row>
    <row r="1145" spans="1:11">
      <c r="A1145" s="12">
        <v>43082</v>
      </c>
      <c r="B1145">
        <v>600</v>
      </c>
      <c r="D1145" s="16">
        <f>VLOOKUP('2017'!A1145,'2017'!$G$1:$H$1214,2,1)</f>
        <v>3.55</v>
      </c>
      <c r="E1145" s="16">
        <f>'2017'!B1145*'2017'!D1145</f>
        <v>2130</v>
      </c>
      <c r="G1145" s="7">
        <v>43104</v>
      </c>
      <c r="H1145" s="8">
        <v>3.448</v>
      </c>
      <c r="K1145" s="54">
        <f>E1145/VLOOKUP(A1145,'שער BTC'!$A$1:$B$1069,2,1)</f>
        <v>3.5696508286547912E-2</v>
      </c>
    </row>
    <row r="1146" spans="1:11">
      <c r="A1146" s="12">
        <v>43082</v>
      </c>
      <c r="B1146">
        <v>2500</v>
      </c>
      <c r="D1146" s="16">
        <f>VLOOKUP('2017'!A1146,'2017'!$G$1:$H$1214,2,1)</f>
        <v>3.55</v>
      </c>
      <c r="E1146" s="16">
        <f>'2017'!B1146*'2017'!D1146</f>
        <v>8875</v>
      </c>
      <c r="G1146" s="7">
        <v>43104</v>
      </c>
      <c r="H1146" s="8">
        <v>3.448</v>
      </c>
      <c r="K1146" s="54">
        <f>E1146/VLOOKUP(A1146,'שער BTC'!$A$1:$B$1069,2,1)</f>
        <v>0.14873545119394965</v>
      </c>
    </row>
    <row r="1147" spans="1:11">
      <c r="A1147" s="3">
        <v>43083</v>
      </c>
      <c r="B1147">
        <v>500</v>
      </c>
      <c r="D1147" s="16">
        <f>VLOOKUP('2017'!A1147,'2017'!$G$1:$H$1214,2,1)</f>
        <v>3.528</v>
      </c>
      <c r="E1147" s="16">
        <f>'2017'!B1147*'2017'!D1147</f>
        <v>1764</v>
      </c>
      <c r="G1147" s="7">
        <v>43105</v>
      </c>
      <c r="H1147" s="8">
        <v>3.4460000000000002</v>
      </c>
      <c r="K1147" s="54">
        <f>E1147/VLOOKUP(A1147,'שער BTC'!$A$1:$B$1069,2,1)</f>
        <v>2.956274207392982E-2</v>
      </c>
    </row>
    <row r="1148" spans="1:11">
      <c r="A1148" s="12">
        <v>43083</v>
      </c>
      <c r="B1148">
        <v>1700</v>
      </c>
      <c r="D1148" s="16">
        <f>VLOOKUP('2017'!A1148,'2017'!$G$1:$H$1214,2,1)</f>
        <v>3.528</v>
      </c>
      <c r="E1148" s="16">
        <f>'2017'!B1148*'2017'!D1148</f>
        <v>5997.6</v>
      </c>
      <c r="G1148" s="7">
        <v>43105</v>
      </c>
      <c r="H1148" s="8">
        <v>3.4460000000000002</v>
      </c>
      <c r="K1148" s="54">
        <f>E1148/VLOOKUP(A1148,'שער BTC'!$A$1:$B$1069,2,1)</f>
        <v>0.1005133230513614</v>
      </c>
    </row>
    <row r="1149" spans="1:11">
      <c r="A1149" s="12">
        <v>43084</v>
      </c>
      <c r="B1149">
        <v>600</v>
      </c>
      <c r="D1149" s="16">
        <f>VLOOKUP('2017'!A1149,'2017'!$G$1:$H$1214,2,1)</f>
        <v>3.5230000000000001</v>
      </c>
      <c r="E1149" s="16">
        <f>'2017'!B1149*'2017'!D1149</f>
        <v>2113.8000000000002</v>
      </c>
      <c r="G1149" s="7">
        <v>43105</v>
      </c>
      <c r="H1149" s="8">
        <v>3.4460000000000002</v>
      </c>
      <c r="K1149" s="54">
        <f>E1149/VLOOKUP(A1149,'שער BTC'!$A$1:$B$1069,2,1)</f>
        <v>3.3761162284280437E-2</v>
      </c>
    </row>
    <row r="1150" spans="1:11">
      <c r="A1150" s="12">
        <v>43084</v>
      </c>
      <c r="B1150">
        <v>300</v>
      </c>
      <c r="D1150" s="16">
        <f>VLOOKUP('2017'!A1150,'2017'!$G$1:$H$1214,2,1)</f>
        <v>3.5230000000000001</v>
      </c>
      <c r="E1150" s="16">
        <f>'2017'!B1150*'2017'!D1150</f>
        <v>1056.9000000000001</v>
      </c>
      <c r="G1150" s="7">
        <v>43105</v>
      </c>
      <c r="H1150" s="8">
        <v>3.4460000000000002</v>
      </c>
      <c r="K1150" s="54">
        <f>E1150/VLOOKUP(A1150,'שער BTC'!$A$1:$B$1069,2,1)</f>
        <v>1.6880581142140218E-2</v>
      </c>
    </row>
    <row r="1151" spans="1:11">
      <c r="A1151" s="3">
        <v>43084</v>
      </c>
      <c r="B1151">
        <v>450</v>
      </c>
      <c r="D1151" s="16">
        <f>VLOOKUP('2017'!A1151,'2017'!$G$1:$H$1214,2,1)</f>
        <v>3.5230000000000001</v>
      </c>
      <c r="E1151" s="16">
        <f>'2017'!B1151*'2017'!D1151</f>
        <v>1585.3500000000001</v>
      </c>
      <c r="G1151" s="7">
        <v>43108</v>
      </c>
      <c r="H1151" s="8">
        <v>3.4409999999999998</v>
      </c>
      <c r="K1151" s="54">
        <f>E1151/VLOOKUP(A1151,'שער BTC'!$A$1:$B$1069,2,1)</f>
        <v>2.5320871713210326E-2</v>
      </c>
    </row>
    <row r="1152" spans="1:11">
      <c r="A1152" s="12">
        <v>43084</v>
      </c>
      <c r="B1152">
        <v>2000</v>
      </c>
      <c r="D1152" s="16">
        <f>VLOOKUP('2017'!A1152,'2017'!$G$1:$H$1214,2,1)</f>
        <v>3.5230000000000001</v>
      </c>
      <c r="E1152" s="16">
        <f>'2017'!B1152*'2017'!D1152</f>
        <v>7046</v>
      </c>
      <c r="G1152" s="7">
        <v>43108</v>
      </c>
      <c r="H1152" s="8">
        <v>3.4409999999999998</v>
      </c>
      <c r="K1152" s="54">
        <f>E1152/VLOOKUP(A1152,'שער BTC'!$A$1:$B$1069,2,1)</f>
        <v>0.11253720761426811</v>
      </c>
    </row>
    <row r="1153" spans="1:13">
      <c r="A1153" s="12">
        <v>43084</v>
      </c>
      <c r="B1153">
        <v>3500</v>
      </c>
      <c r="D1153" s="16">
        <f>VLOOKUP('2017'!A1153,'2017'!$G$1:$H$1214,2,1)</f>
        <v>3.5230000000000001</v>
      </c>
      <c r="E1153" s="16">
        <f>'2017'!B1153*'2017'!D1153</f>
        <v>12330.5</v>
      </c>
      <c r="G1153" s="7">
        <v>43108</v>
      </c>
      <c r="H1153" s="8">
        <v>3.4409999999999998</v>
      </c>
      <c r="K1153" s="54">
        <f>E1153/VLOOKUP(A1153,'שער BTC'!$A$1:$B$1069,2,1)</f>
        <v>0.19694011332496919</v>
      </c>
    </row>
    <row r="1154" spans="1:13">
      <c r="A1154" s="12">
        <v>43084</v>
      </c>
      <c r="B1154">
        <v>600</v>
      </c>
      <c r="D1154" s="16">
        <f>VLOOKUP('2017'!A1154,'2017'!$G$1:$H$1214,2,1)</f>
        <v>3.5230000000000001</v>
      </c>
      <c r="E1154" s="16">
        <f>'2017'!B1154*'2017'!D1154</f>
        <v>2113.8000000000002</v>
      </c>
      <c r="G1154" s="7">
        <v>43108</v>
      </c>
      <c r="H1154" s="8">
        <v>3.4409999999999998</v>
      </c>
      <c r="K1154" s="54">
        <f>E1154/VLOOKUP(A1154,'שער BTC'!$A$1:$B$1069,2,1)</f>
        <v>3.3761162284280437E-2</v>
      </c>
    </row>
    <row r="1155" spans="1:13">
      <c r="A1155" s="12">
        <v>43084</v>
      </c>
      <c r="B1155">
        <v>600</v>
      </c>
      <c r="D1155" s="16">
        <f>VLOOKUP('2017'!A1155,'2017'!$G$1:$H$1214,2,1)</f>
        <v>3.5230000000000001</v>
      </c>
      <c r="E1155" s="16">
        <f>'2017'!B1155*'2017'!D1155</f>
        <v>2113.8000000000002</v>
      </c>
      <c r="G1155" s="7">
        <v>43109</v>
      </c>
      <c r="H1155" s="8">
        <v>3.444</v>
      </c>
      <c r="K1155" s="54">
        <f>E1155/VLOOKUP(A1155,'שער BTC'!$A$1:$B$1069,2,1)</f>
        <v>3.3761162284280437E-2</v>
      </c>
    </row>
    <row r="1156" spans="1:13">
      <c r="A1156" s="12">
        <v>43084</v>
      </c>
      <c r="B1156">
        <v>350</v>
      </c>
      <c r="D1156" s="16">
        <f>VLOOKUP('2017'!A1156,'2017'!$G$1:$H$1214,2,1)</f>
        <v>3.5230000000000001</v>
      </c>
      <c r="E1156" s="16">
        <f>'2017'!B1156*'2017'!D1156</f>
        <v>1233.05</v>
      </c>
      <c r="G1156" s="7">
        <v>43109</v>
      </c>
      <c r="H1156" s="8">
        <v>3.444</v>
      </c>
      <c r="K1156" s="54">
        <f>E1156/VLOOKUP(A1156,'שער BTC'!$A$1:$B$1069,2,1)</f>
        <v>1.9694011332496916E-2</v>
      </c>
    </row>
    <row r="1157" spans="1:13">
      <c r="A1157" s="12">
        <v>43087</v>
      </c>
      <c r="B1157">
        <v>3000</v>
      </c>
      <c r="D1157" s="16">
        <f>VLOOKUP('2017'!A1157,'2017'!$G$1:$H$1214,2,1)</f>
        <v>3.5129999999999999</v>
      </c>
      <c r="E1157" s="16">
        <f>'2017'!B1157*'2017'!D1157</f>
        <v>10539</v>
      </c>
      <c r="G1157" s="7">
        <v>43109</v>
      </c>
      <c r="H1157" s="8">
        <v>3.444</v>
      </c>
      <c r="K1157" s="54">
        <f>E1157/VLOOKUP(A1157,'שער BTC'!$A$1:$B$1069,2,1)</f>
        <v>0.15508127904120847</v>
      </c>
    </row>
    <row r="1158" spans="1:13">
      <c r="A1158" s="12">
        <v>43087</v>
      </c>
      <c r="B1158">
        <v>1000</v>
      </c>
      <c r="D1158" s="16">
        <f>VLOOKUP('2017'!A1158,'2017'!$G$1:$H$1214,2,1)</f>
        <v>3.5129999999999999</v>
      </c>
      <c r="E1158" s="16">
        <f>'2017'!B1158*'2017'!D1158</f>
        <v>3513</v>
      </c>
      <c r="G1158" s="7">
        <v>43109</v>
      </c>
      <c r="H1158" s="8">
        <v>3.444</v>
      </c>
      <c r="K1158" s="54">
        <f>E1158/VLOOKUP(A1158,'שער BTC'!$A$1:$B$1069,2,1)</f>
        <v>5.1693759680402823E-2</v>
      </c>
    </row>
    <row r="1159" spans="1:13">
      <c r="A1159" s="12">
        <v>43087</v>
      </c>
      <c r="B1159">
        <v>1200</v>
      </c>
      <c r="D1159" s="16">
        <f>VLOOKUP('2017'!A1159,'2017'!$G$1:$H$1214,2,1)</f>
        <v>3.5129999999999999</v>
      </c>
      <c r="E1159" s="16">
        <f>'2017'!B1159*'2017'!D1159</f>
        <v>4215.5999999999995</v>
      </c>
      <c r="G1159" s="7">
        <v>43110</v>
      </c>
      <c r="H1159" s="8">
        <v>3.4289999999999998</v>
      </c>
      <c r="K1159" s="54">
        <f>E1159/VLOOKUP(A1159,'שער BTC'!$A$1:$B$1069,2,1)</f>
        <v>6.2032511616483384E-2</v>
      </c>
    </row>
    <row r="1160" spans="1:13">
      <c r="A1160" s="12">
        <v>43087</v>
      </c>
      <c r="B1160">
        <v>1000</v>
      </c>
      <c r="D1160" s="16">
        <f>VLOOKUP('2017'!A1160,'2017'!$G$1:$H$1214,2,1)</f>
        <v>3.5129999999999999</v>
      </c>
      <c r="E1160" s="16">
        <f>'2017'!B1160*'2017'!D1160</f>
        <v>3513</v>
      </c>
      <c r="G1160" s="7">
        <v>43110</v>
      </c>
      <c r="H1160" s="8">
        <v>3.4289999999999998</v>
      </c>
      <c r="K1160" s="54">
        <f>E1160/VLOOKUP(A1160,'שער BTC'!$A$1:$B$1069,2,1)</f>
        <v>5.1693759680402823E-2</v>
      </c>
    </row>
    <row r="1161" spans="1:13">
      <c r="A1161" s="12">
        <v>43087</v>
      </c>
      <c r="B1161">
        <v>800</v>
      </c>
      <c r="D1161" s="16">
        <f>VLOOKUP('2017'!A1161,'2017'!$G$1:$H$1214,2,1)</f>
        <v>3.5129999999999999</v>
      </c>
      <c r="E1161" s="16">
        <f>'2017'!B1161*'2017'!D1161</f>
        <v>2810.4</v>
      </c>
      <c r="G1161" s="7">
        <v>43110</v>
      </c>
      <c r="H1161" s="8">
        <v>3.4289999999999998</v>
      </c>
      <c r="K1161" s="54">
        <f>E1161/VLOOKUP(A1161,'שער BTC'!$A$1:$B$1069,2,1)</f>
        <v>4.1355007744322263E-2</v>
      </c>
    </row>
    <row r="1162" spans="1:13">
      <c r="A1162" s="3">
        <v>43087</v>
      </c>
      <c r="B1162">
        <v>300</v>
      </c>
      <c r="D1162" s="16">
        <f>VLOOKUP('2017'!A1162,'2017'!$G$1:$H$1214,2,1)</f>
        <v>3.5129999999999999</v>
      </c>
      <c r="E1162" s="16">
        <f>'2017'!B1162*'2017'!D1162</f>
        <v>1053.8999999999999</v>
      </c>
      <c r="G1162" s="7">
        <v>43110</v>
      </c>
      <c r="H1162" s="8">
        <v>3.4289999999999998</v>
      </c>
      <c r="K1162" s="54">
        <f>E1162/VLOOKUP(A1162,'שער BTC'!$A$1:$B$1069,2,1)</f>
        <v>1.5508127904120846E-2</v>
      </c>
    </row>
    <row r="1163" spans="1:13">
      <c r="A1163" s="12">
        <v>43088</v>
      </c>
      <c r="B1163">
        <v>1000</v>
      </c>
      <c r="D1163" s="16">
        <f>VLOOKUP('2017'!A1163,'2017'!$G$1:$H$1214,2,1)</f>
        <v>3.4980000000000002</v>
      </c>
      <c r="E1163" s="16">
        <f>'2017'!B1163*'2017'!D1163</f>
        <v>3498</v>
      </c>
      <c r="G1163" s="7">
        <v>43111</v>
      </c>
      <c r="H1163" s="8">
        <v>3.423</v>
      </c>
      <c r="K1163" s="54">
        <f>E1163/VLOOKUP(A1163,'שער BTC'!$A$1:$B$1069,2,1)</f>
        <v>5.6378965120871545E-2</v>
      </c>
    </row>
    <row r="1164" spans="1:13">
      <c r="A1164" s="12">
        <v>43088</v>
      </c>
      <c r="B1164">
        <v>1500</v>
      </c>
      <c r="D1164" s="16">
        <f>VLOOKUP('2017'!A1164,'2017'!$G$1:$H$1214,2,1)</f>
        <v>3.4980000000000002</v>
      </c>
      <c r="E1164" s="16">
        <f>'2017'!B1164*'2017'!D1164</f>
        <v>5247</v>
      </c>
      <c r="G1164" s="7">
        <v>43111</v>
      </c>
      <c r="H1164" s="8">
        <v>3.423</v>
      </c>
      <c r="K1164" s="54">
        <f>E1164/VLOOKUP(A1164,'שער BTC'!$A$1:$B$1069,2,1)</f>
        <v>8.4568447681307321E-2</v>
      </c>
    </row>
    <row r="1165" spans="1:13">
      <c r="A1165" s="12">
        <v>43088</v>
      </c>
      <c r="B1165">
        <v>300</v>
      </c>
      <c r="D1165" s="16">
        <f>VLOOKUP('2017'!A1165,'2017'!$G$1:$H$1214,2,1)</f>
        <v>3.4980000000000002</v>
      </c>
      <c r="E1165" s="16">
        <f>'2017'!B1165*'2017'!D1165</f>
        <v>1049.4000000000001</v>
      </c>
      <c r="G1165" s="7">
        <v>43111</v>
      </c>
      <c r="H1165" s="8">
        <v>3.423</v>
      </c>
      <c r="K1165" s="54">
        <f>E1165/VLOOKUP(A1165,'שער BTC'!$A$1:$B$1069,2,1)</f>
        <v>1.6913689536261465E-2</v>
      </c>
    </row>
    <row r="1166" spans="1:13">
      <c r="A1166" s="12">
        <v>43088</v>
      </c>
      <c r="B1166">
        <v>3000</v>
      </c>
      <c r="D1166" s="16">
        <f>VLOOKUP('2017'!A1166,'2017'!$G$1:$H$1214,2,1)</f>
        <v>3.4980000000000002</v>
      </c>
      <c r="E1166" s="16">
        <f>'2017'!B1166*'2017'!D1166</f>
        <v>10494</v>
      </c>
      <c r="G1166" s="7">
        <v>43111</v>
      </c>
      <c r="H1166" s="8">
        <v>3.423</v>
      </c>
      <c r="K1166" s="54">
        <f>E1166/VLOOKUP(A1166,'שער BTC'!$A$1:$B$1069,2,1)</f>
        <v>0.16913689536261464</v>
      </c>
    </row>
    <row r="1167" spans="1:13">
      <c r="A1167" s="3">
        <v>43088</v>
      </c>
      <c r="B1167">
        <v>15000</v>
      </c>
      <c r="D1167" s="16">
        <f>VLOOKUP('2017'!A1167,'2017'!$G$1:$H$1214,2,1)</f>
        <v>3.4980000000000002</v>
      </c>
      <c r="E1167" s="16">
        <f>'2017'!B1167*'2017'!D1167</f>
        <v>52470</v>
      </c>
      <c r="G1167" s="7">
        <v>43112</v>
      </c>
      <c r="H1167" s="8">
        <v>3.415</v>
      </c>
      <c r="K1167" s="54">
        <f>E1167/VLOOKUP(A1167,'שער BTC'!$A$1:$B$1069,2,1)</f>
        <v>0.84568447681307313</v>
      </c>
    </row>
    <row r="1168" spans="1:13">
      <c r="A1168" s="12">
        <v>43088</v>
      </c>
      <c r="B1168">
        <v>200</v>
      </c>
      <c r="D1168" s="16">
        <f>VLOOKUP('2017'!A1168,'2017'!$G$1:$H$1214,2,1)</f>
        <v>3.4980000000000002</v>
      </c>
      <c r="E1168" s="16">
        <f>'2017'!B1168*'2017'!D1168</f>
        <v>699.6</v>
      </c>
      <c r="G1168" s="7">
        <v>43112</v>
      </c>
      <c r="H1168" s="8">
        <v>3.415</v>
      </c>
      <c r="K1168" s="54">
        <f>E1168/VLOOKUP(A1168,'שער BTC'!$A$1:$B$1069,2,1)</f>
        <v>1.1275793024174309E-2</v>
      </c>
      <c r="M1168">
        <f>E1168/K1168</f>
        <v>62044.416609999767</v>
      </c>
    </row>
    <row r="1169" spans="1:11">
      <c r="A1169" s="30" t="s">
        <v>7</v>
      </c>
      <c r="B1169">
        <v>1800</v>
      </c>
      <c r="D1169" s="16">
        <v>3.4980000000000002</v>
      </c>
      <c r="E1169" s="16">
        <f>'2017'!B1169*'2017'!D1169</f>
        <v>6296.4000000000005</v>
      </c>
      <c r="G1169" s="7">
        <v>43112</v>
      </c>
      <c r="H1169" s="8">
        <v>3.415</v>
      </c>
      <c r="K1169" s="54">
        <f>E1169/M1168</f>
        <v>0.10148213721756878</v>
      </c>
    </row>
    <row r="1170" spans="1:11">
      <c r="A1170" s="30" t="s">
        <v>7</v>
      </c>
      <c r="B1170">
        <v>1000</v>
      </c>
      <c r="D1170" s="16">
        <v>3.4980000000000002</v>
      </c>
      <c r="E1170" s="16">
        <f>'2017'!B1170*'2017'!D1170</f>
        <v>3498</v>
      </c>
      <c r="G1170" s="7">
        <v>43112</v>
      </c>
      <c r="H1170" s="8">
        <v>3.415</v>
      </c>
      <c r="K1170" s="54">
        <f>E1170/M1168</f>
        <v>5.6378965120871545E-2</v>
      </c>
    </row>
    <row r="1171" spans="1:11">
      <c r="A1171" s="12">
        <v>43089</v>
      </c>
      <c r="B1171">
        <v>1500</v>
      </c>
      <c r="D1171" s="16">
        <f>VLOOKUP('2017'!A1171,'2017'!$G$1:$H$1214,2,1)</f>
        <v>3.4990000000000001</v>
      </c>
      <c r="E1171" s="16">
        <f>'2017'!B1171*'2017'!D1171</f>
        <v>5248.5</v>
      </c>
      <c r="G1171" s="7">
        <v>43115</v>
      </c>
      <c r="H1171" s="8">
        <v>3.4</v>
      </c>
      <c r="K1171" s="54">
        <f>E1171/VLOOKUP(A1171,'שער BTC'!$A$1:$B$1069,2,1)</f>
        <v>8.4592623909918327E-2</v>
      </c>
    </row>
    <row r="1172" spans="1:11">
      <c r="A1172" s="12">
        <v>43089</v>
      </c>
      <c r="B1172">
        <v>250</v>
      </c>
      <c r="D1172" s="16">
        <f>VLOOKUP('2017'!A1172,'2017'!$G$1:$H$1214,2,1)</f>
        <v>3.4990000000000001</v>
      </c>
      <c r="E1172" s="16">
        <f>'2017'!B1172*'2017'!D1172</f>
        <v>874.75</v>
      </c>
      <c r="G1172" s="7">
        <v>43115</v>
      </c>
      <c r="H1172" s="8">
        <v>3.4</v>
      </c>
      <c r="K1172" s="54">
        <f>E1172/VLOOKUP(A1172,'שער BTC'!$A$1:$B$1069,2,1)</f>
        <v>1.4098770651653054E-2</v>
      </c>
    </row>
    <row r="1173" spans="1:11">
      <c r="A1173" s="12">
        <v>43089</v>
      </c>
      <c r="B1173">
        <v>1250</v>
      </c>
      <c r="D1173" s="16">
        <f>VLOOKUP('2017'!A1173,'2017'!$G$1:$H$1214,2,1)</f>
        <v>3.4990000000000001</v>
      </c>
      <c r="E1173" s="16">
        <f>'2017'!B1173*'2017'!D1173</f>
        <v>4373.75</v>
      </c>
      <c r="G1173" s="7">
        <v>43115</v>
      </c>
      <c r="H1173" s="8">
        <v>3.4</v>
      </c>
      <c r="K1173" s="54">
        <f>E1173/VLOOKUP(A1173,'שער BTC'!$A$1:$B$1069,2,1)</f>
        <v>7.0493853258265265E-2</v>
      </c>
    </row>
    <row r="1174" spans="1:11">
      <c r="A1174" s="12">
        <v>43090</v>
      </c>
      <c r="B1174">
        <v>550</v>
      </c>
      <c r="D1174" s="16">
        <f>VLOOKUP('2017'!A1174,'2017'!$G$1:$H$1214,2,1)</f>
        <v>3.4889999999999999</v>
      </c>
      <c r="E1174" s="16">
        <f>'2017'!B1174*'2017'!D1174</f>
        <v>1918.95</v>
      </c>
      <c r="G1174" s="7">
        <v>43115</v>
      </c>
      <c r="H1174" s="8">
        <v>3.4</v>
      </c>
      <c r="K1174" s="54">
        <f>E1174/VLOOKUP(A1174,'שער BTC'!$A$1:$B$1069,2,1)</f>
        <v>3.4273229927882898E-2</v>
      </c>
    </row>
    <row r="1175" spans="1:11">
      <c r="A1175" s="12">
        <v>43090</v>
      </c>
      <c r="B1175">
        <v>2600</v>
      </c>
      <c r="D1175" s="16">
        <f>VLOOKUP('2017'!A1175,'2017'!$G$1:$H$1214,2,1)</f>
        <v>3.4889999999999999</v>
      </c>
      <c r="E1175" s="16">
        <f>'2017'!B1175*'2017'!D1175</f>
        <v>9071.4</v>
      </c>
      <c r="G1175" s="7">
        <v>43116</v>
      </c>
      <c r="H1175" s="8">
        <v>3.41</v>
      </c>
      <c r="K1175" s="54">
        <f>E1175/VLOOKUP(A1175,'שער BTC'!$A$1:$B$1069,2,1)</f>
        <v>0.16201890511362824</v>
      </c>
    </row>
    <row r="1176" spans="1:11">
      <c r="A1176" s="12">
        <v>43090</v>
      </c>
      <c r="B1176">
        <v>450</v>
      </c>
      <c r="D1176" s="16">
        <f>VLOOKUP('2017'!A1176,'2017'!$G$1:$H$1214,2,1)</f>
        <v>3.4889999999999999</v>
      </c>
      <c r="E1176" s="16">
        <f>'2017'!B1176*'2017'!D1176</f>
        <v>1570.05</v>
      </c>
      <c r="G1176" s="7">
        <v>43116</v>
      </c>
      <c r="H1176" s="8">
        <v>3.41</v>
      </c>
      <c r="K1176" s="54">
        <f>E1176/VLOOKUP(A1176,'שער BTC'!$A$1:$B$1069,2,1)</f>
        <v>2.8041733577358733E-2</v>
      </c>
    </row>
    <row r="1177" spans="1:11">
      <c r="A1177" s="12">
        <v>43090</v>
      </c>
      <c r="B1177">
        <v>800</v>
      </c>
      <c r="D1177" s="16">
        <f>VLOOKUP('2017'!A1177,'2017'!$G$1:$H$1214,2,1)</f>
        <v>3.4889999999999999</v>
      </c>
      <c r="E1177" s="16">
        <f>'2017'!B1177*'2017'!D1177</f>
        <v>2791.2</v>
      </c>
      <c r="G1177" s="7">
        <v>43116</v>
      </c>
      <c r="H1177" s="8">
        <v>3.41</v>
      </c>
      <c r="K1177" s="54">
        <f>E1177/VLOOKUP(A1177,'שער BTC'!$A$1:$B$1069,2,1)</f>
        <v>4.9851970804193298E-2</v>
      </c>
    </row>
    <row r="1178" spans="1:11">
      <c r="A1178" s="12">
        <v>43090</v>
      </c>
      <c r="B1178">
        <v>800</v>
      </c>
      <c r="D1178" s="16">
        <f>VLOOKUP('2017'!A1178,'2017'!$G$1:$H$1214,2,1)</f>
        <v>3.4889999999999999</v>
      </c>
      <c r="E1178" s="16">
        <f>'2017'!B1178*'2017'!D1178</f>
        <v>2791.2</v>
      </c>
      <c r="G1178" s="7">
        <v>43116</v>
      </c>
      <c r="H1178" s="8">
        <v>3.41</v>
      </c>
      <c r="K1178" s="54">
        <f>E1178/VLOOKUP(A1178,'שער BTC'!$A$1:$B$1069,2,1)</f>
        <v>4.9851970804193298E-2</v>
      </c>
    </row>
    <row r="1179" spans="1:11">
      <c r="A1179" s="12">
        <v>43090</v>
      </c>
      <c r="B1179">
        <v>3200</v>
      </c>
      <c r="D1179" s="16">
        <f>VLOOKUP('2017'!A1179,'2017'!$G$1:$H$1214,2,1)</f>
        <v>3.4889999999999999</v>
      </c>
      <c r="E1179" s="16">
        <f>'2017'!B1179*'2017'!D1179</f>
        <v>11164.8</v>
      </c>
      <c r="G1179" s="7">
        <v>43117</v>
      </c>
      <c r="H1179" s="8">
        <v>3.452</v>
      </c>
      <c r="K1179" s="54">
        <f>E1179/VLOOKUP(A1179,'שער BTC'!$A$1:$B$1069,2,1)</f>
        <v>0.19940788321677319</v>
      </c>
    </row>
    <row r="1180" spans="1:11">
      <c r="A1180" s="12">
        <v>43091</v>
      </c>
      <c r="B1180" s="16">
        <v>1200</v>
      </c>
      <c r="C1180" s="16"/>
      <c r="D1180" s="16">
        <f>VLOOKUP('2017'!A1180,'2017'!$G$1:$H$1214,2,1)</f>
        <v>3.4849999999999999</v>
      </c>
      <c r="E1180" s="16">
        <f>'2017'!B1180*'2017'!D1180</f>
        <v>4182</v>
      </c>
      <c r="G1180" s="7">
        <v>43117</v>
      </c>
      <c r="H1180" s="8">
        <v>3.452</v>
      </c>
      <c r="K1180" s="54">
        <f>E1180/VLOOKUP(A1180,'שער BTC'!$A$1:$B$1069,2,1)</f>
        <v>7.4692226247899257E-2</v>
      </c>
    </row>
    <row r="1181" spans="1:11">
      <c r="A1181" s="12">
        <v>43091</v>
      </c>
      <c r="B1181" s="16">
        <v>1000</v>
      </c>
      <c r="C1181" s="16"/>
      <c r="D1181" s="16">
        <f>VLOOKUP('2017'!A1181,'2017'!$G$1:$H$1214,2,1)</f>
        <v>3.4849999999999999</v>
      </c>
      <c r="E1181" s="16">
        <f>'2017'!B1181*'2017'!D1181</f>
        <v>3485</v>
      </c>
      <c r="G1181" s="7">
        <v>43117</v>
      </c>
      <c r="H1181" s="8">
        <v>3.452</v>
      </c>
      <c r="K1181" s="54">
        <f>E1181/VLOOKUP(A1181,'שער BTC'!$A$1:$B$1069,2,1)</f>
        <v>6.2243521873249379E-2</v>
      </c>
    </row>
    <row r="1182" spans="1:11">
      <c r="A1182" s="12">
        <v>43091</v>
      </c>
      <c r="B1182">
        <v>599</v>
      </c>
      <c r="D1182" s="16">
        <f>VLOOKUP('2017'!A1182,'2017'!$G$1:$H$1214,2,1)</f>
        <v>3.4849999999999999</v>
      </c>
      <c r="E1182" s="16">
        <f>'2017'!B1182*'2017'!D1182</f>
        <v>2087.5149999999999</v>
      </c>
      <c r="G1182" s="7">
        <v>43117</v>
      </c>
      <c r="H1182" s="8">
        <v>3.452</v>
      </c>
      <c r="K1182" s="54">
        <f>E1182/VLOOKUP(A1182,'שער BTC'!$A$1:$B$1069,2,1)</f>
        <v>3.7283869602076372E-2</v>
      </c>
    </row>
    <row r="1183" spans="1:11">
      <c r="A1183" s="12">
        <v>43092</v>
      </c>
      <c r="B1183" s="28">
        <v>60000</v>
      </c>
      <c r="C1183" s="28"/>
      <c r="D1183" s="16">
        <f>VLOOKUP('2017'!A1183,'2017'!$G$1:$H$1214,2,1)</f>
        <v>3.4849999999999999</v>
      </c>
      <c r="E1183" s="16">
        <f>'2017'!B1183*'2017'!D1183</f>
        <v>209100</v>
      </c>
      <c r="G1183" s="7">
        <v>43118</v>
      </c>
      <c r="H1183" s="8">
        <v>3.427</v>
      </c>
      <c r="K1183" s="54">
        <f>E1183/VLOOKUP(A1183,'שער BTC'!$A$1:$B$1069,2,1)</f>
        <v>3.9061834558591131</v>
      </c>
    </row>
    <row r="1184" spans="1:11">
      <c r="A1184" s="12">
        <v>43092</v>
      </c>
      <c r="B1184" s="28">
        <v>60000</v>
      </c>
      <c r="C1184" s="28"/>
      <c r="D1184" s="16">
        <f>VLOOKUP('2017'!A1184,'2017'!$G$1:$H$1214,2,1)</f>
        <v>3.4849999999999999</v>
      </c>
      <c r="E1184" s="16">
        <f>'2017'!B1184*'2017'!D1184</f>
        <v>209100</v>
      </c>
      <c r="G1184" s="7">
        <v>43118</v>
      </c>
      <c r="H1184" s="8">
        <v>3.427</v>
      </c>
      <c r="K1184" s="54">
        <f>E1184/VLOOKUP(A1184,'שער BTC'!$A$1:$B$1069,2,1)</f>
        <v>3.9061834558591131</v>
      </c>
    </row>
    <row r="1185" spans="1:11">
      <c r="A1185" s="12">
        <v>43093</v>
      </c>
      <c r="B1185">
        <v>5000</v>
      </c>
      <c r="D1185" s="16">
        <f>VLOOKUP('2017'!A1185,'2017'!$G$1:$H$1214,2,1)</f>
        <v>3.4849999999999999</v>
      </c>
      <c r="E1185" s="16">
        <f>'2017'!B1185*'2017'!D1185</f>
        <v>17425</v>
      </c>
      <c r="G1185" s="7">
        <v>43118</v>
      </c>
      <c r="H1185" s="8">
        <v>3.427</v>
      </c>
      <c r="K1185" s="54">
        <f>E1185/VLOOKUP(A1185,'שער BTC'!$A$1:$B$1069,2,1)</f>
        <v>0.32551528798825941</v>
      </c>
    </row>
    <row r="1186" spans="1:11">
      <c r="A1186" s="46">
        <v>43093</v>
      </c>
      <c r="B1186" s="47">
        <v>250</v>
      </c>
      <c r="C1186" s="47"/>
      <c r="D1186" s="16">
        <f>VLOOKUP('2017'!A1186,'2017'!$G$1:$H$1214,2,1)</f>
        <v>3.4849999999999999</v>
      </c>
      <c r="E1186" s="16">
        <f>'2017'!B1186*'2017'!D1186</f>
        <v>871.25</v>
      </c>
      <c r="G1186" s="7">
        <v>43118</v>
      </c>
      <c r="H1186" s="8">
        <v>3.427</v>
      </c>
      <c r="K1186" s="54">
        <f>E1186/VLOOKUP(A1186,'שער BTC'!$A$1:$B$1069,2,1)</f>
        <v>1.627576439941297E-2</v>
      </c>
    </row>
    <row r="1187" spans="1:11">
      <c r="A1187" s="46">
        <v>43093</v>
      </c>
      <c r="B1187" s="47">
        <v>50000</v>
      </c>
      <c r="C1187" s="48"/>
      <c r="D1187" s="16">
        <f>VLOOKUP('2017'!A1187,'2017'!$G$1:$H$1214,2,1)</f>
        <v>3.4849999999999999</v>
      </c>
      <c r="E1187" s="16">
        <f>'2017'!B1187*'2017'!D1187</f>
        <v>174250</v>
      </c>
      <c r="G1187" s="7">
        <v>43119</v>
      </c>
      <c r="H1187" s="8">
        <v>3.4060000000000001</v>
      </c>
      <c r="K1187" s="54">
        <f>E1187/VLOOKUP(A1187,'שער BTC'!$A$1:$B$1069,2,1)</f>
        <v>3.2551528798825942</v>
      </c>
    </row>
    <row r="1188" spans="1:11">
      <c r="A1188" s="46">
        <v>43093</v>
      </c>
      <c r="B1188" s="47">
        <v>2000</v>
      </c>
      <c r="C1188" s="47"/>
      <c r="D1188" s="16">
        <f>VLOOKUP('2017'!A1188,'2017'!$G$1:$H$1214,2,1)</f>
        <v>3.4849999999999999</v>
      </c>
      <c r="E1188" s="16">
        <f>'2017'!B1188*'2017'!D1188</f>
        <v>6970</v>
      </c>
      <c r="G1188" s="7">
        <v>43119</v>
      </c>
      <c r="H1188" s="8">
        <v>3.4060000000000001</v>
      </c>
      <c r="K1188" s="54">
        <f>E1188/VLOOKUP(A1188,'שער BTC'!$A$1:$B$1069,2,1)</f>
        <v>0.13020611519530376</v>
      </c>
    </row>
    <row r="1189" spans="1:11">
      <c r="A1189" s="12">
        <v>43093</v>
      </c>
      <c r="B1189">
        <v>5600</v>
      </c>
      <c r="D1189" s="16">
        <f>VLOOKUP('2017'!A1189,'2017'!$G$1:$H$1214,2,1)</f>
        <v>3.4849999999999999</v>
      </c>
      <c r="E1189" s="16">
        <f>'2017'!B1189*'2017'!D1189</f>
        <v>19516</v>
      </c>
      <c r="G1189" s="7">
        <v>43119</v>
      </c>
      <c r="H1189" s="8">
        <v>3.4060000000000001</v>
      </c>
      <c r="K1189" s="54">
        <f>E1189/VLOOKUP(A1189,'שער BTC'!$A$1:$B$1069,2,1)</f>
        <v>0.36457712254685054</v>
      </c>
    </row>
    <row r="1190" spans="1:11">
      <c r="A1190" s="12">
        <v>43093</v>
      </c>
      <c r="B1190">
        <v>1000</v>
      </c>
      <c r="D1190" s="16">
        <f>VLOOKUP('2017'!A1190,'2017'!$G$1:$H$1214,2,1)</f>
        <v>3.4849999999999999</v>
      </c>
      <c r="E1190" s="16">
        <f>'2017'!B1190*'2017'!D1190</f>
        <v>3485</v>
      </c>
      <c r="G1190" s="7">
        <v>43119</v>
      </c>
      <c r="H1190" s="8">
        <v>3.4060000000000001</v>
      </c>
      <c r="K1190" s="54">
        <f>E1190/VLOOKUP(A1190,'שער BTC'!$A$1:$B$1069,2,1)</f>
        <v>6.5103057597651878E-2</v>
      </c>
    </row>
    <row r="1191" spans="1:11">
      <c r="A1191" s="12">
        <v>43094</v>
      </c>
      <c r="B1191" s="28">
        <v>21450</v>
      </c>
      <c r="C1191" s="28"/>
      <c r="D1191" s="16">
        <f>VLOOKUP('2017'!A1191,'2017'!$G$1:$H$1214,2,1)</f>
        <v>3.4849999999999999</v>
      </c>
      <c r="E1191" s="16">
        <f>'2017'!B1191*'2017'!D1191</f>
        <v>74753.25</v>
      </c>
      <c r="G1191" s="7">
        <v>43122</v>
      </c>
      <c r="H1191" s="8">
        <v>3.4209999999999998</v>
      </c>
      <c r="K1191" s="54">
        <f>E1191/VLOOKUP(A1191,'שער BTC'!$A$1:$B$1069,2,1)</f>
        <v>1.5192263584710834</v>
      </c>
    </row>
    <row r="1192" spans="1:11">
      <c r="A1192" s="12">
        <v>43095</v>
      </c>
      <c r="B1192">
        <v>300</v>
      </c>
      <c r="D1192" s="16">
        <f>VLOOKUP('2017'!A1192,'2017'!$G$1:$H$1214,2,1)</f>
        <v>3.488</v>
      </c>
      <c r="E1192" s="16">
        <f>'2017'!B1192*'2017'!D1192</f>
        <v>1046.4000000000001</v>
      </c>
      <c r="G1192" s="7">
        <v>43122</v>
      </c>
      <c r="H1192" s="8">
        <v>3.4209999999999998</v>
      </c>
      <c r="K1192" s="54">
        <f>E1192/VLOOKUP(A1192,'שער BTC'!$A$1:$B$1069,2,1)</f>
        <v>2.1266211990838418E-2</v>
      </c>
    </row>
    <row r="1193" spans="1:11">
      <c r="A1193" s="12">
        <v>43095</v>
      </c>
      <c r="B1193">
        <v>400</v>
      </c>
      <c r="D1193" s="16">
        <f>VLOOKUP('2017'!A1193,'2017'!$G$1:$H$1214,2,1)</f>
        <v>3.488</v>
      </c>
      <c r="E1193" s="16">
        <f>'2017'!B1193*'2017'!D1193</f>
        <v>1395.2</v>
      </c>
      <c r="G1193" s="7">
        <v>43122</v>
      </c>
      <c r="H1193" s="8">
        <v>3.4209999999999998</v>
      </c>
      <c r="K1193" s="54">
        <f>E1193/VLOOKUP(A1193,'שער BTC'!$A$1:$B$1069,2,1)</f>
        <v>2.835494932111789E-2</v>
      </c>
    </row>
    <row r="1194" spans="1:11">
      <c r="A1194" s="12">
        <v>43095</v>
      </c>
      <c r="B1194">
        <v>1000</v>
      </c>
      <c r="D1194" s="16">
        <f>VLOOKUP('2017'!A1194,'2017'!$G$1:$H$1214,2,1)</f>
        <v>3.488</v>
      </c>
      <c r="E1194" s="16">
        <f>'2017'!B1194*'2017'!D1194</f>
        <v>3488</v>
      </c>
      <c r="G1194" s="7">
        <v>43122</v>
      </c>
      <c r="H1194" s="8">
        <v>3.4209999999999998</v>
      </c>
      <c r="K1194" s="54">
        <f>E1194/VLOOKUP(A1194,'שער BTC'!$A$1:$B$1069,2,1)</f>
        <v>7.0887373302794723E-2</v>
      </c>
    </row>
    <row r="1195" spans="1:11">
      <c r="A1195" s="3">
        <v>43095</v>
      </c>
      <c r="B1195">
        <v>4000</v>
      </c>
      <c r="D1195" s="16">
        <f>VLOOKUP('2017'!A1195,'2017'!$G$1:$H$1214,2,1)</f>
        <v>3.488</v>
      </c>
      <c r="E1195" s="16">
        <f>'2017'!B1195*'2017'!D1195</f>
        <v>13952</v>
      </c>
      <c r="G1195" s="7">
        <v>43123</v>
      </c>
      <c r="H1195" s="8">
        <v>3.4220000000000002</v>
      </c>
      <c r="K1195" s="54">
        <f>E1195/VLOOKUP(A1195,'שער BTC'!$A$1:$B$1069,2,1)</f>
        <v>0.28354949321117889</v>
      </c>
    </row>
    <row r="1196" spans="1:11">
      <c r="A1196" s="12">
        <v>43095</v>
      </c>
      <c r="B1196">
        <v>6300</v>
      </c>
      <c r="D1196" s="16">
        <f>VLOOKUP('2017'!A1196,'2017'!$G$1:$H$1214,2,1)</f>
        <v>3.488</v>
      </c>
      <c r="E1196" s="16">
        <f>'2017'!B1196*'2017'!D1196</f>
        <v>21974.400000000001</v>
      </c>
      <c r="G1196" s="7">
        <v>43123</v>
      </c>
      <c r="H1196" s="8">
        <v>3.4220000000000002</v>
      </c>
      <c r="K1196" s="54">
        <f>E1196/VLOOKUP(A1196,'שער BTC'!$A$1:$B$1069,2,1)</f>
        <v>0.44659045180760676</v>
      </c>
    </row>
    <row r="1197" spans="1:11">
      <c r="A1197" s="12">
        <v>43095</v>
      </c>
      <c r="B1197">
        <v>1200</v>
      </c>
      <c r="D1197" s="16">
        <f>VLOOKUP('2017'!A1197,'2017'!$G$1:$H$1214,2,1)</f>
        <v>3.488</v>
      </c>
      <c r="E1197" s="16">
        <f>'2017'!B1197*'2017'!D1197</f>
        <v>4185.6000000000004</v>
      </c>
      <c r="G1197" s="7">
        <v>43123</v>
      </c>
      <c r="H1197" s="8">
        <v>3.4220000000000002</v>
      </c>
      <c r="K1197" s="54">
        <f>E1197/VLOOKUP(A1197,'שער BTC'!$A$1:$B$1069,2,1)</f>
        <v>8.5064847963353674E-2</v>
      </c>
    </row>
    <row r="1198" spans="1:11">
      <c r="A1198" s="23">
        <v>43095</v>
      </c>
      <c r="B1198">
        <v>1000</v>
      </c>
      <c r="D1198" s="16">
        <f>VLOOKUP('2017'!A1198,'2017'!$G$1:$H$1214,2,1)</f>
        <v>3.488</v>
      </c>
      <c r="E1198" s="16">
        <f>'2017'!B1198*'2017'!D1198</f>
        <v>3488</v>
      </c>
      <c r="G1198" s="7">
        <v>43123</v>
      </c>
      <c r="H1198" s="8">
        <v>3.4220000000000002</v>
      </c>
      <c r="K1198" s="54">
        <f>E1198/VLOOKUP(A1198,'שער BTC'!$A$1:$B$1069,2,1)</f>
        <v>7.0887373302794723E-2</v>
      </c>
    </row>
    <row r="1199" spans="1:11">
      <c r="A1199" s="12">
        <v>43096</v>
      </c>
      <c r="B1199">
        <v>1800</v>
      </c>
      <c r="D1199" s="16">
        <f>VLOOKUP('2017'!A1199,'2017'!$G$1:$H$1214,2,1)</f>
        <v>3.4790000000000001</v>
      </c>
      <c r="E1199" s="16">
        <f>'2017'!B1199*'2017'!D1199</f>
        <v>6262.2</v>
      </c>
      <c r="G1199" s="7">
        <v>43124</v>
      </c>
      <c r="H1199" s="8">
        <v>3.4060000000000001</v>
      </c>
      <c r="K1199" s="54">
        <f>E1199/VLOOKUP(A1199,'שער BTC'!$A$1:$B$1069,2,1)</f>
        <v>0.115463651240759</v>
      </c>
    </row>
    <row r="1200" spans="1:11">
      <c r="A1200" s="12">
        <v>43096</v>
      </c>
      <c r="B1200">
        <v>2250</v>
      </c>
      <c r="D1200" s="16">
        <f>VLOOKUP('2017'!A1200,'2017'!$G$1:$H$1214,2,1)</f>
        <v>3.4790000000000001</v>
      </c>
      <c r="E1200" s="16">
        <f>'2017'!B1200*'2017'!D1200</f>
        <v>7827.75</v>
      </c>
      <c r="G1200" s="7">
        <v>43124</v>
      </c>
      <c r="H1200" s="8">
        <v>3.4060000000000001</v>
      </c>
      <c r="K1200" s="54">
        <f>E1200/VLOOKUP(A1200,'שער BTC'!$A$1:$B$1069,2,1)</f>
        <v>0.14432956405094874</v>
      </c>
    </row>
    <row r="1201" spans="1:12">
      <c r="A1201" s="12">
        <v>43096</v>
      </c>
      <c r="B1201">
        <v>2000</v>
      </c>
      <c r="D1201" s="16">
        <f>VLOOKUP('2017'!A1201,'2017'!$G$1:$H$1214,2,1)</f>
        <v>3.4790000000000001</v>
      </c>
      <c r="E1201" s="16">
        <f>'2017'!B1201*'2017'!D1201</f>
        <v>6958</v>
      </c>
      <c r="G1201" s="7">
        <v>43124</v>
      </c>
      <c r="H1201" s="8">
        <v>3.4060000000000001</v>
      </c>
      <c r="K1201" s="54">
        <f>E1201/VLOOKUP(A1201,'שער BTC'!$A$1:$B$1069,2,1)</f>
        <v>0.12829294582306555</v>
      </c>
    </row>
    <row r="1202" spans="1:12">
      <c r="A1202" s="12">
        <v>43096</v>
      </c>
      <c r="B1202">
        <v>1000</v>
      </c>
      <c r="D1202" s="16">
        <f>VLOOKUP('2017'!A1202,'2017'!$G$1:$H$1214,2,1)</f>
        <v>3.4790000000000001</v>
      </c>
      <c r="E1202" s="16">
        <f>'2017'!B1202*'2017'!D1202</f>
        <v>3479</v>
      </c>
      <c r="G1202" s="7">
        <v>43124</v>
      </c>
      <c r="H1202" s="8">
        <v>3.4060000000000001</v>
      </c>
      <c r="K1202" s="54">
        <f>E1202/VLOOKUP(A1202,'שער BTC'!$A$1:$B$1069,2,1)</f>
        <v>6.4146472911532776E-2</v>
      </c>
    </row>
    <row r="1203" spans="1:12">
      <c r="A1203" s="3">
        <v>43096</v>
      </c>
      <c r="B1203">
        <v>4500</v>
      </c>
      <c r="D1203" s="16">
        <f>VLOOKUP('2017'!A1203,'2017'!$G$1:$H$1214,2,1)</f>
        <v>3.4790000000000001</v>
      </c>
      <c r="E1203" s="16">
        <f>'2017'!B1203*'2017'!D1203</f>
        <v>15655.5</v>
      </c>
      <c r="G1203" s="7">
        <v>43125</v>
      </c>
      <c r="H1203" s="8">
        <v>3.403</v>
      </c>
      <c r="K1203" s="54">
        <f>E1203/VLOOKUP(A1203,'שער BTC'!$A$1:$B$1069,2,1)</f>
        <v>0.28865912810189748</v>
      </c>
    </row>
    <row r="1204" spans="1:12">
      <c r="A1204" s="12">
        <v>43097</v>
      </c>
      <c r="B1204">
        <v>1000</v>
      </c>
      <c r="D1204" s="16">
        <f>VLOOKUP('2017'!A1204,'2017'!$G$1:$H$1214,2,1)</f>
        <v>3.472</v>
      </c>
      <c r="E1204" s="16">
        <f>'2017'!B1204*'2017'!D1204</f>
        <v>3472</v>
      </c>
      <c r="G1204" s="7">
        <v>43125</v>
      </c>
      <c r="H1204" s="8">
        <v>3.403</v>
      </c>
      <c r="K1204" s="54">
        <f>E1204/VLOOKUP(A1204,'שער BTC'!$A$1:$B$1069,2,1)</f>
        <v>6.4017405561610174E-2</v>
      </c>
    </row>
    <row r="1205" spans="1:12">
      <c r="A1205" s="12">
        <v>43097</v>
      </c>
      <c r="B1205">
        <v>2600</v>
      </c>
      <c r="D1205" s="16">
        <f>VLOOKUP('2017'!A1205,'2017'!$G$1:$H$1214,2,1)</f>
        <v>3.472</v>
      </c>
      <c r="E1205" s="16">
        <f>'2017'!B1205*'2017'!D1205</f>
        <v>9027.2000000000007</v>
      </c>
      <c r="G1205" s="7">
        <v>43125</v>
      </c>
      <c r="H1205" s="8">
        <v>3.403</v>
      </c>
      <c r="K1205" s="54">
        <f>E1205/VLOOKUP(A1205,'שער BTC'!$A$1:$B$1069,2,1)</f>
        <v>0.16644525446018646</v>
      </c>
    </row>
    <row r="1206" spans="1:12">
      <c r="A1206" s="12">
        <v>43097</v>
      </c>
      <c r="B1206">
        <v>1000</v>
      </c>
      <c r="D1206" s="16">
        <f>VLOOKUP('2017'!A1206,'2017'!$G$1:$H$1214,2,1)</f>
        <v>3.472</v>
      </c>
      <c r="E1206" s="16">
        <f>'2017'!B1206*'2017'!D1206</f>
        <v>3472</v>
      </c>
      <c r="G1206" s="7">
        <v>43125</v>
      </c>
      <c r="H1206" s="8">
        <v>3.403</v>
      </c>
      <c r="K1206" s="54">
        <f>E1206/VLOOKUP(A1206,'שער BTC'!$A$1:$B$1069,2,1)</f>
        <v>6.4017405561610174E-2</v>
      </c>
    </row>
    <row r="1207" spans="1:12">
      <c r="A1207" s="12">
        <v>43097</v>
      </c>
      <c r="B1207">
        <v>800</v>
      </c>
      <c r="D1207" s="16">
        <f>VLOOKUP('2017'!A1207,'2017'!$G$1:$H$1214,2,1)</f>
        <v>3.472</v>
      </c>
      <c r="E1207" s="16">
        <f>'2017'!B1207*'2017'!D1207</f>
        <v>2777.6</v>
      </c>
      <c r="G1207" s="7">
        <v>43126</v>
      </c>
      <c r="H1207" s="8">
        <v>3.3879999999999999</v>
      </c>
      <c r="K1207" s="54">
        <f>E1207/VLOOKUP(A1207,'שער BTC'!$A$1:$B$1069,2,1)</f>
        <v>5.1213924449288142E-2</v>
      </c>
    </row>
    <row r="1208" spans="1:12">
      <c r="A1208" s="12">
        <v>43097</v>
      </c>
      <c r="B1208">
        <v>1000</v>
      </c>
      <c r="D1208" s="16">
        <f>VLOOKUP('2017'!A1208,'2017'!$G$1:$H$1214,2,1)</f>
        <v>3.472</v>
      </c>
      <c r="E1208" s="16">
        <f>'2017'!B1208*'2017'!D1208</f>
        <v>3472</v>
      </c>
      <c r="G1208" s="7">
        <v>43126</v>
      </c>
      <c r="H1208" s="8">
        <v>3.3879999999999999</v>
      </c>
      <c r="K1208" s="54">
        <f>E1208/VLOOKUP(A1208,'שער BTC'!$A$1:$B$1069,2,1)</f>
        <v>6.4017405561610174E-2</v>
      </c>
    </row>
    <row r="1209" spans="1:12">
      <c r="A1209" s="3">
        <v>43097</v>
      </c>
      <c r="B1209">
        <v>2500</v>
      </c>
      <c r="D1209" s="16">
        <f>VLOOKUP('2017'!A1209,'2017'!$G$1:$H$1214,2,1)</f>
        <v>3.472</v>
      </c>
      <c r="E1209" s="16">
        <f>'2017'!B1209*'2017'!D1209</f>
        <v>8680</v>
      </c>
      <c r="G1209" s="7">
        <v>43126</v>
      </c>
      <c r="H1209" s="8">
        <v>3.3879999999999999</v>
      </c>
      <c r="K1209" s="54">
        <f>E1209/VLOOKUP(A1209,'שער BTC'!$A$1:$B$1069,2,1)</f>
        <v>0.16004351390402544</v>
      </c>
    </row>
    <row r="1210" spans="1:12">
      <c r="A1210" s="12">
        <v>43098</v>
      </c>
      <c r="B1210">
        <v>1000</v>
      </c>
      <c r="D1210" s="16">
        <f>VLOOKUP('2017'!A1210,'2017'!$G$1:$H$1214,2,1)</f>
        <v>3.4670000000000001</v>
      </c>
      <c r="E1210" s="16">
        <f>'2017'!B1210*'2017'!D1210</f>
        <v>3467</v>
      </c>
      <c r="G1210" s="7">
        <v>43126</v>
      </c>
      <c r="H1210" s="8">
        <v>3.3879999999999999</v>
      </c>
      <c r="K1210" s="54">
        <f>E1210/VLOOKUP(A1210,'שער BTC'!$A$1:$B$1069,2,1)</f>
        <v>6.830535773565008E-2</v>
      </c>
    </row>
    <row r="1211" spans="1:12">
      <c r="A1211" s="12">
        <v>43098</v>
      </c>
      <c r="B1211">
        <v>1200</v>
      </c>
      <c r="D1211" s="16">
        <f>VLOOKUP('2017'!A1211,'2017'!$G$1:$H$1214,2,1)</f>
        <v>3.4670000000000001</v>
      </c>
      <c r="E1211" s="16">
        <f>'2017'!B1211*'2017'!D1211</f>
        <v>4160.4000000000005</v>
      </c>
      <c r="G1211" s="7">
        <v>43129</v>
      </c>
      <c r="H1211" s="8">
        <v>3.4089999999999998</v>
      </c>
      <c r="K1211" s="54">
        <f>E1211/VLOOKUP(A1211,'שער BTC'!$A$1:$B$1069,2,1)</f>
        <v>8.1966429282780098E-2</v>
      </c>
    </row>
    <row r="1212" spans="1:12">
      <c r="A1212" s="12">
        <v>43099</v>
      </c>
      <c r="B1212">
        <v>1000</v>
      </c>
      <c r="D1212" s="16">
        <f>VLOOKUP('2017'!A1212,'2017'!$G$1:$H$1214,2,1)</f>
        <v>3.4670000000000001</v>
      </c>
      <c r="E1212" s="16">
        <f>'2017'!B1212*'2017'!D1212</f>
        <v>3467</v>
      </c>
      <c r="G1212" s="7">
        <v>43129</v>
      </c>
      <c r="H1212" s="8">
        <v>3.4089999999999998</v>
      </c>
      <c r="K1212" s="54">
        <f>E1212/VLOOKUP(A1212,'שער BTC'!$A$1:$B$1069,2,1)</f>
        <v>6.830535773565008E-2</v>
      </c>
    </row>
    <row r="1213" spans="1:12">
      <c r="A1213" s="12">
        <v>43099</v>
      </c>
      <c r="B1213">
        <v>3600</v>
      </c>
      <c r="D1213" s="16">
        <f>VLOOKUP('2017'!A1213,'2017'!$G$1:$H$1214,2,1)</f>
        <v>3.4670000000000001</v>
      </c>
      <c r="E1213" s="16">
        <f>'2017'!B1213*'2017'!D1213</f>
        <v>12481.2</v>
      </c>
      <c r="G1213" s="7">
        <v>43129</v>
      </c>
      <c r="H1213" s="8">
        <v>3.4089999999999998</v>
      </c>
      <c r="K1213" s="54">
        <f>E1213/VLOOKUP(A1213,'שער BTC'!$A$1:$B$1069,2,1)</f>
        <v>0.24589928784834028</v>
      </c>
    </row>
    <row r="1214" spans="1:12">
      <c r="A1214" s="12">
        <v>43316</v>
      </c>
      <c r="B1214">
        <v>50</v>
      </c>
      <c r="D1214" s="16">
        <f>VLOOKUP('2017'!A1214,'2017'!$G$1:$H$1214,2,1)</f>
        <v>3.4089999999999998</v>
      </c>
      <c r="E1214" s="16">
        <f>'2017'!B1214*'2017'!D1214</f>
        <v>170.45</v>
      </c>
      <c r="G1214" s="7">
        <v>43129</v>
      </c>
      <c r="H1214" s="8">
        <v>3.4089999999999998</v>
      </c>
      <c r="K1214" s="54">
        <f>E1214/VLOOKUP(A1214,'שער BTC'!$A$1:$B$1069,2,1)</f>
        <v>6.3561030309074564E-3</v>
      </c>
    </row>
    <row r="1215" spans="1:12">
      <c r="L1215" s="58"/>
    </row>
    <row r="1216" spans="1:12">
      <c r="C1216" t="s">
        <v>31</v>
      </c>
      <c r="D1216" s="59" t="s">
        <v>29</v>
      </c>
      <c r="E1216" s="40">
        <f>SUM(E2:E459)</f>
        <v>4434046.3905814039</v>
      </c>
      <c r="J1216" s="59" t="s">
        <v>29</v>
      </c>
      <c r="K1216" s="54">
        <f>SUM(K2:K459)</f>
        <v>615.20866251554048</v>
      </c>
      <c r="L1216" s="58" t="s">
        <v>28</v>
      </c>
    </row>
    <row r="1217" spans="3:12">
      <c r="C1217" t="s">
        <v>32</v>
      </c>
      <c r="D1217" s="60" t="s">
        <v>30</v>
      </c>
      <c r="E1217" s="40">
        <f>SUM(E460:E1214)</f>
        <v>10068545.402793622</v>
      </c>
      <c r="J1217" s="60" t="s">
        <v>30</v>
      </c>
      <c r="K1217" s="61">
        <f>SUM(K460:K1214)</f>
        <v>490.83001511607108</v>
      </c>
      <c r="L1217" s="58" t="s">
        <v>28</v>
      </c>
    </row>
    <row r="1218" spans="3:12">
      <c r="K1218" s="54">
        <f>SUM(K1216:K1217)</f>
        <v>1106.0386776316116</v>
      </c>
    </row>
  </sheetData>
  <autoFilter ref="A1:E1214" xr:uid="{00000000-0009-0000-0000-000002000000}">
    <sortState ref="A2:E1214">
      <sortCondition ref="A1:A1214"/>
    </sortState>
  </autoFilter>
  <sortState ref="G1:H1048563">
    <sortCondition ref="G1:G1048563"/>
  </sortState>
  <pageMargins left="0.78749999999999998" right="0.78749999999999998" top="1.0249999999999999" bottom="1.0249999999999999" header="0.78749999999999998" footer="0.78749999999999998"/>
  <pageSetup paperSize="9" firstPageNumber="0" orientation="portrait" verticalDpi="0" r:id="rId1"/>
  <headerFooter>
    <oddHeader>&amp;C&amp;"Arial,Regular"&amp;10&amp;A</oddHeader>
    <oddFooter>&amp;C&amp;"Arial,Regular"&amp;10Page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41"/>
  <sheetViews>
    <sheetView rightToLeft="1" topLeftCell="A100" zoomScaleNormal="100" workbookViewId="0">
      <selection activeCell="D441" sqref="D441"/>
    </sheetView>
  </sheetViews>
  <sheetFormatPr defaultRowHeight="15"/>
  <cols>
    <col min="1" max="1" width="11.5703125" style="23"/>
    <col min="2" max="6" width="11.5703125"/>
    <col min="7" max="7" width="0" style="3" hidden="1"/>
    <col min="8" max="8" width="0" hidden="1"/>
    <col min="9" max="1025" width="11.5703125"/>
  </cols>
  <sheetData>
    <row r="1" spans="1:8">
      <c r="A1" s="31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7">
        <v>43102</v>
      </c>
      <c r="H1" s="8">
        <v>3.4569999999999999</v>
      </c>
    </row>
    <row r="2" spans="1:8">
      <c r="A2" s="17">
        <v>43101</v>
      </c>
      <c r="B2">
        <v>450</v>
      </c>
      <c r="E2" s="8">
        <v>3.4670000000000001</v>
      </c>
      <c r="F2">
        <f>'2018'!B2*'2018'!E2</f>
        <v>1560.15</v>
      </c>
      <c r="G2" s="7">
        <v>43103</v>
      </c>
      <c r="H2" s="8">
        <v>3.46</v>
      </c>
    </row>
    <row r="3" spans="1:8">
      <c r="A3" s="23">
        <v>43101</v>
      </c>
      <c r="B3">
        <v>1100</v>
      </c>
      <c r="E3" s="8">
        <v>3.4670000000000001</v>
      </c>
      <c r="F3">
        <f>'2018'!B3*'2018'!E3</f>
        <v>3813.7000000000003</v>
      </c>
      <c r="G3" s="7">
        <v>43104</v>
      </c>
      <c r="H3" s="8">
        <v>3.448</v>
      </c>
    </row>
    <row r="4" spans="1:8">
      <c r="A4" s="23">
        <v>43101</v>
      </c>
      <c r="B4">
        <v>5000</v>
      </c>
      <c r="E4" s="8">
        <v>3.4670000000000001</v>
      </c>
      <c r="F4">
        <f>'2018'!B4*'2018'!E4</f>
        <v>17335</v>
      </c>
      <c r="G4" s="7">
        <v>43105</v>
      </c>
      <c r="H4" s="8">
        <v>3.4460000000000002</v>
      </c>
    </row>
    <row r="5" spans="1:8">
      <c r="A5" s="23">
        <v>43101</v>
      </c>
      <c r="B5">
        <v>3600</v>
      </c>
      <c r="E5" s="8">
        <v>3.4670000000000001</v>
      </c>
      <c r="F5">
        <f>'2018'!B5*'2018'!E5</f>
        <v>12481.2</v>
      </c>
      <c r="G5" s="7">
        <v>43108</v>
      </c>
      <c r="H5" s="8">
        <v>3.4409999999999998</v>
      </c>
    </row>
    <row r="6" spans="1:8">
      <c r="A6" s="17">
        <v>43102</v>
      </c>
      <c r="B6">
        <v>1200</v>
      </c>
      <c r="E6">
        <f>VLOOKUP('2018'!A6,'2018'!$G$1:$H$247,2,0)</f>
        <v>3.4569999999999999</v>
      </c>
      <c r="F6">
        <f>'2018'!B6*'2018'!E6</f>
        <v>4148.3999999999996</v>
      </c>
      <c r="G6" s="7">
        <v>43109</v>
      </c>
      <c r="H6" s="8">
        <v>3.444</v>
      </c>
    </row>
    <row r="7" spans="1:8">
      <c r="A7" s="23">
        <v>43102</v>
      </c>
      <c r="B7">
        <v>1350</v>
      </c>
      <c r="E7">
        <f>VLOOKUP('2018'!A7,'2018'!$G$1:$H$247,2,0)</f>
        <v>3.4569999999999999</v>
      </c>
      <c r="F7">
        <f>'2018'!B7*'2018'!E7</f>
        <v>4666.95</v>
      </c>
      <c r="G7" s="7">
        <v>43110</v>
      </c>
      <c r="H7" s="8">
        <v>3.4289999999999998</v>
      </c>
    </row>
    <row r="8" spans="1:8">
      <c r="A8" s="23">
        <v>43102</v>
      </c>
      <c r="B8">
        <v>1000</v>
      </c>
      <c r="E8">
        <f>VLOOKUP('2018'!A8,'2018'!$G$1:$H$247,2,0)</f>
        <v>3.4569999999999999</v>
      </c>
      <c r="F8">
        <f>'2018'!B8*'2018'!E8</f>
        <v>3457</v>
      </c>
      <c r="G8" s="7">
        <v>43111</v>
      </c>
      <c r="H8" s="8">
        <v>3.423</v>
      </c>
    </row>
    <row r="9" spans="1:8">
      <c r="A9" s="23">
        <v>43102</v>
      </c>
      <c r="B9">
        <v>2000</v>
      </c>
      <c r="E9">
        <f>VLOOKUP('2018'!A9,'2018'!$G$1:$H$247,2,0)</f>
        <v>3.4569999999999999</v>
      </c>
      <c r="F9">
        <f>'2018'!B9*'2018'!E9</f>
        <v>6914</v>
      </c>
      <c r="G9" s="7">
        <v>43112</v>
      </c>
      <c r="H9" s="8">
        <v>3.415</v>
      </c>
    </row>
    <row r="10" spans="1:8">
      <c r="A10" s="17">
        <v>43102</v>
      </c>
      <c r="B10">
        <v>800</v>
      </c>
      <c r="E10">
        <f>VLOOKUP('2018'!A10,'2018'!$G$1:$H$247,2,0)</f>
        <v>3.4569999999999999</v>
      </c>
      <c r="F10">
        <f>'2018'!B10*'2018'!E10</f>
        <v>2765.6</v>
      </c>
      <c r="G10" s="7">
        <v>43115</v>
      </c>
      <c r="H10" s="8">
        <v>3.4</v>
      </c>
    </row>
    <row r="11" spans="1:8">
      <c r="A11" s="23">
        <v>43102</v>
      </c>
      <c r="B11">
        <v>350</v>
      </c>
      <c r="E11">
        <f>VLOOKUP('2018'!A11,'2018'!$G$1:$H$247,2,0)</f>
        <v>3.4569999999999999</v>
      </c>
      <c r="F11">
        <f>'2018'!B11*'2018'!E11</f>
        <v>1209.95</v>
      </c>
      <c r="G11" s="7">
        <v>43116</v>
      </c>
      <c r="H11" s="8">
        <v>3.41</v>
      </c>
    </row>
    <row r="12" spans="1:8">
      <c r="A12" s="23">
        <v>43102</v>
      </c>
      <c r="B12">
        <v>100</v>
      </c>
      <c r="E12">
        <f>VLOOKUP('2018'!A12,'2018'!$G$1:$H$247,2,0)</f>
        <v>3.4569999999999999</v>
      </c>
      <c r="F12">
        <f>'2018'!B12*'2018'!E12</f>
        <v>345.7</v>
      </c>
      <c r="G12" s="7">
        <v>43117</v>
      </c>
      <c r="H12" s="8">
        <v>3.452</v>
      </c>
    </row>
    <row r="13" spans="1:8">
      <c r="A13" s="17">
        <v>43103</v>
      </c>
      <c r="B13">
        <v>15200</v>
      </c>
      <c r="E13">
        <f>VLOOKUP('2018'!A13,'2018'!$G$1:$H$247,2,0)</f>
        <v>3.46</v>
      </c>
      <c r="F13">
        <f>'2018'!B13*'2018'!E13</f>
        <v>52592</v>
      </c>
      <c r="G13" s="7">
        <v>43118</v>
      </c>
      <c r="H13" s="8">
        <v>3.427</v>
      </c>
    </row>
    <row r="14" spans="1:8">
      <c r="A14" s="17">
        <v>43103</v>
      </c>
      <c r="B14">
        <v>1000</v>
      </c>
      <c r="E14">
        <f>VLOOKUP('2018'!A14,'2018'!$G$1:$H$247,2,0)</f>
        <v>3.46</v>
      </c>
      <c r="F14">
        <f>'2018'!B14*'2018'!E14</f>
        <v>3460</v>
      </c>
      <c r="G14" s="7">
        <v>43119</v>
      </c>
      <c r="H14" s="8">
        <v>3.4060000000000001</v>
      </c>
    </row>
    <row r="15" spans="1:8">
      <c r="A15" s="17">
        <v>43103</v>
      </c>
      <c r="B15">
        <v>1500</v>
      </c>
      <c r="E15">
        <f>VLOOKUP('2018'!A15,'2018'!$G$1:$H$247,2,0)</f>
        <v>3.46</v>
      </c>
      <c r="F15">
        <f>'2018'!B15*'2018'!E15</f>
        <v>5190</v>
      </c>
      <c r="G15" s="7">
        <v>43122</v>
      </c>
      <c r="H15" s="8">
        <v>3.4209999999999998</v>
      </c>
    </row>
    <row r="16" spans="1:8">
      <c r="A16" s="23">
        <v>43103</v>
      </c>
      <c r="B16">
        <v>1800</v>
      </c>
      <c r="E16">
        <f>VLOOKUP('2018'!A16,'2018'!$G$1:$H$247,2,0)</f>
        <v>3.46</v>
      </c>
      <c r="F16">
        <f>'2018'!B16*'2018'!E16</f>
        <v>6228</v>
      </c>
      <c r="G16" s="7">
        <v>43123</v>
      </c>
      <c r="H16" s="8">
        <v>3.4220000000000002</v>
      </c>
    </row>
    <row r="17" spans="1:8">
      <c r="A17" s="23">
        <v>43103</v>
      </c>
      <c r="B17">
        <v>20000</v>
      </c>
      <c r="E17">
        <f>VLOOKUP('2018'!A17,'2018'!$G$1:$H$247,2,0)</f>
        <v>3.46</v>
      </c>
      <c r="F17">
        <f>'2018'!B17*'2018'!E17</f>
        <v>69200</v>
      </c>
      <c r="G17" s="7">
        <v>43124</v>
      </c>
      <c r="H17" s="8">
        <v>3.4060000000000001</v>
      </c>
    </row>
    <row r="18" spans="1:8">
      <c r="A18" s="23">
        <v>43103</v>
      </c>
      <c r="B18">
        <v>1800</v>
      </c>
      <c r="E18">
        <f>VLOOKUP('2018'!A18,'2018'!$G$1:$H$247,2,0)</f>
        <v>3.46</v>
      </c>
      <c r="F18">
        <f>'2018'!B18*'2018'!E18</f>
        <v>6228</v>
      </c>
      <c r="G18" s="7">
        <v>43125</v>
      </c>
      <c r="H18" s="8">
        <v>3.403</v>
      </c>
    </row>
    <row r="19" spans="1:8">
      <c r="A19" s="17">
        <v>43104</v>
      </c>
      <c r="B19">
        <v>1000</v>
      </c>
      <c r="E19">
        <f>VLOOKUP('2018'!A19,'2018'!$G$1:$H$247,2,0)</f>
        <v>3.448</v>
      </c>
      <c r="F19">
        <f>'2018'!B19*'2018'!E19</f>
        <v>3448</v>
      </c>
      <c r="G19" s="7">
        <v>43126</v>
      </c>
      <c r="H19" s="8">
        <v>3.3879999999999999</v>
      </c>
    </row>
    <row r="20" spans="1:8">
      <c r="A20" s="17">
        <v>43104</v>
      </c>
      <c r="B20">
        <v>300</v>
      </c>
      <c r="E20">
        <f>VLOOKUP('2018'!A20,'2018'!$G$1:$H$247,2,0)</f>
        <v>3.448</v>
      </c>
      <c r="F20">
        <f>'2018'!B20*'2018'!E20</f>
        <v>1034.4000000000001</v>
      </c>
      <c r="G20" s="7">
        <v>43129</v>
      </c>
      <c r="H20" s="8">
        <v>3.4089999999999998</v>
      </c>
    </row>
    <row r="21" spans="1:8">
      <c r="A21" s="17">
        <v>43104</v>
      </c>
      <c r="B21">
        <v>1000</v>
      </c>
      <c r="E21">
        <f>VLOOKUP('2018'!A21,'2018'!$G$1:$H$247,2,0)</f>
        <v>3.448</v>
      </c>
      <c r="F21">
        <f>'2018'!B21*'2018'!E21</f>
        <v>3448</v>
      </c>
      <c r="G21" s="7">
        <v>43130</v>
      </c>
      <c r="H21" s="8">
        <v>3.399</v>
      </c>
    </row>
    <row r="22" spans="1:8">
      <c r="A22" s="17">
        <v>43104</v>
      </c>
      <c r="B22">
        <v>40000</v>
      </c>
      <c r="E22">
        <f>VLOOKUP('2018'!A22,'2018'!$G$1:$H$247,2,0)</f>
        <v>3.448</v>
      </c>
      <c r="F22">
        <f>'2018'!B22*'2018'!E22</f>
        <v>137920</v>
      </c>
      <c r="G22" s="7">
        <v>43131</v>
      </c>
      <c r="H22" s="8">
        <v>3.4049999999999998</v>
      </c>
    </row>
    <row r="23" spans="1:8">
      <c r="A23" s="17">
        <v>43104</v>
      </c>
      <c r="B23">
        <v>1000</v>
      </c>
      <c r="E23">
        <f>VLOOKUP('2018'!A23,'2018'!$G$1:$H$247,2,0)</f>
        <v>3.448</v>
      </c>
      <c r="F23">
        <f>'2018'!B23*'2018'!E23</f>
        <v>3448</v>
      </c>
      <c r="G23" s="7">
        <v>43132</v>
      </c>
      <c r="H23" s="8">
        <v>3.427</v>
      </c>
    </row>
    <row r="24" spans="1:8">
      <c r="A24" s="23">
        <v>43104</v>
      </c>
      <c r="B24">
        <v>1000</v>
      </c>
      <c r="E24">
        <f>VLOOKUP('2018'!A24,'2018'!$G$1:$H$247,2,0)</f>
        <v>3.448</v>
      </c>
      <c r="F24">
        <f>'2018'!B24*'2018'!E24</f>
        <v>3448</v>
      </c>
      <c r="G24" s="7">
        <v>43133</v>
      </c>
      <c r="H24" s="8">
        <v>3.43</v>
      </c>
    </row>
    <row r="25" spans="1:8">
      <c r="A25" s="23">
        <v>43104</v>
      </c>
      <c r="B25">
        <v>1200</v>
      </c>
      <c r="E25">
        <f>VLOOKUP('2018'!A25,'2018'!$G$1:$H$247,2,0)</f>
        <v>3.448</v>
      </c>
      <c r="F25">
        <f>'2018'!B25*'2018'!E25</f>
        <v>4137.6000000000004</v>
      </c>
      <c r="G25" s="7">
        <v>43136</v>
      </c>
      <c r="H25" s="8">
        <v>3.4420000000000002</v>
      </c>
    </row>
    <row r="26" spans="1:8">
      <c r="A26" s="23">
        <v>43104</v>
      </c>
      <c r="B26">
        <v>350</v>
      </c>
      <c r="E26">
        <f>VLOOKUP('2018'!A26,'2018'!$G$1:$H$247,2,0)</f>
        <v>3.448</v>
      </c>
      <c r="F26">
        <f>'2018'!B26*'2018'!E26</f>
        <v>1206.8</v>
      </c>
      <c r="G26" s="7">
        <v>43137</v>
      </c>
      <c r="H26" s="8">
        <v>3.4849999999999999</v>
      </c>
    </row>
    <row r="27" spans="1:8">
      <c r="A27" s="23">
        <v>43104</v>
      </c>
      <c r="B27">
        <v>1000</v>
      </c>
      <c r="E27">
        <f>VLOOKUP('2018'!A27,'2018'!$G$1:$H$247,2,0)</f>
        <v>3.448</v>
      </c>
      <c r="F27">
        <f>'2018'!B27*'2018'!E27</f>
        <v>3448</v>
      </c>
      <c r="G27" s="7">
        <v>43138</v>
      </c>
      <c r="H27" s="8">
        <v>3.4860000000000002</v>
      </c>
    </row>
    <row r="28" spans="1:8">
      <c r="A28" s="23">
        <v>43104</v>
      </c>
      <c r="B28">
        <v>1000</v>
      </c>
      <c r="E28">
        <f>VLOOKUP('2018'!A28,'2018'!$G$1:$H$247,2,0)</f>
        <v>3.448</v>
      </c>
      <c r="F28">
        <f>'2018'!B28*'2018'!E28</f>
        <v>3448</v>
      </c>
      <c r="G28" s="7">
        <v>43139</v>
      </c>
      <c r="H28" s="8">
        <v>3.4990000000000001</v>
      </c>
    </row>
    <row r="29" spans="1:8">
      <c r="A29" s="17">
        <v>43105</v>
      </c>
      <c r="B29">
        <v>400</v>
      </c>
      <c r="E29">
        <f>VLOOKUP('2018'!A29,'2018'!$G$1:$H$247,2,0)</f>
        <v>3.4460000000000002</v>
      </c>
      <c r="F29">
        <f>'2018'!B29*'2018'!E29</f>
        <v>1378.4</v>
      </c>
      <c r="G29" s="7">
        <v>43140</v>
      </c>
      <c r="H29" s="8">
        <v>3.516</v>
      </c>
    </row>
    <row r="30" spans="1:8">
      <c r="A30" s="23">
        <v>43105</v>
      </c>
      <c r="B30" s="13">
        <v>24750</v>
      </c>
      <c r="E30">
        <f>VLOOKUP('2018'!A30,'2018'!$G$1:$H$247,2,0)</f>
        <v>3.4460000000000002</v>
      </c>
      <c r="F30">
        <f>'2018'!B30*'2018'!E30</f>
        <v>85288.5</v>
      </c>
      <c r="G30" s="7">
        <v>43143</v>
      </c>
      <c r="H30" s="8">
        <v>3.524</v>
      </c>
    </row>
    <row r="31" spans="1:8">
      <c r="A31" s="23">
        <v>43105</v>
      </c>
      <c r="B31" s="13">
        <v>16500</v>
      </c>
      <c r="E31">
        <f>VLOOKUP('2018'!A31,'2018'!$G$1:$H$247,2,0)</f>
        <v>3.4460000000000002</v>
      </c>
      <c r="F31">
        <f>'2018'!B31*'2018'!E31</f>
        <v>56859</v>
      </c>
      <c r="G31" s="7">
        <v>43144</v>
      </c>
      <c r="H31" s="8">
        <v>3.5270000000000001</v>
      </c>
    </row>
    <row r="32" spans="1:8">
      <c r="A32" s="23">
        <v>43105</v>
      </c>
      <c r="B32">
        <v>1800</v>
      </c>
      <c r="E32">
        <f>VLOOKUP('2018'!A32,'2018'!$G$1:$H$247,2,0)</f>
        <v>3.4460000000000002</v>
      </c>
      <c r="F32">
        <f>'2018'!B32*'2018'!E32</f>
        <v>6202.8</v>
      </c>
      <c r="G32" s="7">
        <v>43145</v>
      </c>
      <c r="H32" s="8">
        <v>3.5329999999999999</v>
      </c>
    </row>
    <row r="33" spans="1:8">
      <c r="A33" s="23">
        <v>43105</v>
      </c>
      <c r="B33">
        <v>1000</v>
      </c>
      <c r="E33">
        <f>VLOOKUP('2018'!A33,'2018'!$G$1:$H$247,2,0)</f>
        <v>3.4460000000000002</v>
      </c>
      <c r="F33">
        <f>'2018'!B33*'2018'!E33</f>
        <v>3446</v>
      </c>
      <c r="G33" s="7">
        <v>43146</v>
      </c>
      <c r="H33" s="8">
        <v>3.5249999999999999</v>
      </c>
    </row>
    <row r="34" spans="1:8">
      <c r="A34" s="23">
        <v>43105</v>
      </c>
      <c r="B34">
        <v>300</v>
      </c>
      <c r="E34">
        <f>VLOOKUP('2018'!A34,'2018'!$G$1:$H$247,2,0)</f>
        <v>3.4460000000000002</v>
      </c>
      <c r="F34">
        <f>'2018'!B34*'2018'!E34</f>
        <v>1033.8</v>
      </c>
      <c r="G34" s="7">
        <v>43147</v>
      </c>
      <c r="H34" s="8">
        <v>3.5350000000000001</v>
      </c>
    </row>
    <row r="35" spans="1:8">
      <c r="A35" s="17">
        <v>43106</v>
      </c>
      <c r="B35">
        <v>600</v>
      </c>
      <c r="E35" s="8">
        <v>3.4460000000000002</v>
      </c>
      <c r="F35">
        <f>'2018'!B35*'2018'!E35</f>
        <v>2067.6</v>
      </c>
      <c r="G35" s="7">
        <v>43150</v>
      </c>
      <c r="H35" s="8">
        <v>3.5209999999999999</v>
      </c>
    </row>
    <row r="36" spans="1:8">
      <c r="A36" s="17">
        <v>43106</v>
      </c>
      <c r="B36">
        <v>300</v>
      </c>
      <c r="E36" s="8">
        <v>3.4460000000000002</v>
      </c>
      <c r="F36">
        <f>'2018'!B36*'2018'!E36</f>
        <v>1033.8</v>
      </c>
      <c r="G36" s="7">
        <v>43151</v>
      </c>
      <c r="H36" s="8">
        <v>3.4980000000000002</v>
      </c>
    </row>
    <row r="37" spans="1:8">
      <c r="A37" s="17">
        <v>43106</v>
      </c>
      <c r="B37">
        <v>1000</v>
      </c>
      <c r="E37" s="8">
        <v>3.4460000000000002</v>
      </c>
      <c r="F37">
        <f>'2018'!B37*'2018'!E37</f>
        <v>3446</v>
      </c>
      <c r="G37" s="7">
        <v>43152</v>
      </c>
      <c r="H37" s="8">
        <v>3.5009999999999999</v>
      </c>
    </row>
    <row r="38" spans="1:8">
      <c r="A38" s="17">
        <v>43106</v>
      </c>
      <c r="B38">
        <v>300</v>
      </c>
      <c r="E38" s="8">
        <v>3.4460000000000002</v>
      </c>
      <c r="F38">
        <f>'2018'!B38*'2018'!E38</f>
        <v>1033.8</v>
      </c>
      <c r="G38" s="7">
        <v>43153</v>
      </c>
      <c r="H38" s="8">
        <v>3.4969999999999999</v>
      </c>
    </row>
    <row r="39" spans="1:8">
      <c r="A39" s="17">
        <v>43106</v>
      </c>
      <c r="B39">
        <v>12000</v>
      </c>
      <c r="E39" s="8">
        <v>3.4460000000000002</v>
      </c>
      <c r="F39">
        <f>'2018'!B39*'2018'!E39</f>
        <v>41352</v>
      </c>
      <c r="G39" s="7">
        <v>43154</v>
      </c>
      <c r="H39" s="8">
        <v>3.4849999999999999</v>
      </c>
    </row>
    <row r="40" spans="1:8">
      <c r="A40" s="23">
        <v>43106</v>
      </c>
      <c r="B40">
        <v>600</v>
      </c>
      <c r="E40" s="8">
        <v>3.4460000000000002</v>
      </c>
      <c r="F40">
        <f>'2018'!B40*'2018'!E40</f>
        <v>2067.6</v>
      </c>
      <c r="G40" s="7">
        <v>43157</v>
      </c>
      <c r="H40" s="8">
        <v>3.4940000000000002</v>
      </c>
    </row>
    <row r="41" spans="1:8">
      <c r="A41" s="17">
        <v>43107</v>
      </c>
      <c r="B41">
        <v>550</v>
      </c>
      <c r="E41" s="8">
        <v>3.4460000000000002</v>
      </c>
      <c r="F41">
        <f>'2018'!B41*'2018'!E41</f>
        <v>1895.3000000000002</v>
      </c>
      <c r="G41" s="7">
        <v>43158</v>
      </c>
      <c r="H41" s="8">
        <v>3.4780000000000002</v>
      </c>
    </row>
    <row r="42" spans="1:8">
      <c r="A42" s="17">
        <v>43108</v>
      </c>
      <c r="B42">
        <v>1000</v>
      </c>
      <c r="E42">
        <f>VLOOKUP('2018'!A42,'2018'!$G$1:$H$247,2,0)</f>
        <v>3.4409999999999998</v>
      </c>
      <c r="F42">
        <f>'2018'!B42*'2018'!E42</f>
        <v>3441</v>
      </c>
      <c r="G42" s="7">
        <v>43159</v>
      </c>
      <c r="H42" s="8">
        <v>3.4849999999999999</v>
      </c>
    </row>
    <row r="43" spans="1:8">
      <c r="A43" s="23">
        <v>43108</v>
      </c>
      <c r="B43">
        <v>1100</v>
      </c>
      <c r="E43">
        <f>VLOOKUP('2018'!A43,'2018'!$G$1:$H$247,2,0)</f>
        <v>3.4409999999999998</v>
      </c>
      <c r="F43">
        <f>'2018'!B43*'2018'!E43</f>
        <v>3785.1</v>
      </c>
      <c r="G43" s="7">
        <v>43164</v>
      </c>
      <c r="H43" s="8">
        <v>3.456</v>
      </c>
    </row>
    <row r="44" spans="1:8">
      <c r="A44" s="23">
        <v>43108</v>
      </c>
      <c r="B44">
        <v>2250</v>
      </c>
      <c r="E44">
        <f>VLOOKUP('2018'!A44,'2018'!$G$1:$H$247,2,0)</f>
        <v>3.4409999999999998</v>
      </c>
      <c r="F44">
        <f>'2018'!B44*'2018'!E44</f>
        <v>7742.25</v>
      </c>
      <c r="G44" s="7">
        <v>43165</v>
      </c>
      <c r="H44" s="8">
        <v>3.4689999999999999</v>
      </c>
    </row>
    <row r="45" spans="1:8">
      <c r="A45" s="23">
        <v>43108</v>
      </c>
      <c r="B45">
        <v>300</v>
      </c>
      <c r="E45">
        <f>VLOOKUP('2018'!A45,'2018'!$G$1:$H$247,2,0)</f>
        <v>3.4409999999999998</v>
      </c>
      <c r="F45">
        <f>'2018'!B45*'2018'!E45</f>
        <v>1032.3</v>
      </c>
      <c r="G45" s="7">
        <v>43166</v>
      </c>
      <c r="H45" s="8">
        <v>3.4660000000000002</v>
      </c>
    </row>
    <row r="46" spans="1:8">
      <c r="A46" s="23">
        <v>43108</v>
      </c>
      <c r="B46">
        <v>4000</v>
      </c>
      <c r="E46">
        <f>VLOOKUP('2018'!A46,'2018'!$G$1:$H$247,2,0)</f>
        <v>3.4409999999999998</v>
      </c>
      <c r="F46">
        <f>'2018'!B46*'2018'!E46</f>
        <v>13764</v>
      </c>
      <c r="G46" s="7">
        <v>43167</v>
      </c>
      <c r="H46" s="8">
        <v>3.4590000000000001</v>
      </c>
    </row>
    <row r="47" spans="1:8">
      <c r="A47" s="23">
        <v>43108</v>
      </c>
      <c r="B47">
        <v>300</v>
      </c>
      <c r="E47">
        <f>VLOOKUP('2018'!A47,'2018'!$G$1:$H$247,2,0)</f>
        <v>3.4409999999999998</v>
      </c>
      <c r="F47">
        <f>'2018'!B47*'2018'!E47</f>
        <v>1032.3</v>
      </c>
      <c r="G47" s="7">
        <v>43168</v>
      </c>
      <c r="H47" s="8">
        <v>3.4529999999999998</v>
      </c>
    </row>
    <row r="48" spans="1:8">
      <c r="A48" s="23">
        <v>43108</v>
      </c>
      <c r="B48">
        <v>5000</v>
      </c>
      <c r="E48">
        <f>VLOOKUP('2018'!A48,'2018'!$G$1:$H$247,2,0)</f>
        <v>3.4409999999999998</v>
      </c>
      <c r="F48">
        <f>'2018'!B48*'2018'!E48</f>
        <v>17205</v>
      </c>
      <c r="G48" s="7">
        <v>43171</v>
      </c>
      <c r="H48" s="8">
        <v>3.44</v>
      </c>
    </row>
    <row r="49" spans="1:8">
      <c r="A49" s="23">
        <v>43108</v>
      </c>
      <c r="B49">
        <v>650</v>
      </c>
      <c r="E49">
        <f>VLOOKUP('2018'!A49,'2018'!$G$1:$H$247,2,0)</f>
        <v>3.4409999999999998</v>
      </c>
      <c r="F49">
        <f>'2018'!B49*'2018'!E49</f>
        <v>2236.65</v>
      </c>
      <c r="G49" s="7">
        <v>43172</v>
      </c>
      <c r="H49" s="8">
        <v>3.444</v>
      </c>
    </row>
    <row r="50" spans="1:8">
      <c r="A50" s="3">
        <v>43108</v>
      </c>
      <c r="B50">
        <v>10000</v>
      </c>
      <c r="E50">
        <f>VLOOKUP('2018'!A50,'2018'!$G$1:$H$247,2,0)</f>
        <v>3.4409999999999998</v>
      </c>
      <c r="F50">
        <f>'2018'!B50*'2018'!E50</f>
        <v>34410</v>
      </c>
      <c r="G50" s="7">
        <v>43173</v>
      </c>
      <c r="H50" s="8">
        <v>3.431</v>
      </c>
    </row>
    <row r="51" spans="1:8">
      <c r="A51" s="17">
        <v>43109</v>
      </c>
      <c r="B51">
        <v>250</v>
      </c>
      <c r="E51">
        <f>VLOOKUP('2018'!A51,'2018'!$G$1:$H$247,2,0)</f>
        <v>3.444</v>
      </c>
      <c r="F51">
        <f>'2018'!B51*'2018'!E51</f>
        <v>861</v>
      </c>
      <c r="G51" s="7">
        <v>43174</v>
      </c>
      <c r="H51" s="8">
        <v>3.4340000000000002</v>
      </c>
    </row>
    <row r="52" spans="1:8">
      <c r="A52" s="17">
        <v>43109</v>
      </c>
      <c r="B52">
        <v>1000</v>
      </c>
      <c r="E52">
        <f>VLOOKUP('2018'!A52,'2018'!$G$1:$H$247,2,0)</f>
        <v>3.444</v>
      </c>
      <c r="F52">
        <f>'2018'!B52*'2018'!E52</f>
        <v>3444</v>
      </c>
      <c r="G52" s="7">
        <v>43175</v>
      </c>
      <c r="H52" s="8">
        <v>3.452</v>
      </c>
    </row>
    <row r="53" spans="1:8">
      <c r="A53" s="23">
        <v>43109</v>
      </c>
      <c r="B53">
        <v>1350</v>
      </c>
      <c r="E53">
        <f>VLOOKUP('2018'!A53,'2018'!$G$1:$H$247,2,0)</f>
        <v>3.444</v>
      </c>
      <c r="F53">
        <f>'2018'!B53*'2018'!E53</f>
        <v>4649.3999999999996</v>
      </c>
      <c r="G53" s="7">
        <v>43178</v>
      </c>
      <c r="H53" s="8">
        <v>3.468</v>
      </c>
    </row>
    <row r="54" spans="1:8">
      <c r="A54" s="23">
        <v>43109</v>
      </c>
      <c r="B54">
        <v>2000</v>
      </c>
      <c r="E54">
        <f>VLOOKUP('2018'!A54,'2018'!$G$1:$H$247,2,0)</f>
        <v>3.444</v>
      </c>
      <c r="F54">
        <f>'2018'!B54*'2018'!E54</f>
        <v>6888</v>
      </c>
      <c r="G54" s="7">
        <v>43179</v>
      </c>
      <c r="H54" s="8">
        <v>3.4790000000000001</v>
      </c>
    </row>
    <row r="55" spans="1:8">
      <c r="A55" s="23">
        <v>43109</v>
      </c>
      <c r="B55">
        <v>6500</v>
      </c>
      <c r="E55">
        <f>VLOOKUP('2018'!A55,'2018'!$G$1:$H$247,2,0)</f>
        <v>3.444</v>
      </c>
      <c r="F55">
        <f>'2018'!B55*'2018'!E55</f>
        <v>22386</v>
      </c>
      <c r="G55" s="7">
        <v>43180</v>
      </c>
      <c r="H55" s="8">
        <v>3.4950000000000001</v>
      </c>
    </row>
    <row r="56" spans="1:8">
      <c r="A56" s="23">
        <v>43109</v>
      </c>
      <c r="B56">
        <v>1200</v>
      </c>
      <c r="E56">
        <f>VLOOKUP('2018'!A56,'2018'!$G$1:$H$247,2,0)</f>
        <v>3.444</v>
      </c>
      <c r="F56">
        <f>'2018'!B56*'2018'!E56</f>
        <v>4132.8</v>
      </c>
      <c r="G56" s="7">
        <v>43181</v>
      </c>
      <c r="H56" s="8">
        <v>3.48</v>
      </c>
    </row>
    <row r="57" spans="1:8">
      <c r="A57" s="23">
        <v>43109</v>
      </c>
      <c r="B57">
        <v>10000</v>
      </c>
      <c r="E57">
        <f>VLOOKUP('2018'!A57,'2018'!$G$1:$H$247,2,0)</f>
        <v>3.444</v>
      </c>
      <c r="F57">
        <f>'2018'!B57*'2018'!E57</f>
        <v>34440</v>
      </c>
      <c r="G57" s="7">
        <v>43182</v>
      </c>
      <c r="H57" s="8">
        <v>3.4910000000000001</v>
      </c>
    </row>
    <row r="58" spans="1:8">
      <c r="A58" s="23">
        <v>43109</v>
      </c>
      <c r="B58">
        <v>3400</v>
      </c>
      <c r="E58">
        <f>VLOOKUP('2018'!A58,'2018'!$G$1:$H$247,2,0)</f>
        <v>3.444</v>
      </c>
      <c r="F58">
        <f>'2018'!B58*'2018'!E58</f>
        <v>11709.6</v>
      </c>
      <c r="G58" s="7">
        <v>43185</v>
      </c>
      <c r="H58" s="8">
        <v>3.4910000000000001</v>
      </c>
    </row>
    <row r="59" spans="1:8">
      <c r="A59" s="23">
        <v>43109</v>
      </c>
      <c r="B59">
        <v>1000</v>
      </c>
      <c r="E59">
        <f>VLOOKUP('2018'!A59,'2018'!$G$1:$H$247,2,0)</f>
        <v>3.444</v>
      </c>
      <c r="F59">
        <f>'2018'!B59*'2018'!E59</f>
        <v>3444</v>
      </c>
      <c r="G59" s="7">
        <v>43186</v>
      </c>
      <c r="H59" s="8">
        <v>3.4870000000000001</v>
      </c>
    </row>
    <row r="60" spans="1:8">
      <c r="A60" s="17">
        <v>43110</v>
      </c>
      <c r="B60">
        <v>4000</v>
      </c>
      <c r="E60">
        <f>VLOOKUP('2018'!A60,'2018'!$G$1:$H$247,2,0)</f>
        <v>3.4289999999999998</v>
      </c>
      <c r="F60">
        <f>'2018'!B60*'2018'!E60</f>
        <v>13716</v>
      </c>
      <c r="G60" s="7">
        <v>43187</v>
      </c>
      <c r="H60" s="8">
        <v>3.4990000000000001</v>
      </c>
    </row>
    <row r="61" spans="1:8">
      <c r="A61" s="17">
        <v>43110</v>
      </c>
      <c r="B61">
        <v>1800</v>
      </c>
      <c r="E61">
        <f>VLOOKUP('2018'!A61,'2018'!$G$1:$H$247,2,0)</f>
        <v>3.4289999999999998</v>
      </c>
      <c r="F61">
        <f>'2018'!B61*'2018'!E61</f>
        <v>6172.2</v>
      </c>
      <c r="G61" s="7">
        <v>43188</v>
      </c>
      <c r="H61" s="8">
        <v>3.5139999999999998</v>
      </c>
    </row>
    <row r="62" spans="1:8">
      <c r="A62" s="23">
        <v>43110</v>
      </c>
      <c r="B62">
        <v>2000</v>
      </c>
      <c r="E62">
        <f>VLOOKUP('2018'!A62,'2018'!$G$1:$H$247,2,0)</f>
        <v>3.4289999999999998</v>
      </c>
      <c r="F62">
        <f>'2018'!B62*'2018'!E62</f>
        <v>6858</v>
      </c>
      <c r="G62" s="7">
        <v>43193</v>
      </c>
      <c r="H62" s="8">
        <v>3.5179999999999998</v>
      </c>
    </row>
    <row r="63" spans="1:8">
      <c r="A63" s="23">
        <v>43110</v>
      </c>
      <c r="B63">
        <v>800</v>
      </c>
      <c r="E63">
        <f>VLOOKUP('2018'!A63,'2018'!$G$1:$H$247,2,0)</f>
        <v>3.4289999999999998</v>
      </c>
      <c r="F63">
        <f>'2018'!B63*'2018'!E63</f>
        <v>2743.2</v>
      </c>
      <c r="G63" s="7">
        <v>43194</v>
      </c>
      <c r="H63" s="8">
        <v>3.528</v>
      </c>
    </row>
    <row r="64" spans="1:8">
      <c r="A64" s="23">
        <v>43110</v>
      </c>
      <c r="B64">
        <v>3600</v>
      </c>
      <c r="E64">
        <f>VLOOKUP('2018'!A64,'2018'!$G$1:$H$247,2,0)</f>
        <v>3.4289999999999998</v>
      </c>
      <c r="F64">
        <f>'2018'!B64*'2018'!E64</f>
        <v>12344.4</v>
      </c>
      <c r="G64" s="7">
        <v>43195</v>
      </c>
      <c r="H64" s="8">
        <v>3.5369999999999999</v>
      </c>
    </row>
    <row r="65" spans="1:8">
      <c r="A65" s="23">
        <v>43111</v>
      </c>
      <c r="B65">
        <v>2000</v>
      </c>
      <c r="E65">
        <f>VLOOKUP('2018'!A65,'2018'!$G$1:$H$247,2,0)</f>
        <v>3.423</v>
      </c>
      <c r="F65">
        <f>'2018'!B65*'2018'!E65</f>
        <v>6846</v>
      </c>
      <c r="G65" s="7">
        <v>43199</v>
      </c>
      <c r="H65" s="8">
        <v>3.532</v>
      </c>
    </row>
    <row r="66" spans="1:8">
      <c r="A66" s="23">
        <v>43111</v>
      </c>
      <c r="B66">
        <v>1200</v>
      </c>
      <c r="E66">
        <f>VLOOKUP('2018'!A66,'2018'!$G$1:$H$247,2,0)</f>
        <v>3.423</v>
      </c>
      <c r="F66">
        <f>'2018'!B66*'2018'!E66</f>
        <v>4107.6000000000004</v>
      </c>
      <c r="G66" s="7">
        <v>43200</v>
      </c>
      <c r="H66" s="8">
        <v>3.5059999999999998</v>
      </c>
    </row>
    <row r="67" spans="1:8">
      <c r="A67" s="23">
        <v>43111</v>
      </c>
      <c r="B67">
        <v>3000</v>
      </c>
      <c r="E67">
        <f>VLOOKUP('2018'!A67,'2018'!$G$1:$H$247,2,0)</f>
        <v>3.423</v>
      </c>
      <c r="F67">
        <f>'2018'!B67*'2018'!E67</f>
        <v>10269</v>
      </c>
      <c r="G67" s="7">
        <v>43201</v>
      </c>
      <c r="H67" s="8">
        <v>3.5179999999999998</v>
      </c>
    </row>
    <row r="68" spans="1:8">
      <c r="A68" s="3">
        <v>43111</v>
      </c>
      <c r="B68">
        <v>1250</v>
      </c>
      <c r="E68">
        <f>VLOOKUP('2018'!A68,'2018'!$G$1:$H$247,2,0)</f>
        <v>3.423</v>
      </c>
      <c r="F68">
        <f>'2018'!B68*'2018'!E68</f>
        <v>4278.75</v>
      </c>
      <c r="G68" s="7">
        <v>43202</v>
      </c>
      <c r="H68" s="8">
        <v>3.5179999999999998</v>
      </c>
    </row>
    <row r="69" spans="1:8">
      <c r="A69" s="17">
        <v>43112</v>
      </c>
      <c r="B69">
        <v>4500</v>
      </c>
      <c r="E69">
        <f>VLOOKUP('2018'!A69,'2018'!$G$1:$H$247,2,0)</f>
        <v>3.415</v>
      </c>
      <c r="F69">
        <f>'2018'!B69*'2018'!E69</f>
        <v>15367.5</v>
      </c>
      <c r="G69" s="7">
        <v>43203</v>
      </c>
      <c r="H69" s="8">
        <v>3.5059999999999998</v>
      </c>
    </row>
    <row r="70" spans="1:8">
      <c r="A70" s="17">
        <v>43112</v>
      </c>
      <c r="B70">
        <v>800</v>
      </c>
      <c r="E70">
        <f>VLOOKUP('2018'!A70,'2018'!$G$1:$H$247,2,0)</f>
        <v>3.415</v>
      </c>
      <c r="F70">
        <f>'2018'!B70*'2018'!E70</f>
        <v>2732</v>
      </c>
      <c r="G70" s="7">
        <v>43206</v>
      </c>
      <c r="H70" s="8">
        <v>3.5030000000000001</v>
      </c>
    </row>
    <row r="71" spans="1:8">
      <c r="A71" s="23">
        <v>43112</v>
      </c>
      <c r="B71">
        <v>10000</v>
      </c>
      <c r="E71">
        <f>VLOOKUP('2018'!A71,'2018'!$G$1:$H$247,2,0)</f>
        <v>3.415</v>
      </c>
      <c r="F71">
        <f>'2018'!B71*'2018'!E71</f>
        <v>34150</v>
      </c>
      <c r="G71" s="7">
        <v>43207</v>
      </c>
      <c r="H71" s="8">
        <v>3.5270000000000001</v>
      </c>
    </row>
    <row r="72" spans="1:8">
      <c r="A72" s="17">
        <v>43113</v>
      </c>
      <c r="B72">
        <v>600</v>
      </c>
      <c r="E72" s="8">
        <v>3.415</v>
      </c>
      <c r="F72">
        <f>'2018'!B72*'2018'!E72</f>
        <v>2049</v>
      </c>
      <c r="G72" s="7">
        <v>43208</v>
      </c>
      <c r="H72" s="8">
        <v>3.5190000000000001</v>
      </c>
    </row>
    <row r="73" spans="1:8">
      <c r="A73" s="23">
        <v>43113</v>
      </c>
      <c r="B73">
        <v>500</v>
      </c>
      <c r="E73" s="8">
        <v>3.415</v>
      </c>
      <c r="F73">
        <f>'2018'!B73*'2018'!E73</f>
        <v>1707.5</v>
      </c>
      <c r="G73" s="7">
        <v>43210</v>
      </c>
      <c r="H73" s="8">
        <v>3.5230000000000001</v>
      </c>
    </row>
    <row r="74" spans="1:8">
      <c r="A74" s="23">
        <v>43113</v>
      </c>
      <c r="B74">
        <v>1000</v>
      </c>
      <c r="E74" s="8">
        <v>3.415</v>
      </c>
      <c r="F74">
        <f>'2018'!B74*'2018'!E74</f>
        <v>3415</v>
      </c>
      <c r="G74" s="7">
        <v>43213</v>
      </c>
      <c r="H74" s="8">
        <v>3.544</v>
      </c>
    </row>
    <row r="75" spans="1:8">
      <c r="A75" s="17">
        <v>43114</v>
      </c>
      <c r="B75">
        <v>1000</v>
      </c>
      <c r="E75" s="8">
        <v>3.415</v>
      </c>
      <c r="F75">
        <f>'2018'!B75*'2018'!E75</f>
        <v>3415</v>
      </c>
      <c r="G75" s="7">
        <v>43214</v>
      </c>
      <c r="H75" s="8">
        <v>3.5609999999999999</v>
      </c>
    </row>
    <row r="76" spans="1:8">
      <c r="A76" s="17">
        <v>43114</v>
      </c>
      <c r="B76">
        <v>1000</v>
      </c>
      <c r="E76" s="8">
        <v>3.415</v>
      </c>
      <c r="F76">
        <f>'2018'!B76*'2018'!E76</f>
        <v>3415</v>
      </c>
      <c r="G76" s="7">
        <v>43215</v>
      </c>
      <c r="H76" s="8">
        <v>3.59</v>
      </c>
    </row>
    <row r="77" spans="1:8">
      <c r="A77" s="23">
        <v>43114</v>
      </c>
      <c r="B77">
        <v>2000</v>
      </c>
      <c r="E77" s="8">
        <v>3.415</v>
      </c>
      <c r="F77">
        <f>'2018'!B77*'2018'!E77</f>
        <v>6830</v>
      </c>
      <c r="G77" s="7">
        <v>43216</v>
      </c>
      <c r="H77" s="8">
        <v>3.5790000000000002</v>
      </c>
    </row>
    <row r="78" spans="1:8">
      <c r="A78" s="23">
        <v>43114</v>
      </c>
      <c r="B78">
        <v>1250</v>
      </c>
      <c r="E78" s="8">
        <v>3.415</v>
      </c>
      <c r="F78">
        <f>'2018'!B78*'2018'!E78</f>
        <v>4268.75</v>
      </c>
      <c r="G78" s="7">
        <v>43217</v>
      </c>
      <c r="H78" s="8">
        <v>3.597</v>
      </c>
    </row>
    <row r="79" spans="1:8">
      <c r="A79" s="23">
        <v>43114</v>
      </c>
      <c r="B79">
        <v>5300</v>
      </c>
      <c r="E79" s="8">
        <v>3.415</v>
      </c>
      <c r="F79">
        <f>'2018'!B79*'2018'!E79</f>
        <v>18099.5</v>
      </c>
      <c r="G79" s="7">
        <v>43220</v>
      </c>
      <c r="H79" s="8">
        <v>3.5880000000000001</v>
      </c>
    </row>
    <row r="80" spans="1:8">
      <c r="A80" s="23">
        <v>43115</v>
      </c>
      <c r="B80">
        <v>400</v>
      </c>
      <c r="E80">
        <f>VLOOKUP('2018'!A80,'2018'!$G$1:$H$247,2,0)</f>
        <v>3.4</v>
      </c>
      <c r="F80">
        <f>'2018'!B80*'2018'!E80</f>
        <v>1360</v>
      </c>
      <c r="G80" s="7">
        <v>43221</v>
      </c>
      <c r="H80" s="8">
        <v>3.6160000000000001</v>
      </c>
    </row>
    <row r="81" spans="1:8">
      <c r="A81" s="17">
        <v>43115</v>
      </c>
      <c r="B81">
        <v>2400</v>
      </c>
      <c r="E81">
        <f>VLOOKUP('2018'!A81,'2018'!$G$1:$H$247,2,0)</f>
        <v>3.4</v>
      </c>
      <c r="F81">
        <f>'2018'!B81*'2018'!E81</f>
        <v>8160</v>
      </c>
      <c r="G81" s="7">
        <v>43222</v>
      </c>
      <c r="H81" s="8">
        <v>3.61</v>
      </c>
    </row>
    <row r="82" spans="1:8">
      <c r="A82" s="17">
        <v>43115</v>
      </c>
      <c r="B82" s="22">
        <v>20000</v>
      </c>
      <c r="E82">
        <f>VLOOKUP('2018'!A82,'2018'!$G$1:$H$247,2,0)</f>
        <v>3.4</v>
      </c>
      <c r="F82">
        <f>'2018'!B82*'2018'!E82</f>
        <v>68000</v>
      </c>
      <c r="G82" s="7">
        <v>43223</v>
      </c>
      <c r="H82" s="8">
        <v>3.6320000000000001</v>
      </c>
    </row>
    <row r="83" spans="1:8">
      <c r="A83" s="17">
        <v>43115</v>
      </c>
      <c r="B83">
        <v>3000</v>
      </c>
      <c r="E83">
        <f>VLOOKUP('2018'!A83,'2018'!$G$1:$H$247,2,0)</f>
        <v>3.4</v>
      </c>
      <c r="F83">
        <f>'2018'!B83*'2018'!E83</f>
        <v>10200</v>
      </c>
      <c r="G83" s="7">
        <v>43224</v>
      </c>
      <c r="H83" s="8">
        <v>3.6219999999999999</v>
      </c>
    </row>
    <row r="84" spans="1:8">
      <c r="A84" s="17">
        <v>43115</v>
      </c>
      <c r="B84">
        <v>38300</v>
      </c>
      <c r="E84">
        <f>VLOOKUP('2018'!A84,'2018'!$G$1:$H$247,2,0)</f>
        <v>3.4</v>
      </c>
      <c r="F84">
        <f>'2018'!B84*'2018'!E84</f>
        <v>130220</v>
      </c>
      <c r="G84" s="7">
        <v>43227</v>
      </c>
      <c r="H84" s="8">
        <v>3.625</v>
      </c>
    </row>
    <row r="85" spans="1:8">
      <c r="A85" s="23">
        <v>43115</v>
      </c>
      <c r="B85">
        <v>50000</v>
      </c>
      <c r="E85">
        <f>VLOOKUP('2018'!A85,'2018'!$G$1:$H$247,2,0)</f>
        <v>3.4</v>
      </c>
      <c r="F85">
        <f>'2018'!B85*'2018'!E85</f>
        <v>170000</v>
      </c>
      <c r="G85" s="7">
        <v>43228</v>
      </c>
      <c r="H85" s="8">
        <v>3.6019999999999999</v>
      </c>
    </row>
    <row r="86" spans="1:8">
      <c r="A86" s="23">
        <v>43115</v>
      </c>
      <c r="B86">
        <v>2000</v>
      </c>
      <c r="E86">
        <f>VLOOKUP('2018'!A86,'2018'!$G$1:$H$247,2,0)</f>
        <v>3.4</v>
      </c>
      <c r="F86">
        <f>'2018'!B86*'2018'!E86</f>
        <v>6800</v>
      </c>
      <c r="G86" s="7">
        <v>43229</v>
      </c>
      <c r="H86" s="8">
        <v>3.6</v>
      </c>
    </row>
    <row r="87" spans="1:8">
      <c r="A87" s="23">
        <v>43115</v>
      </c>
      <c r="B87">
        <v>1000</v>
      </c>
      <c r="E87">
        <f>VLOOKUP('2018'!A87,'2018'!$G$1:$H$247,2,0)</f>
        <v>3.4</v>
      </c>
      <c r="F87">
        <f>'2018'!B87*'2018'!E87</f>
        <v>3400</v>
      </c>
      <c r="G87" s="7">
        <v>43230</v>
      </c>
      <c r="H87" s="8">
        <v>3.5830000000000002</v>
      </c>
    </row>
    <row r="88" spans="1:8">
      <c r="A88" s="17">
        <v>43116</v>
      </c>
      <c r="B88">
        <v>300</v>
      </c>
      <c r="E88">
        <f>VLOOKUP('2018'!A88,'2018'!$G$1:$H$247,2,0)</f>
        <v>3.41</v>
      </c>
      <c r="F88">
        <f>'2018'!B88*'2018'!E88</f>
        <v>1023</v>
      </c>
      <c r="G88" s="7">
        <v>43231</v>
      </c>
      <c r="H88" s="8">
        <v>3.569</v>
      </c>
    </row>
    <row r="89" spans="1:8">
      <c r="A89" s="17">
        <v>43116</v>
      </c>
      <c r="B89">
        <v>400</v>
      </c>
      <c r="E89">
        <f>VLOOKUP('2018'!A89,'2018'!$G$1:$H$247,2,0)</f>
        <v>3.41</v>
      </c>
      <c r="F89">
        <f>'2018'!B89*'2018'!E89</f>
        <v>1364</v>
      </c>
      <c r="G89" s="7">
        <v>43234</v>
      </c>
      <c r="H89" s="8">
        <v>3.5739999999999998</v>
      </c>
    </row>
    <row r="90" spans="1:8">
      <c r="A90" s="17">
        <v>43116</v>
      </c>
      <c r="B90">
        <v>1500</v>
      </c>
      <c r="E90">
        <f>VLOOKUP('2018'!A90,'2018'!$G$1:$H$247,2,0)</f>
        <v>3.41</v>
      </c>
      <c r="F90">
        <f>'2018'!B90*'2018'!E90</f>
        <v>5115</v>
      </c>
      <c r="G90" s="7">
        <v>43235</v>
      </c>
      <c r="H90" s="8">
        <v>3.5990000000000002</v>
      </c>
    </row>
    <row r="91" spans="1:8">
      <c r="A91" s="23">
        <v>43116</v>
      </c>
      <c r="B91">
        <v>1000</v>
      </c>
      <c r="E91">
        <f>VLOOKUP('2018'!A91,'2018'!$G$1:$H$247,2,0)</f>
        <v>3.41</v>
      </c>
      <c r="F91">
        <f>'2018'!B91*'2018'!E91</f>
        <v>3410</v>
      </c>
      <c r="G91" s="7">
        <v>43236</v>
      </c>
      <c r="H91" s="8">
        <v>3.593</v>
      </c>
    </row>
    <row r="92" spans="1:8">
      <c r="A92" s="23">
        <v>43116</v>
      </c>
      <c r="B92">
        <v>1000</v>
      </c>
      <c r="E92">
        <f>VLOOKUP('2018'!A92,'2018'!$G$1:$H$247,2,0)</f>
        <v>3.41</v>
      </c>
      <c r="F92">
        <f>'2018'!B92*'2018'!E92</f>
        <v>3410</v>
      </c>
      <c r="G92" s="7">
        <v>43237</v>
      </c>
      <c r="H92" s="8">
        <v>3.5870000000000002</v>
      </c>
    </row>
    <row r="93" spans="1:8">
      <c r="A93" s="23">
        <v>43116</v>
      </c>
      <c r="B93">
        <v>1550</v>
      </c>
      <c r="E93">
        <f>VLOOKUP('2018'!A93,'2018'!$G$1:$H$247,2,0)</f>
        <v>3.41</v>
      </c>
      <c r="F93">
        <f>'2018'!B93*'2018'!E93</f>
        <v>5285.5</v>
      </c>
      <c r="G93" s="7">
        <v>43238</v>
      </c>
      <c r="H93" s="8">
        <v>3.589</v>
      </c>
    </row>
    <row r="94" spans="1:8">
      <c r="A94" s="23">
        <v>43116</v>
      </c>
      <c r="B94">
        <v>400</v>
      </c>
      <c r="E94">
        <f>VLOOKUP('2018'!A94,'2018'!$G$1:$H$247,2,0)</f>
        <v>3.41</v>
      </c>
      <c r="F94">
        <f>'2018'!B94*'2018'!E94</f>
        <v>1364</v>
      </c>
      <c r="G94" s="7">
        <v>43241</v>
      </c>
      <c r="H94" s="8">
        <v>3.5840000000000001</v>
      </c>
    </row>
    <row r="95" spans="1:8">
      <c r="A95" s="23">
        <v>43117</v>
      </c>
      <c r="B95">
        <v>2250</v>
      </c>
      <c r="E95">
        <f>VLOOKUP('2018'!A95,'2018'!$G$1:$H$247,2,0)</f>
        <v>3.452</v>
      </c>
      <c r="F95">
        <f>'2018'!B95*'2018'!E95</f>
        <v>7767</v>
      </c>
      <c r="G95" s="7">
        <v>43242</v>
      </c>
      <c r="H95" s="8">
        <v>3.5640000000000001</v>
      </c>
    </row>
    <row r="96" spans="1:8">
      <c r="A96" s="23">
        <v>43117</v>
      </c>
      <c r="B96">
        <v>4000</v>
      </c>
      <c r="E96">
        <f>VLOOKUP('2018'!A96,'2018'!$G$1:$H$247,2,0)</f>
        <v>3.452</v>
      </c>
      <c r="F96">
        <f>'2018'!B96*'2018'!E96</f>
        <v>13808</v>
      </c>
      <c r="G96" s="7">
        <v>43243</v>
      </c>
      <c r="H96" s="8">
        <v>3.58</v>
      </c>
    </row>
    <row r="97" spans="1:8">
      <c r="A97" s="17">
        <v>43118</v>
      </c>
      <c r="B97">
        <v>3000</v>
      </c>
      <c r="E97">
        <f>VLOOKUP('2018'!A97,'2018'!$G$1:$H$247,2,0)</f>
        <v>3.427</v>
      </c>
      <c r="F97">
        <f>'2018'!B97*'2018'!E97</f>
        <v>10281</v>
      </c>
      <c r="G97" s="7">
        <v>43244</v>
      </c>
      <c r="H97" s="8">
        <v>3.569</v>
      </c>
    </row>
    <row r="98" spans="1:8">
      <c r="A98" s="17">
        <v>43118</v>
      </c>
      <c r="B98">
        <v>1800</v>
      </c>
      <c r="E98">
        <f>VLOOKUP('2018'!A98,'2018'!$G$1:$H$247,2,0)</f>
        <v>3.427</v>
      </c>
      <c r="F98">
        <f>'2018'!B98*'2018'!E98</f>
        <v>6168.6</v>
      </c>
      <c r="G98" s="7">
        <v>43245</v>
      </c>
      <c r="H98" s="8">
        <v>3.5680000000000001</v>
      </c>
    </row>
    <row r="99" spans="1:8">
      <c r="A99" s="17">
        <v>43118</v>
      </c>
      <c r="B99">
        <v>13000</v>
      </c>
      <c r="E99">
        <f>VLOOKUP('2018'!A99,'2018'!$G$1:$H$247,2,0)</f>
        <v>3.427</v>
      </c>
      <c r="F99">
        <f>'2018'!B99*'2018'!E99</f>
        <v>44551</v>
      </c>
      <c r="G99" s="7">
        <v>43249</v>
      </c>
      <c r="H99" s="8">
        <v>3.5939999999999999</v>
      </c>
    </row>
    <row r="100" spans="1:8">
      <c r="A100" s="17">
        <v>43118</v>
      </c>
      <c r="B100">
        <v>250</v>
      </c>
      <c r="E100">
        <f>VLOOKUP('2018'!A100,'2018'!$G$1:$H$247,2,0)</f>
        <v>3.427</v>
      </c>
      <c r="F100">
        <f>'2018'!B100*'2018'!E100</f>
        <v>856.75</v>
      </c>
      <c r="G100" s="7">
        <v>43250</v>
      </c>
      <c r="H100" s="8">
        <v>3.577</v>
      </c>
    </row>
    <row r="101" spans="1:8">
      <c r="A101" s="17">
        <v>43118</v>
      </c>
      <c r="B101">
        <v>56.64</v>
      </c>
      <c r="E101">
        <f>VLOOKUP('2018'!A101,'2018'!$G$1:$H$247,2,0)</f>
        <v>3.427</v>
      </c>
      <c r="F101">
        <f>'2018'!B101*'2018'!E101</f>
        <v>194.10527999999999</v>
      </c>
      <c r="G101" s="7">
        <v>43251</v>
      </c>
      <c r="H101" s="8">
        <v>3.5659999999999998</v>
      </c>
    </row>
    <row r="102" spans="1:8">
      <c r="A102" s="23">
        <v>43118</v>
      </c>
      <c r="B102">
        <v>350</v>
      </c>
      <c r="E102">
        <f>VLOOKUP('2018'!A102,'2018'!$G$1:$H$247,2,0)</f>
        <v>3.427</v>
      </c>
      <c r="F102">
        <f>'2018'!B102*'2018'!E102</f>
        <v>1199.45</v>
      </c>
      <c r="G102" s="7">
        <v>43252</v>
      </c>
      <c r="H102" s="8">
        <v>3.5649999999999999</v>
      </c>
    </row>
    <row r="103" spans="1:8">
      <c r="A103" s="23">
        <v>43118</v>
      </c>
      <c r="B103">
        <v>1000</v>
      </c>
      <c r="E103">
        <f>VLOOKUP('2018'!A103,'2018'!$G$1:$H$247,2,0)</f>
        <v>3.427</v>
      </c>
      <c r="F103">
        <f>'2018'!B103*'2018'!E103</f>
        <v>3427</v>
      </c>
      <c r="G103" s="7">
        <v>43255</v>
      </c>
      <c r="H103" s="8">
        <v>3.5659999999999998</v>
      </c>
    </row>
    <row r="104" spans="1:8">
      <c r="A104" s="23">
        <v>43118</v>
      </c>
      <c r="B104">
        <v>1000</v>
      </c>
      <c r="E104">
        <f>VLOOKUP('2018'!A104,'2018'!$G$1:$H$247,2,0)</f>
        <v>3.427</v>
      </c>
      <c r="F104">
        <f>'2018'!B104*'2018'!E104</f>
        <v>3427</v>
      </c>
      <c r="G104" s="7">
        <v>43256</v>
      </c>
      <c r="H104" s="8">
        <v>3.5750000000000002</v>
      </c>
    </row>
    <row r="105" spans="1:8">
      <c r="A105" s="23">
        <v>43118</v>
      </c>
      <c r="B105">
        <v>1000</v>
      </c>
      <c r="E105">
        <f>VLOOKUP('2018'!A105,'2018'!$G$1:$H$247,2,0)</f>
        <v>3.427</v>
      </c>
      <c r="F105">
        <f>'2018'!B105*'2018'!E105</f>
        <v>3427</v>
      </c>
      <c r="G105" s="7">
        <v>43257</v>
      </c>
      <c r="H105" s="8">
        <v>3.5659999999999998</v>
      </c>
    </row>
    <row r="106" spans="1:8">
      <c r="A106" s="23">
        <v>43118</v>
      </c>
      <c r="C106" t="s">
        <v>9</v>
      </c>
      <c r="E106">
        <f>VLOOKUP('2018'!A106,'2018'!$G$1:$H$247,2,0)</f>
        <v>3.427</v>
      </c>
      <c r="F106">
        <f>'2018'!B106*'2018'!E106</f>
        <v>0</v>
      </c>
      <c r="G106" s="7">
        <v>43258</v>
      </c>
      <c r="H106" s="8">
        <v>3.57</v>
      </c>
    </row>
    <row r="107" spans="1:8">
      <c r="A107" s="17">
        <v>43119</v>
      </c>
      <c r="B107">
        <v>25000</v>
      </c>
      <c r="E107">
        <f>VLOOKUP('2018'!A107,'2018'!$G$1:$H$247,2,0)</f>
        <v>3.4060000000000001</v>
      </c>
      <c r="F107">
        <f>'2018'!B107*'2018'!E107</f>
        <v>85150</v>
      </c>
      <c r="G107" s="7">
        <v>43259</v>
      </c>
      <c r="H107" s="8">
        <v>3.5739999999999998</v>
      </c>
    </row>
    <row r="108" spans="1:8">
      <c r="A108" s="23">
        <v>43119</v>
      </c>
      <c r="B108">
        <v>1500</v>
      </c>
      <c r="E108">
        <f>VLOOKUP('2018'!A108,'2018'!$G$1:$H$247,2,0)</f>
        <v>3.4060000000000001</v>
      </c>
      <c r="F108">
        <f>'2018'!B108*'2018'!E108</f>
        <v>5109</v>
      </c>
      <c r="G108" s="7">
        <v>43262</v>
      </c>
      <c r="H108" s="8">
        <v>3.5720000000000001</v>
      </c>
    </row>
    <row r="109" spans="1:8">
      <c r="A109" s="23">
        <v>43119</v>
      </c>
      <c r="B109">
        <v>400</v>
      </c>
      <c r="E109">
        <f>VLOOKUP('2018'!A109,'2018'!$G$1:$H$247,2,0)</f>
        <v>3.4060000000000001</v>
      </c>
      <c r="F109">
        <f>'2018'!B109*'2018'!E109</f>
        <v>1362.4</v>
      </c>
      <c r="G109" s="7">
        <v>43263</v>
      </c>
      <c r="H109" s="8">
        <v>3.5779999999999998</v>
      </c>
    </row>
    <row r="110" spans="1:8">
      <c r="A110" s="23">
        <v>43119</v>
      </c>
      <c r="C110" s="13" t="s">
        <v>10</v>
      </c>
      <c r="E110">
        <f>VLOOKUP('2018'!A110,'2018'!$G$1:$H$247,2,0)</f>
        <v>3.4060000000000001</v>
      </c>
      <c r="F110">
        <f>'2018'!B110*'2018'!E110</f>
        <v>0</v>
      </c>
      <c r="G110" s="7">
        <v>43264</v>
      </c>
      <c r="H110" s="8">
        <v>3.5870000000000002</v>
      </c>
    </row>
    <row r="111" spans="1:8">
      <c r="A111" s="23">
        <v>43119</v>
      </c>
      <c r="B111">
        <v>5800</v>
      </c>
      <c r="E111">
        <f>VLOOKUP('2018'!A111,'2018'!$G$1:$H$247,2,0)</f>
        <v>3.4060000000000001</v>
      </c>
      <c r="F111">
        <f>'2018'!B111*'2018'!E111</f>
        <v>19754.8</v>
      </c>
      <c r="G111" s="7">
        <v>43265</v>
      </c>
      <c r="H111" s="8">
        <v>3.5960000000000001</v>
      </c>
    </row>
    <row r="112" spans="1:8">
      <c r="A112" s="23">
        <v>43119</v>
      </c>
      <c r="B112">
        <v>4000</v>
      </c>
      <c r="E112">
        <f>VLOOKUP('2018'!A112,'2018'!$G$1:$H$247,2,0)</f>
        <v>3.4060000000000001</v>
      </c>
      <c r="F112">
        <f>'2018'!B112*'2018'!E112</f>
        <v>13624</v>
      </c>
      <c r="G112" s="7">
        <v>43266</v>
      </c>
      <c r="H112" s="8">
        <v>3.605</v>
      </c>
    </row>
    <row r="113" spans="1:8">
      <c r="A113" s="23">
        <v>43119</v>
      </c>
      <c r="B113">
        <v>750</v>
      </c>
      <c r="E113">
        <f>VLOOKUP('2018'!A113,'2018'!$G$1:$H$247,2,0)</f>
        <v>3.4060000000000001</v>
      </c>
      <c r="F113">
        <f>'2018'!B113*'2018'!E113</f>
        <v>2554.5</v>
      </c>
      <c r="G113" s="7">
        <v>43269</v>
      </c>
      <c r="H113" s="8">
        <v>3.6259999999999999</v>
      </c>
    </row>
    <row r="114" spans="1:8">
      <c r="A114" s="23">
        <v>43120</v>
      </c>
      <c r="B114">
        <v>8250</v>
      </c>
      <c r="E114">
        <v>3.4060000000000001</v>
      </c>
      <c r="F114">
        <f>'2018'!B114*'2018'!E114</f>
        <v>28099.5</v>
      </c>
      <c r="G114" s="7">
        <v>43270</v>
      </c>
      <c r="H114" s="8">
        <v>3.6440000000000001</v>
      </c>
    </row>
    <row r="115" spans="1:8">
      <c r="A115" s="23">
        <v>43120</v>
      </c>
      <c r="C115" s="13" t="s">
        <v>10</v>
      </c>
      <c r="E115">
        <v>3.4060000000000001</v>
      </c>
      <c r="F115">
        <f>'2018'!B115*'2018'!E115</f>
        <v>0</v>
      </c>
      <c r="G115" s="7">
        <v>43271</v>
      </c>
      <c r="H115" s="8">
        <v>3.6389999999999998</v>
      </c>
    </row>
    <row r="116" spans="1:8">
      <c r="A116" s="23">
        <v>43120</v>
      </c>
      <c r="B116">
        <v>2000</v>
      </c>
      <c r="E116">
        <v>3.4060000000000001</v>
      </c>
      <c r="F116">
        <f>'2018'!B116*'2018'!E116</f>
        <v>6812</v>
      </c>
      <c r="G116" s="7">
        <v>43272</v>
      </c>
      <c r="H116" s="8">
        <v>3.6230000000000002</v>
      </c>
    </row>
    <row r="117" spans="1:8">
      <c r="A117" s="23">
        <v>43120</v>
      </c>
      <c r="B117">
        <v>3000</v>
      </c>
      <c r="E117">
        <v>3.4060000000000001</v>
      </c>
      <c r="F117">
        <f>'2018'!B117*'2018'!E117</f>
        <v>10218</v>
      </c>
      <c r="G117" s="7">
        <v>43273</v>
      </c>
      <c r="H117" s="8">
        <v>3.617</v>
      </c>
    </row>
    <row r="118" spans="1:8">
      <c r="A118" s="23">
        <v>43120</v>
      </c>
      <c r="B118">
        <v>1700</v>
      </c>
      <c r="E118">
        <v>3.4060000000000001</v>
      </c>
      <c r="F118">
        <f>'2018'!B118*'2018'!E118</f>
        <v>5790.2</v>
      </c>
      <c r="G118" s="7">
        <v>43276</v>
      </c>
      <c r="H118" s="8">
        <v>3.6160000000000001</v>
      </c>
    </row>
    <row r="119" spans="1:8">
      <c r="A119" s="23">
        <v>43120</v>
      </c>
      <c r="B119">
        <v>2500</v>
      </c>
      <c r="E119">
        <v>3.4060000000000001</v>
      </c>
      <c r="F119">
        <f>'2018'!B119*'2018'!E119</f>
        <v>8515</v>
      </c>
      <c r="G119" s="7">
        <v>43277</v>
      </c>
      <c r="H119" s="8">
        <v>3.6309999999999998</v>
      </c>
    </row>
    <row r="120" spans="1:8">
      <c r="A120" s="23">
        <v>43121</v>
      </c>
      <c r="B120">
        <v>1350</v>
      </c>
      <c r="E120">
        <v>3.4060000000000001</v>
      </c>
      <c r="F120">
        <f>'2018'!B120*'2018'!E120</f>
        <v>4598.1000000000004</v>
      </c>
      <c r="G120" s="7">
        <v>43278</v>
      </c>
      <c r="H120" s="8">
        <v>3.6459999999999999</v>
      </c>
    </row>
    <row r="121" spans="1:8">
      <c r="A121" s="23">
        <v>43121</v>
      </c>
      <c r="B121">
        <v>20000</v>
      </c>
      <c r="E121">
        <v>3.4060000000000001</v>
      </c>
      <c r="F121">
        <f>'2018'!B121*'2018'!E121</f>
        <v>68120</v>
      </c>
      <c r="G121" s="7">
        <v>43279</v>
      </c>
      <c r="H121" s="8">
        <v>3.649</v>
      </c>
    </row>
    <row r="122" spans="1:8">
      <c r="A122" s="17">
        <v>43122</v>
      </c>
      <c r="C122" s="22" t="s">
        <v>11</v>
      </c>
      <c r="E122">
        <f>VLOOKUP('2018'!A122,'2018'!$G$1:$H$247,2,0)</f>
        <v>3.4209999999999998</v>
      </c>
      <c r="F122">
        <f>'2018'!B122*'2018'!E122</f>
        <v>0</v>
      </c>
      <c r="G122" s="7">
        <v>43280</v>
      </c>
      <c r="H122" s="8">
        <v>3.65</v>
      </c>
    </row>
    <row r="123" spans="1:8">
      <c r="A123" s="23">
        <v>43122</v>
      </c>
      <c r="B123">
        <v>240</v>
      </c>
      <c r="E123">
        <f>VLOOKUP('2018'!A123,'2018'!$G$1:$H$247,2,0)</f>
        <v>3.4209999999999998</v>
      </c>
      <c r="F123">
        <f>'2018'!B123*'2018'!E123</f>
        <v>821.04</v>
      </c>
      <c r="G123" s="7">
        <v>43283</v>
      </c>
      <c r="H123" s="8">
        <v>3.661</v>
      </c>
    </row>
    <row r="124" spans="1:8">
      <c r="A124" s="23">
        <v>43122</v>
      </c>
      <c r="B124">
        <v>960</v>
      </c>
      <c r="E124">
        <f>VLOOKUP('2018'!A124,'2018'!$G$1:$H$247,2,0)</f>
        <v>3.4209999999999998</v>
      </c>
      <c r="F124">
        <f>'2018'!B124*'2018'!E124</f>
        <v>3284.16</v>
      </c>
      <c r="G124" s="7">
        <v>43284</v>
      </c>
      <c r="H124" s="8">
        <v>3.6549999999999998</v>
      </c>
    </row>
    <row r="125" spans="1:8">
      <c r="A125" s="23">
        <v>43122</v>
      </c>
      <c r="B125">
        <v>1000</v>
      </c>
      <c r="E125">
        <f>VLOOKUP('2018'!A125,'2018'!$G$1:$H$247,2,0)</f>
        <v>3.4209999999999998</v>
      </c>
      <c r="F125">
        <f>'2018'!B125*'2018'!E125</f>
        <v>3421</v>
      </c>
      <c r="G125" s="7">
        <v>43285</v>
      </c>
      <c r="H125" s="8">
        <v>3.657</v>
      </c>
    </row>
    <row r="126" spans="1:8">
      <c r="A126" s="23">
        <v>43122</v>
      </c>
      <c r="B126">
        <v>800</v>
      </c>
      <c r="E126">
        <f>VLOOKUP('2018'!A126,'2018'!$G$1:$H$247,2,0)</f>
        <v>3.4209999999999998</v>
      </c>
      <c r="F126">
        <f>'2018'!B126*'2018'!E126</f>
        <v>2736.7999999999997</v>
      </c>
      <c r="G126" s="7">
        <v>43286</v>
      </c>
      <c r="H126" s="8">
        <v>3.6259999999999999</v>
      </c>
    </row>
    <row r="127" spans="1:8">
      <c r="A127" s="23">
        <v>43122</v>
      </c>
      <c r="B127">
        <v>1850</v>
      </c>
      <c r="E127">
        <f>VLOOKUP('2018'!A127,'2018'!$G$1:$H$247,2,0)</f>
        <v>3.4209999999999998</v>
      </c>
      <c r="F127">
        <f>'2018'!B127*'2018'!E127</f>
        <v>6328.8499999999995</v>
      </c>
      <c r="G127" s="7">
        <v>43287</v>
      </c>
      <c r="H127" s="8">
        <v>3.6360000000000001</v>
      </c>
    </row>
    <row r="128" spans="1:8">
      <c r="A128" s="23">
        <v>43122</v>
      </c>
      <c r="B128">
        <v>800</v>
      </c>
      <c r="E128">
        <f>VLOOKUP('2018'!A128,'2018'!$G$1:$H$247,2,0)</f>
        <v>3.4209999999999998</v>
      </c>
      <c r="F128">
        <f>'2018'!B128*'2018'!E128</f>
        <v>2736.7999999999997</v>
      </c>
      <c r="G128" s="7">
        <v>43290</v>
      </c>
      <c r="H128" s="8">
        <v>3.6179999999999999</v>
      </c>
    </row>
    <row r="129" spans="1:8">
      <c r="A129" s="17">
        <v>43123</v>
      </c>
      <c r="C129" t="s">
        <v>12</v>
      </c>
      <c r="E129">
        <f>VLOOKUP('2018'!A129,'2018'!$G$1:$H$247,2,0)</f>
        <v>3.4220000000000002</v>
      </c>
      <c r="F129">
        <f>'2018'!B129*'2018'!E129</f>
        <v>0</v>
      </c>
      <c r="G129" s="7">
        <v>43291</v>
      </c>
      <c r="H129" s="8">
        <v>3.6419999999999999</v>
      </c>
    </row>
    <row r="130" spans="1:8">
      <c r="A130" s="23">
        <v>43124</v>
      </c>
      <c r="B130">
        <v>400</v>
      </c>
      <c r="E130">
        <f>VLOOKUP('2018'!A130,'2018'!$G$1:$H$247,2,0)</f>
        <v>3.4060000000000001</v>
      </c>
      <c r="F130">
        <f>'2018'!B130*'2018'!E130</f>
        <v>1362.4</v>
      </c>
      <c r="G130" s="7">
        <v>43292</v>
      </c>
      <c r="H130" s="8">
        <v>3.6379999999999999</v>
      </c>
    </row>
    <row r="131" spans="1:8">
      <c r="A131" s="23">
        <v>43124</v>
      </c>
      <c r="B131">
        <v>1000</v>
      </c>
      <c r="E131">
        <f>VLOOKUP('2018'!A131,'2018'!$G$1:$H$247,2,0)</f>
        <v>3.4060000000000001</v>
      </c>
      <c r="F131">
        <f>'2018'!B131*'2018'!E131</f>
        <v>3406</v>
      </c>
      <c r="G131" s="7">
        <v>43293</v>
      </c>
      <c r="H131" s="8">
        <v>3.6520000000000001</v>
      </c>
    </row>
    <row r="132" spans="1:8">
      <c r="A132" s="23">
        <v>43124</v>
      </c>
      <c r="B132">
        <v>1250</v>
      </c>
      <c r="E132">
        <f>VLOOKUP('2018'!A132,'2018'!$G$1:$H$247,2,0)</f>
        <v>3.4060000000000001</v>
      </c>
      <c r="F132">
        <f>'2018'!B132*'2018'!E132</f>
        <v>4257.5</v>
      </c>
      <c r="G132" s="7">
        <v>43294</v>
      </c>
      <c r="H132" s="8">
        <v>3.6429999999999998</v>
      </c>
    </row>
    <row r="133" spans="1:8">
      <c r="A133" s="17">
        <v>43125</v>
      </c>
      <c r="B133">
        <v>6675</v>
      </c>
      <c r="E133">
        <f>VLOOKUP('2018'!A133,'2018'!$G$1:$H$247,2,0)</f>
        <v>3.403</v>
      </c>
      <c r="F133">
        <f>'2018'!B133*'2018'!E133</f>
        <v>22715.025000000001</v>
      </c>
      <c r="G133" s="7">
        <v>43297</v>
      </c>
      <c r="H133" s="8">
        <v>3.641</v>
      </c>
    </row>
    <row r="134" spans="1:8">
      <c r="A134" s="17">
        <v>43125</v>
      </c>
      <c r="B134">
        <v>1000</v>
      </c>
      <c r="E134">
        <f>VLOOKUP('2018'!A134,'2018'!$G$1:$H$247,2,0)</f>
        <v>3.403</v>
      </c>
      <c r="F134">
        <f>'2018'!B134*'2018'!E134</f>
        <v>3403</v>
      </c>
      <c r="G134" s="7">
        <v>43298</v>
      </c>
      <c r="H134" s="8">
        <v>3.6309999999999998</v>
      </c>
    </row>
    <row r="135" spans="1:8">
      <c r="A135" s="23">
        <v>43125</v>
      </c>
      <c r="B135">
        <v>1600</v>
      </c>
      <c r="E135">
        <f>VLOOKUP('2018'!A135,'2018'!$G$1:$H$247,2,0)</f>
        <v>3.403</v>
      </c>
      <c r="F135">
        <f>'2018'!B135*'2018'!E135</f>
        <v>5444.8</v>
      </c>
      <c r="G135" s="7">
        <v>43299</v>
      </c>
      <c r="H135" s="8">
        <v>3.6419999999999999</v>
      </c>
    </row>
    <row r="136" spans="1:8">
      <c r="A136" s="23">
        <v>43126</v>
      </c>
      <c r="B136">
        <v>750</v>
      </c>
      <c r="E136">
        <f>VLOOKUP('2018'!A136,'2018'!$G$1:$H$247,2,0)</f>
        <v>3.3879999999999999</v>
      </c>
      <c r="F136">
        <f>'2018'!B136*'2018'!E136</f>
        <v>2541</v>
      </c>
      <c r="G136" s="7">
        <v>43300</v>
      </c>
      <c r="H136" s="8">
        <v>3.649</v>
      </c>
    </row>
    <row r="137" spans="1:8">
      <c r="A137" s="23">
        <v>43126</v>
      </c>
      <c r="B137">
        <v>1250</v>
      </c>
      <c r="E137">
        <f>VLOOKUP('2018'!A137,'2018'!$G$1:$H$247,2,0)</f>
        <v>3.3879999999999999</v>
      </c>
      <c r="F137">
        <f>'2018'!B137*'2018'!E137</f>
        <v>4235</v>
      </c>
      <c r="G137" s="7">
        <v>43301</v>
      </c>
      <c r="H137" s="8">
        <v>3.6469999999999998</v>
      </c>
    </row>
    <row r="138" spans="1:8">
      <c r="A138" s="23">
        <v>43126</v>
      </c>
      <c r="B138">
        <v>750</v>
      </c>
      <c r="E138">
        <f>VLOOKUP('2018'!A138,'2018'!$G$1:$H$247,2,0)</f>
        <v>3.3879999999999999</v>
      </c>
      <c r="F138">
        <f>'2018'!B138*'2018'!E138</f>
        <v>2541</v>
      </c>
      <c r="G138" s="7">
        <v>43304</v>
      </c>
      <c r="H138" s="8">
        <v>3.633</v>
      </c>
    </row>
    <row r="139" spans="1:8">
      <c r="A139" s="23">
        <v>43126</v>
      </c>
      <c r="B139">
        <v>7500</v>
      </c>
      <c r="E139">
        <f>VLOOKUP('2018'!A139,'2018'!$G$1:$H$247,2,0)</f>
        <v>3.3879999999999999</v>
      </c>
      <c r="F139">
        <f>'2018'!B139*'2018'!E139</f>
        <v>25410</v>
      </c>
      <c r="G139" s="7">
        <v>43305</v>
      </c>
      <c r="H139" s="8">
        <v>3.649</v>
      </c>
    </row>
    <row r="140" spans="1:8">
      <c r="A140" s="23">
        <v>43126</v>
      </c>
      <c r="B140">
        <v>900</v>
      </c>
      <c r="E140">
        <f>VLOOKUP('2018'!A140,'2018'!$G$1:$H$247,2,0)</f>
        <v>3.3879999999999999</v>
      </c>
      <c r="F140">
        <f>'2018'!B140*'2018'!E140</f>
        <v>3049.2</v>
      </c>
      <c r="G140" s="7">
        <v>43306</v>
      </c>
      <c r="H140" s="8">
        <v>3.641</v>
      </c>
    </row>
    <row r="141" spans="1:8">
      <c r="A141" s="23">
        <v>43126</v>
      </c>
      <c r="B141">
        <v>900</v>
      </c>
      <c r="E141">
        <f>VLOOKUP('2018'!A141,'2018'!$G$1:$H$247,2,0)</f>
        <v>3.3879999999999999</v>
      </c>
      <c r="F141">
        <f>'2018'!B141*'2018'!E141</f>
        <v>3049.2</v>
      </c>
      <c r="G141" s="7">
        <v>43307</v>
      </c>
      <c r="H141" s="8">
        <v>3.6379999999999999</v>
      </c>
    </row>
    <row r="142" spans="1:8">
      <c r="A142" s="23">
        <v>43126</v>
      </c>
      <c r="B142">
        <v>800</v>
      </c>
      <c r="E142">
        <f>VLOOKUP('2018'!A142,'2018'!$G$1:$H$247,2,0)</f>
        <v>3.3879999999999999</v>
      </c>
      <c r="F142">
        <f>'2018'!B142*'2018'!E142</f>
        <v>2710.4</v>
      </c>
      <c r="G142" s="7">
        <v>43308</v>
      </c>
      <c r="H142" s="8">
        <v>3.6669999999999998</v>
      </c>
    </row>
    <row r="143" spans="1:8">
      <c r="A143" s="23">
        <v>43126</v>
      </c>
      <c r="B143">
        <v>1000</v>
      </c>
      <c r="E143">
        <f>VLOOKUP('2018'!A143,'2018'!$G$1:$H$247,2,0)</f>
        <v>3.3879999999999999</v>
      </c>
      <c r="F143">
        <f>'2018'!B143*'2018'!E143</f>
        <v>3388</v>
      </c>
      <c r="G143" s="7">
        <v>43311</v>
      </c>
      <c r="H143" s="8">
        <v>3.6669999999999998</v>
      </c>
    </row>
    <row r="144" spans="1:8">
      <c r="A144" s="17">
        <v>43127</v>
      </c>
      <c r="C144" t="s">
        <v>13</v>
      </c>
      <c r="E144">
        <v>3.3879999999999999</v>
      </c>
      <c r="F144">
        <f>'2018'!B144*'2018'!E144</f>
        <v>0</v>
      </c>
      <c r="G144" s="7">
        <v>43312</v>
      </c>
      <c r="H144" s="8">
        <v>3.6640000000000001</v>
      </c>
    </row>
    <row r="145" spans="1:8">
      <c r="A145" s="17">
        <v>43127</v>
      </c>
      <c r="B145">
        <v>7200</v>
      </c>
      <c r="E145">
        <v>3.3879999999999999</v>
      </c>
      <c r="F145">
        <f>'2018'!B145*'2018'!E145</f>
        <v>24393.599999999999</v>
      </c>
      <c r="G145" s="7">
        <v>43313</v>
      </c>
      <c r="H145" s="8">
        <v>3.677</v>
      </c>
    </row>
    <row r="146" spans="1:8">
      <c r="A146" s="17">
        <v>43127</v>
      </c>
      <c r="B146">
        <v>1800</v>
      </c>
      <c r="E146">
        <v>3.3879999999999999</v>
      </c>
      <c r="F146">
        <f>'2018'!B146*'2018'!E146</f>
        <v>6098.4</v>
      </c>
      <c r="G146" s="7">
        <v>43314</v>
      </c>
      <c r="H146" s="8">
        <v>3.6890000000000001</v>
      </c>
    </row>
    <row r="147" spans="1:8">
      <c r="A147" s="17">
        <v>43127</v>
      </c>
      <c r="B147" s="22">
        <v>61700</v>
      </c>
      <c r="E147">
        <v>3.3879999999999999</v>
      </c>
      <c r="F147">
        <f>'2018'!B147*'2018'!E147</f>
        <v>209039.6</v>
      </c>
      <c r="G147" s="7">
        <v>43315</v>
      </c>
      <c r="H147" s="8">
        <v>3.7</v>
      </c>
    </row>
    <row r="148" spans="1:8">
      <c r="A148" s="23">
        <v>43127</v>
      </c>
      <c r="B148">
        <v>1100</v>
      </c>
      <c r="E148">
        <v>3.3879999999999999</v>
      </c>
      <c r="F148">
        <f>'2018'!B148*'2018'!E148</f>
        <v>3726.7999999999997</v>
      </c>
      <c r="G148" s="7">
        <v>43318</v>
      </c>
      <c r="H148" s="8">
        <v>3.71</v>
      </c>
    </row>
    <row r="149" spans="1:8">
      <c r="A149" s="17">
        <v>43128</v>
      </c>
      <c r="B149">
        <v>600</v>
      </c>
      <c r="E149">
        <v>3.3879999999999999</v>
      </c>
      <c r="F149">
        <f>'2018'!B149*'2018'!E149</f>
        <v>2032.8</v>
      </c>
      <c r="G149" s="7">
        <v>43319</v>
      </c>
      <c r="H149" s="8">
        <v>3.6949999999999998</v>
      </c>
    </row>
    <row r="150" spans="1:8">
      <c r="A150" s="17">
        <v>43128</v>
      </c>
      <c r="B150">
        <v>1000</v>
      </c>
      <c r="E150">
        <v>3.3879999999999999</v>
      </c>
      <c r="F150">
        <f>'2018'!B150*'2018'!E150</f>
        <v>3388</v>
      </c>
      <c r="G150" s="7">
        <v>43320</v>
      </c>
      <c r="H150" s="8">
        <v>3.6840000000000002</v>
      </c>
    </row>
    <row r="151" spans="1:8">
      <c r="A151" s="23">
        <v>43128</v>
      </c>
      <c r="B151">
        <v>2250</v>
      </c>
      <c r="E151">
        <v>3.3879999999999999</v>
      </c>
      <c r="F151">
        <f>'2018'!B151*'2018'!E151</f>
        <v>7623</v>
      </c>
      <c r="G151" s="7">
        <v>43321</v>
      </c>
      <c r="H151" s="8">
        <v>3.6829999999999998</v>
      </c>
    </row>
    <row r="152" spans="1:8">
      <c r="A152" s="23">
        <v>43128</v>
      </c>
      <c r="B152">
        <v>4000</v>
      </c>
      <c r="E152">
        <v>3.3879999999999999</v>
      </c>
      <c r="F152">
        <f>'2018'!B152*'2018'!E152</f>
        <v>13552</v>
      </c>
      <c r="G152" s="7">
        <v>43322</v>
      </c>
      <c r="H152" s="8">
        <v>3.694</v>
      </c>
    </row>
    <row r="153" spans="1:8">
      <c r="A153" s="23">
        <v>43128</v>
      </c>
      <c r="B153">
        <v>7500</v>
      </c>
      <c r="E153">
        <v>3.3879999999999999</v>
      </c>
      <c r="F153">
        <f>'2018'!B153*'2018'!E153</f>
        <v>25410</v>
      </c>
      <c r="G153" s="7">
        <v>43325</v>
      </c>
      <c r="H153" s="8">
        <v>3.7090000000000001</v>
      </c>
    </row>
    <row r="154" spans="1:8">
      <c r="A154" s="23">
        <v>43128</v>
      </c>
      <c r="B154">
        <v>3400</v>
      </c>
      <c r="E154">
        <v>3.3879999999999999</v>
      </c>
      <c r="F154">
        <f>'2018'!B154*'2018'!E154</f>
        <v>11519.199999999999</v>
      </c>
      <c r="G154" s="7">
        <v>43326</v>
      </c>
      <c r="H154" s="8">
        <v>3.6909999999999998</v>
      </c>
    </row>
    <row r="155" spans="1:8">
      <c r="A155" s="17">
        <v>43129</v>
      </c>
      <c r="B155">
        <v>14100</v>
      </c>
      <c r="E155">
        <f>VLOOKUP('2018'!A155,'2018'!$G$1:$H$247,2,0)</f>
        <v>3.4089999999999998</v>
      </c>
      <c r="F155">
        <f>'2018'!B155*'2018'!E155</f>
        <v>48066.899999999994</v>
      </c>
      <c r="G155" s="7">
        <v>43327</v>
      </c>
      <c r="H155" s="8">
        <v>3.6930000000000001</v>
      </c>
    </row>
    <row r="156" spans="1:8">
      <c r="A156" s="17">
        <v>43129</v>
      </c>
      <c r="B156">
        <v>2000</v>
      </c>
      <c r="E156">
        <f>VLOOKUP('2018'!A156,'2018'!$G$1:$H$247,2,0)</f>
        <v>3.4089999999999998</v>
      </c>
      <c r="F156">
        <f>'2018'!B156*'2018'!E156</f>
        <v>6818</v>
      </c>
      <c r="G156" s="7">
        <v>43328</v>
      </c>
      <c r="H156" s="8">
        <v>3.6880000000000002</v>
      </c>
    </row>
    <row r="157" spans="1:8">
      <c r="A157" s="23">
        <v>43129</v>
      </c>
      <c r="B157">
        <v>1250</v>
      </c>
      <c r="E157">
        <f>VLOOKUP('2018'!A157,'2018'!$G$1:$H$247,2,0)</f>
        <v>3.4089999999999998</v>
      </c>
      <c r="F157">
        <f>'2018'!B157*'2018'!E157</f>
        <v>4261.25</v>
      </c>
      <c r="G157" s="7">
        <v>43329</v>
      </c>
      <c r="H157" s="8">
        <v>3.669</v>
      </c>
    </row>
    <row r="158" spans="1:8">
      <c r="A158" s="23">
        <v>43129</v>
      </c>
      <c r="B158">
        <v>5000</v>
      </c>
      <c r="E158">
        <f>VLOOKUP('2018'!A158,'2018'!$G$1:$H$247,2,0)</f>
        <v>3.4089999999999998</v>
      </c>
      <c r="F158">
        <f>'2018'!B158*'2018'!E158</f>
        <v>17045</v>
      </c>
      <c r="G158" s="7">
        <v>43332</v>
      </c>
      <c r="H158" s="8">
        <v>3.6619999999999999</v>
      </c>
    </row>
    <row r="159" spans="1:8">
      <c r="A159" s="23">
        <v>43129</v>
      </c>
      <c r="B159">
        <v>12000</v>
      </c>
      <c r="E159">
        <f>VLOOKUP('2018'!A159,'2018'!$G$1:$H$247,2,0)</f>
        <v>3.4089999999999998</v>
      </c>
      <c r="F159">
        <f>'2018'!B159*'2018'!E159</f>
        <v>40908</v>
      </c>
      <c r="G159" s="7">
        <v>43333</v>
      </c>
      <c r="H159" s="8">
        <v>3.6549999999999998</v>
      </c>
    </row>
    <row r="160" spans="1:8">
      <c r="A160" s="17">
        <v>43130</v>
      </c>
      <c r="B160">
        <v>1200</v>
      </c>
      <c r="E160">
        <f>VLOOKUP('2018'!A160,'2018'!$G$1:$H$247,2,0)</f>
        <v>3.399</v>
      </c>
      <c r="F160">
        <f>'2018'!B160*'2018'!E160</f>
        <v>4078.8</v>
      </c>
      <c r="G160" s="7">
        <v>43334</v>
      </c>
      <c r="H160" s="8">
        <v>3.6349999999999998</v>
      </c>
    </row>
    <row r="161" spans="1:8">
      <c r="A161" s="17">
        <v>43130</v>
      </c>
      <c r="B161">
        <v>1250</v>
      </c>
      <c r="E161">
        <f>VLOOKUP('2018'!A161,'2018'!$G$1:$H$247,2,0)</f>
        <v>3.399</v>
      </c>
      <c r="F161">
        <f>'2018'!B161*'2018'!E161</f>
        <v>4248.75</v>
      </c>
      <c r="G161" s="7">
        <v>43335</v>
      </c>
      <c r="H161" s="8">
        <v>3.6349999999999998</v>
      </c>
    </row>
    <row r="162" spans="1:8">
      <c r="A162" s="17">
        <v>43130</v>
      </c>
      <c r="B162">
        <v>4800</v>
      </c>
      <c r="E162">
        <f>VLOOKUP('2018'!A162,'2018'!$G$1:$H$247,2,0)</f>
        <v>3.399</v>
      </c>
      <c r="F162">
        <f>'2018'!B162*'2018'!E162</f>
        <v>16315.2</v>
      </c>
      <c r="G162" s="7">
        <v>43336</v>
      </c>
      <c r="H162" s="8">
        <v>3.6389999999999998</v>
      </c>
    </row>
    <row r="163" spans="1:8">
      <c r="A163" s="23">
        <v>43130</v>
      </c>
      <c r="B163">
        <v>1800</v>
      </c>
      <c r="E163">
        <f>VLOOKUP('2018'!A163,'2018'!$G$1:$H$247,2,0)</f>
        <v>3.399</v>
      </c>
      <c r="F163">
        <f>'2018'!B163*'2018'!E163</f>
        <v>6118.2</v>
      </c>
      <c r="G163" s="7">
        <v>43339</v>
      </c>
      <c r="H163" s="8">
        <v>3.6389999999999998</v>
      </c>
    </row>
    <row r="164" spans="1:8">
      <c r="A164" s="17">
        <v>43131</v>
      </c>
      <c r="B164">
        <v>6000</v>
      </c>
      <c r="E164">
        <f>VLOOKUP('2018'!A164,'2018'!$G$1:$H$247,2,0)</f>
        <v>3.4049999999999998</v>
      </c>
      <c r="F164">
        <f>'2018'!B164*'2018'!E164</f>
        <v>20430</v>
      </c>
      <c r="G164" s="7">
        <v>43340</v>
      </c>
      <c r="H164" s="8">
        <v>3.6240000000000001</v>
      </c>
    </row>
    <row r="165" spans="1:8">
      <c r="A165" s="17">
        <v>43131</v>
      </c>
      <c r="B165">
        <v>250</v>
      </c>
      <c r="E165">
        <f>VLOOKUP('2018'!A165,'2018'!$G$1:$H$247,2,0)</f>
        <v>3.4049999999999998</v>
      </c>
      <c r="F165">
        <f>'2018'!B165*'2018'!E165</f>
        <v>851.25</v>
      </c>
      <c r="G165" s="7">
        <v>43341</v>
      </c>
      <c r="H165" s="8">
        <v>3.6429999999999998</v>
      </c>
    </row>
    <row r="166" spans="1:8">
      <c r="A166" s="17">
        <v>43131</v>
      </c>
      <c r="B166">
        <v>1000</v>
      </c>
      <c r="E166">
        <f>VLOOKUP('2018'!A166,'2018'!$G$1:$H$247,2,0)</f>
        <v>3.4049999999999998</v>
      </c>
      <c r="F166">
        <f>'2018'!B166*'2018'!E166</f>
        <v>3405</v>
      </c>
      <c r="G166" s="7">
        <v>43342</v>
      </c>
      <c r="H166" s="8">
        <v>3.61</v>
      </c>
    </row>
    <row r="167" spans="1:8">
      <c r="A167" s="17">
        <v>43131</v>
      </c>
      <c r="B167" s="22">
        <v>10000</v>
      </c>
      <c r="E167">
        <f>VLOOKUP('2018'!A167,'2018'!$G$1:$H$247,2,0)</f>
        <v>3.4049999999999998</v>
      </c>
      <c r="F167">
        <f>'2018'!B167*'2018'!E167</f>
        <v>34050</v>
      </c>
      <c r="G167" s="7">
        <v>43343</v>
      </c>
      <c r="H167" s="8">
        <v>3.6040000000000001</v>
      </c>
    </row>
    <row r="168" spans="1:8">
      <c r="A168" s="17">
        <v>43131</v>
      </c>
      <c r="B168">
        <v>240</v>
      </c>
      <c r="E168">
        <f>VLOOKUP('2018'!A168,'2018'!$G$1:$H$247,2,0)</f>
        <v>3.4049999999999998</v>
      </c>
      <c r="F168">
        <f>'2018'!B168*'2018'!E168</f>
        <v>817.19999999999993</v>
      </c>
      <c r="G168" s="7">
        <v>43346</v>
      </c>
      <c r="H168" s="8">
        <v>3.6150000000000002</v>
      </c>
    </row>
    <row r="169" spans="1:8">
      <c r="A169" s="23">
        <v>43131</v>
      </c>
      <c r="B169">
        <v>2000</v>
      </c>
      <c r="E169">
        <f>VLOOKUP('2018'!A169,'2018'!$G$1:$H$247,2,0)</f>
        <v>3.4049999999999998</v>
      </c>
      <c r="F169">
        <f>'2018'!B169*'2018'!E169</f>
        <v>6810</v>
      </c>
      <c r="G169" s="7">
        <v>43347</v>
      </c>
      <c r="H169" s="8">
        <v>3.625</v>
      </c>
    </row>
    <row r="170" spans="1:8">
      <c r="A170" s="23">
        <v>43131</v>
      </c>
      <c r="B170">
        <v>1200</v>
      </c>
      <c r="E170">
        <f>VLOOKUP('2018'!A170,'2018'!$G$1:$H$247,2,0)</f>
        <v>3.4049999999999998</v>
      </c>
      <c r="F170">
        <f>'2018'!B170*'2018'!E170</f>
        <v>4085.9999999999995</v>
      </c>
      <c r="G170" s="7">
        <v>43348</v>
      </c>
      <c r="H170" s="8">
        <v>3.6190000000000002</v>
      </c>
    </row>
    <row r="171" spans="1:8">
      <c r="A171" s="23">
        <v>43131</v>
      </c>
      <c r="B171">
        <v>6500</v>
      </c>
      <c r="E171">
        <f>VLOOKUP('2018'!A171,'2018'!$G$1:$H$247,2,0)</f>
        <v>3.4049999999999998</v>
      </c>
      <c r="F171">
        <f>'2018'!B171*'2018'!E171</f>
        <v>22132.5</v>
      </c>
      <c r="G171" s="7">
        <v>43349</v>
      </c>
      <c r="H171" s="8">
        <v>3.5950000000000002</v>
      </c>
    </row>
    <row r="172" spans="1:8">
      <c r="A172" s="23">
        <v>43131</v>
      </c>
      <c r="B172">
        <v>1150</v>
      </c>
      <c r="E172">
        <f>VLOOKUP('2018'!A172,'2018'!$G$1:$H$247,2,0)</f>
        <v>3.4049999999999998</v>
      </c>
      <c r="F172">
        <f>'2018'!B172*'2018'!E172</f>
        <v>3915.75</v>
      </c>
      <c r="G172" s="7">
        <v>43350</v>
      </c>
      <c r="H172" s="8">
        <v>3.581</v>
      </c>
    </row>
    <row r="173" spans="1:8">
      <c r="A173" s="23">
        <v>43131</v>
      </c>
      <c r="B173">
        <v>2250</v>
      </c>
      <c r="E173">
        <f>VLOOKUP('2018'!A173,'2018'!$G$1:$H$247,2,0)</f>
        <v>3.4049999999999998</v>
      </c>
      <c r="F173">
        <f>'2018'!B173*'2018'!E173</f>
        <v>7661.25</v>
      </c>
      <c r="G173" s="7">
        <v>43355</v>
      </c>
      <c r="H173" s="8">
        <v>3.5880000000000001</v>
      </c>
    </row>
    <row r="174" spans="1:8">
      <c r="A174" s="23">
        <v>43131</v>
      </c>
      <c r="C174" t="s">
        <v>13</v>
      </c>
      <c r="E174">
        <f>VLOOKUP('2018'!A174,'2018'!$G$1:$H$247,2,0)</f>
        <v>3.4049999999999998</v>
      </c>
      <c r="F174">
        <f>'2018'!B174*'2018'!E174</f>
        <v>0</v>
      </c>
      <c r="G174" s="7">
        <v>43356</v>
      </c>
      <c r="H174" s="8">
        <v>3.5750000000000002</v>
      </c>
    </row>
    <row r="175" spans="1:8">
      <c r="A175" s="23">
        <v>43131</v>
      </c>
      <c r="B175">
        <v>1250</v>
      </c>
      <c r="E175">
        <f>VLOOKUP('2018'!A175,'2018'!$G$1:$H$247,2,0)</f>
        <v>3.4049999999999998</v>
      </c>
      <c r="F175">
        <f>'2018'!B175*'2018'!E175</f>
        <v>4256.25</v>
      </c>
      <c r="G175" s="7">
        <v>43357</v>
      </c>
      <c r="H175" s="8">
        <v>3.5640000000000001</v>
      </c>
    </row>
    <row r="176" spans="1:8">
      <c r="A176" s="23">
        <v>43131</v>
      </c>
      <c r="B176">
        <v>180</v>
      </c>
      <c r="E176">
        <f>VLOOKUP('2018'!A176,'2018'!$G$1:$H$247,2,0)</f>
        <v>3.4049999999999998</v>
      </c>
      <c r="F176">
        <f>'2018'!B176*'2018'!E176</f>
        <v>612.9</v>
      </c>
      <c r="G176" s="7">
        <v>43360</v>
      </c>
      <c r="H176" s="8">
        <v>3.5830000000000002</v>
      </c>
    </row>
    <row r="177" spans="1:8">
      <c r="A177" s="23">
        <v>43131</v>
      </c>
      <c r="B177">
        <v>2500</v>
      </c>
      <c r="E177">
        <f>VLOOKUP('2018'!A177,'2018'!$G$1:$H$247,2,0)</f>
        <v>3.4049999999999998</v>
      </c>
      <c r="F177">
        <f>'2018'!B177*'2018'!E177</f>
        <v>8512.5</v>
      </c>
      <c r="G177" s="7">
        <v>43363</v>
      </c>
      <c r="H177" s="8">
        <v>3.5830000000000002</v>
      </c>
    </row>
    <row r="178" spans="1:8">
      <c r="A178" s="17">
        <v>43132</v>
      </c>
      <c r="B178">
        <v>12000</v>
      </c>
      <c r="C178" s="22" t="s">
        <v>14</v>
      </c>
      <c r="E178">
        <f>VLOOKUP('2018'!A178,'2018'!$G$1:$H$247,2,0)</f>
        <v>3.427</v>
      </c>
      <c r="F178">
        <f>'2018'!B178*'2018'!E178</f>
        <v>41124</v>
      </c>
      <c r="G178" s="7">
        <v>43364</v>
      </c>
      <c r="H178" s="8">
        <v>3.573</v>
      </c>
    </row>
    <row r="179" spans="1:8">
      <c r="A179" s="17">
        <v>43132</v>
      </c>
      <c r="C179" s="13" t="s">
        <v>15</v>
      </c>
      <c r="E179">
        <f>VLOOKUP('2018'!A179,'2018'!$G$1:$H$247,2,0)</f>
        <v>3.427</v>
      </c>
      <c r="F179">
        <f>'2018'!B179*'2018'!E179</f>
        <v>0</v>
      </c>
      <c r="G179" s="7">
        <v>43368</v>
      </c>
      <c r="H179" s="8">
        <v>3.5819999999999999</v>
      </c>
    </row>
    <row r="180" spans="1:8">
      <c r="A180" s="17">
        <v>43132</v>
      </c>
      <c r="B180">
        <v>850</v>
      </c>
      <c r="E180">
        <f>VLOOKUP('2018'!A180,'2018'!$G$1:$H$247,2,0)</f>
        <v>3.427</v>
      </c>
      <c r="F180">
        <f>'2018'!B180*'2018'!E180</f>
        <v>2912.95</v>
      </c>
      <c r="G180" s="7">
        <v>43369</v>
      </c>
      <c r="H180" s="8">
        <v>3.5790000000000002</v>
      </c>
    </row>
    <row r="181" spans="1:8">
      <c r="A181" s="23">
        <v>43132</v>
      </c>
      <c r="B181">
        <v>40000</v>
      </c>
      <c r="E181">
        <f>VLOOKUP('2018'!A181,'2018'!$G$1:$H$247,2,0)</f>
        <v>3.427</v>
      </c>
      <c r="F181">
        <f>'2018'!B181*'2018'!E181</f>
        <v>137080</v>
      </c>
      <c r="G181" s="7">
        <v>43370</v>
      </c>
      <c r="H181" s="8">
        <v>3.5990000000000002</v>
      </c>
    </row>
    <row r="182" spans="1:8">
      <c r="A182" s="23">
        <v>43132</v>
      </c>
      <c r="B182">
        <v>3500</v>
      </c>
      <c r="E182">
        <f>VLOOKUP('2018'!A182,'2018'!$G$1:$H$247,2,0)</f>
        <v>3.427</v>
      </c>
      <c r="F182">
        <f>'2018'!B182*'2018'!E182</f>
        <v>11994.5</v>
      </c>
      <c r="G182" s="7">
        <v>43371</v>
      </c>
      <c r="H182" s="8">
        <v>3.6269999999999998</v>
      </c>
    </row>
    <row r="183" spans="1:8">
      <c r="A183" s="23">
        <v>43132</v>
      </c>
      <c r="B183">
        <v>1500</v>
      </c>
      <c r="E183">
        <f>VLOOKUP('2018'!A183,'2018'!$G$1:$H$247,2,0)</f>
        <v>3.427</v>
      </c>
      <c r="F183">
        <f>'2018'!B183*'2018'!E183</f>
        <v>5140.5</v>
      </c>
      <c r="G183" s="7">
        <v>43375</v>
      </c>
      <c r="H183" s="8">
        <v>3.65</v>
      </c>
    </row>
    <row r="184" spans="1:8">
      <c r="A184" s="23">
        <v>43132</v>
      </c>
      <c r="B184">
        <v>1000</v>
      </c>
      <c r="E184">
        <f>VLOOKUP('2018'!A184,'2018'!$G$1:$H$247,2,0)</f>
        <v>3.427</v>
      </c>
      <c r="F184">
        <f>'2018'!B184*'2018'!E184</f>
        <v>3427</v>
      </c>
      <c r="G184" s="7">
        <v>43376</v>
      </c>
      <c r="H184" s="8">
        <v>3.64</v>
      </c>
    </row>
    <row r="185" spans="1:8">
      <c r="A185" s="23">
        <v>43132</v>
      </c>
      <c r="B185">
        <v>1000</v>
      </c>
      <c r="E185">
        <f>VLOOKUP('2018'!A185,'2018'!$G$1:$H$247,2,0)</f>
        <v>3.427</v>
      </c>
      <c r="F185">
        <f>'2018'!B185*'2018'!E185</f>
        <v>3427</v>
      </c>
      <c r="G185" s="7">
        <v>43377</v>
      </c>
      <c r="H185" s="8">
        <v>3.64</v>
      </c>
    </row>
    <row r="186" spans="1:8">
      <c r="A186" s="23">
        <v>43132</v>
      </c>
      <c r="B186">
        <v>1000</v>
      </c>
      <c r="E186">
        <f>VLOOKUP('2018'!A186,'2018'!$G$1:$H$247,2,0)</f>
        <v>3.427</v>
      </c>
      <c r="F186">
        <f>'2018'!B186*'2018'!E186</f>
        <v>3427</v>
      </c>
      <c r="G186" s="7">
        <v>43378</v>
      </c>
      <c r="H186" s="8">
        <v>3.633</v>
      </c>
    </row>
    <row r="187" spans="1:8">
      <c r="A187" s="23">
        <v>43132</v>
      </c>
      <c r="B187">
        <v>5000</v>
      </c>
      <c r="E187">
        <f>VLOOKUP('2018'!A187,'2018'!$G$1:$H$247,2,0)</f>
        <v>3.427</v>
      </c>
      <c r="F187">
        <f>'2018'!B187*'2018'!E187</f>
        <v>17135</v>
      </c>
      <c r="G187" s="7">
        <v>43381</v>
      </c>
      <c r="H187" s="8">
        <v>3.62</v>
      </c>
    </row>
    <row r="188" spans="1:8">
      <c r="A188" s="17">
        <v>43133</v>
      </c>
      <c r="B188">
        <v>1000</v>
      </c>
      <c r="E188">
        <f>VLOOKUP('2018'!A188,'2018'!$G$1:$H$247,2,0)</f>
        <v>3.43</v>
      </c>
      <c r="F188">
        <f>'2018'!B188*'2018'!E188</f>
        <v>3430</v>
      </c>
      <c r="G188" s="7">
        <v>43382</v>
      </c>
      <c r="H188" s="8">
        <v>3.6419999999999999</v>
      </c>
    </row>
    <row r="189" spans="1:8">
      <c r="A189" s="23">
        <v>43133</v>
      </c>
      <c r="B189">
        <v>1000</v>
      </c>
      <c r="E189">
        <f>VLOOKUP('2018'!A189,'2018'!$G$1:$H$247,2,0)</f>
        <v>3.43</v>
      </c>
      <c r="F189">
        <f>'2018'!B189*'2018'!E189</f>
        <v>3430</v>
      </c>
      <c r="G189" s="7">
        <v>43383</v>
      </c>
      <c r="H189" s="8">
        <v>3.6259999999999999</v>
      </c>
    </row>
    <row r="190" spans="1:8">
      <c r="A190" s="23">
        <v>43133</v>
      </c>
      <c r="B190">
        <v>500</v>
      </c>
      <c r="E190">
        <f>VLOOKUP('2018'!A190,'2018'!$G$1:$H$247,2,0)</f>
        <v>3.43</v>
      </c>
      <c r="F190">
        <f>'2018'!B190*'2018'!E190</f>
        <v>1715</v>
      </c>
      <c r="G190" s="7">
        <v>43384</v>
      </c>
      <c r="H190" s="8">
        <v>3.6349999999999998</v>
      </c>
    </row>
    <row r="191" spans="1:8">
      <c r="A191" s="17">
        <v>43135</v>
      </c>
      <c r="B191">
        <v>1500</v>
      </c>
      <c r="E191" s="8">
        <v>3.43</v>
      </c>
      <c r="F191">
        <f>'2018'!B191*'2018'!E191</f>
        <v>5145</v>
      </c>
      <c r="G191" s="7">
        <v>43385</v>
      </c>
      <c r="H191" s="8">
        <v>3.6280000000000001</v>
      </c>
    </row>
    <row r="192" spans="1:8">
      <c r="A192" s="23">
        <v>43135</v>
      </c>
      <c r="B192">
        <v>1500</v>
      </c>
      <c r="E192" s="8">
        <v>3.43</v>
      </c>
      <c r="F192">
        <f>'2018'!B192*'2018'!E192</f>
        <v>5145</v>
      </c>
      <c r="G192" s="7">
        <v>43388</v>
      </c>
      <c r="H192" s="8">
        <v>3.6280000000000001</v>
      </c>
    </row>
    <row r="193" spans="1:8">
      <c r="A193" s="23">
        <v>43135</v>
      </c>
      <c r="B193">
        <v>1800</v>
      </c>
      <c r="E193" s="8">
        <v>3.43</v>
      </c>
      <c r="F193">
        <f>'2018'!B193*'2018'!E193</f>
        <v>6174</v>
      </c>
      <c r="G193" s="7">
        <v>43389</v>
      </c>
      <c r="H193" s="8">
        <v>3.645</v>
      </c>
    </row>
    <row r="194" spans="1:8">
      <c r="A194" s="17">
        <v>43136</v>
      </c>
      <c r="B194">
        <v>700.69</v>
      </c>
      <c r="E194">
        <f>VLOOKUP('2018'!A194,'2018'!$G$1:$H$247,2,0)</f>
        <v>3.4420000000000002</v>
      </c>
      <c r="F194">
        <f>'2018'!B194*'2018'!E194</f>
        <v>2411.7749800000001</v>
      </c>
      <c r="G194" s="7">
        <v>43390</v>
      </c>
      <c r="H194" s="8">
        <v>3.649</v>
      </c>
    </row>
    <row r="195" spans="1:8">
      <c r="A195" s="17">
        <v>43136</v>
      </c>
      <c r="B195">
        <v>250</v>
      </c>
      <c r="E195">
        <f>VLOOKUP('2018'!A195,'2018'!$G$1:$H$247,2,0)</f>
        <v>3.4420000000000002</v>
      </c>
      <c r="F195">
        <f>'2018'!B195*'2018'!E195</f>
        <v>860.5</v>
      </c>
      <c r="G195" s="7">
        <v>43391</v>
      </c>
      <c r="H195" s="8">
        <v>3.6520000000000001</v>
      </c>
    </row>
    <row r="196" spans="1:8">
      <c r="A196" s="17">
        <v>43137</v>
      </c>
      <c r="B196">
        <v>500</v>
      </c>
      <c r="E196">
        <f>VLOOKUP('2018'!A196,'2018'!$G$1:$H$247,2,0)</f>
        <v>3.4849999999999999</v>
      </c>
      <c r="F196">
        <f>'2018'!B196*'2018'!E196</f>
        <v>1742.5</v>
      </c>
      <c r="G196" s="7">
        <v>43392</v>
      </c>
      <c r="H196" s="8">
        <v>3.6669999999999998</v>
      </c>
    </row>
    <row r="197" spans="1:8">
      <c r="A197" s="23">
        <v>43137</v>
      </c>
      <c r="B197">
        <v>10000</v>
      </c>
      <c r="E197">
        <f>VLOOKUP('2018'!A197,'2018'!$G$1:$H$247,2,0)</f>
        <v>3.4849999999999999</v>
      </c>
      <c r="F197">
        <f>'2018'!B197*'2018'!E197</f>
        <v>34850</v>
      </c>
      <c r="G197" s="7">
        <v>43395</v>
      </c>
      <c r="H197" s="8">
        <v>3.6509999999999998</v>
      </c>
    </row>
    <row r="198" spans="1:8">
      <c r="A198" s="23">
        <v>43137</v>
      </c>
      <c r="B198">
        <v>9000</v>
      </c>
      <c r="E198">
        <f>VLOOKUP('2018'!A198,'2018'!$G$1:$H$247,2,0)</f>
        <v>3.4849999999999999</v>
      </c>
      <c r="F198">
        <f>'2018'!B198*'2018'!E198</f>
        <v>31365</v>
      </c>
      <c r="G198" s="7">
        <v>43396</v>
      </c>
      <c r="H198" s="8">
        <v>3.67</v>
      </c>
    </row>
    <row r="199" spans="1:8">
      <c r="A199" s="17">
        <v>43138</v>
      </c>
      <c r="B199">
        <v>15000</v>
      </c>
      <c r="E199">
        <f>VLOOKUP('2018'!A199,'2018'!$G$1:$H$247,2,0)</f>
        <v>3.4860000000000002</v>
      </c>
      <c r="F199">
        <f>'2018'!B199*'2018'!E199</f>
        <v>52290</v>
      </c>
      <c r="G199" s="7">
        <v>43397</v>
      </c>
      <c r="H199" s="8">
        <v>3.68</v>
      </c>
    </row>
    <row r="200" spans="1:8">
      <c r="A200" s="17">
        <v>43138</v>
      </c>
      <c r="B200">
        <v>600</v>
      </c>
      <c r="E200">
        <f>VLOOKUP('2018'!A200,'2018'!$G$1:$H$247,2,0)</f>
        <v>3.4860000000000002</v>
      </c>
      <c r="F200">
        <f>'2018'!B200*'2018'!E200</f>
        <v>2091.6</v>
      </c>
      <c r="G200" s="7">
        <v>43398</v>
      </c>
      <c r="H200" s="8">
        <v>3.6930000000000001</v>
      </c>
    </row>
    <row r="201" spans="1:8">
      <c r="A201" s="17">
        <v>43138</v>
      </c>
      <c r="B201">
        <v>1600</v>
      </c>
      <c r="E201">
        <f>VLOOKUP('2018'!A201,'2018'!$G$1:$H$247,2,0)</f>
        <v>3.4860000000000002</v>
      </c>
      <c r="F201">
        <f>'2018'!B201*'2018'!E201</f>
        <v>5577.6</v>
      </c>
      <c r="G201" s="7">
        <v>43399</v>
      </c>
      <c r="H201" s="8">
        <v>3.7010000000000001</v>
      </c>
    </row>
    <row r="202" spans="1:8">
      <c r="A202" s="17">
        <v>43138</v>
      </c>
      <c r="B202">
        <v>1000</v>
      </c>
      <c r="E202">
        <f>VLOOKUP('2018'!A202,'2018'!$G$1:$H$247,2,0)</f>
        <v>3.4860000000000002</v>
      </c>
      <c r="F202">
        <f>'2018'!B202*'2018'!E202</f>
        <v>3486</v>
      </c>
      <c r="G202" s="7">
        <v>43402</v>
      </c>
      <c r="H202" s="8">
        <v>3.7040000000000002</v>
      </c>
    </row>
    <row r="203" spans="1:8">
      <c r="A203" s="23">
        <v>43138</v>
      </c>
      <c r="B203">
        <v>3000</v>
      </c>
      <c r="E203">
        <f>VLOOKUP('2018'!A203,'2018'!$G$1:$H$247,2,0)</f>
        <v>3.4860000000000002</v>
      </c>
      <c r="F203">
        <f>'2018'!B203*'2018'!E203</f>
        <v>10458</v>
      </c>
      <c r="G203" s="7">
        <v>43404</v>
      </c>
      <c r="H203" s="8">
        <v>3.7210000000000001</v>
      </c>
    </row>
    <row r="204" spans="1:8">
      <c r="A204" s="23">
        <v>43138</v>
      </c>
      <c r="B204">
        <v>1000</v>
      </c>
      <c r="E204">
        <f>VLOOKUP('2018'!A204,'2018'!$G$1:$H$247,2,0)</f>
        <v>3.4860000000000002</v>
      </c>
      <c r="F204">
        <f>'2018'!B204*'2018'!E204</f>
        <v>3486</v>
      </c>
      <c r="G204" s="7">
        <v>43405</v>
      </c>
      <c r="H204" s="8">
        <v>3.706</v>
      </c>
    </row>
    <row r="205" spans="1:8">
      <c r="A205" s="23">
        <v>43138</v>
      </c>
      <c r="B205">
        <v>600</v>
      </c>
      <c r="E205">
        <f>VLOOKUP('2018'!A205,'2018'!$G$1:$H$247,2,0)</f>
        <v>3.4860000000000002</v>
      </c>
      <c r="F205">
        <f>'2018'!B205*'2018'!E205</f>
        <v>2091.6</v>
      </c>
      <c r="G205" s="7">
        <v>43406</v>
      </c>
      <c r="H205" s="8">
        <v>3.6909999999999998</v>
      </c>
    </row>
    <row r="206" spans="1:8">
      <c r="A206" s="23">
        <v>43138</v>
      </c>
      <c r="B206">
        <v>6700</v>
      </c>
      <c r="E206">
        <f>VLOOKUP('2018'!A206,'2018'!$G$1:$H$247,2,0)</f>
        <v>3.4860000000000002</v>
      </c>
      <c r="F206">
        <f>'2018'!B206*'2018'!E206</f>
        <v>23356.2</v>
      </c>
      <c r="G206" s="7">
        <v>43409</v>
      </c>
      <c r="H206" s="8">
        <v>3.7</v>
      </c>
    </row>
    <row r="207" spans="1:8">
      <c r="A207" s="23">
        <v>43138</v>
      </c>
      <c r="B207">
        <v>1000</v>
      </c>
      <c r="E207">
        <f>VLOOKUP('2018'!A207,'2018'!$G$1:$H$247,2,0)</f>
        <v>3.4860000000000002</v>
      </c>
      <c r="F207">
        <f>'2018'!B207*'2018'!E207</f>
        <v>3486</v>
      </c>
      <c r="G207" s="7">
        <v>43410</v>
      </c>
      <c r="H207" s="8">
        <v>3.6909999999999998</v>
      </c>
    </row>
    <row r="208" spans="1:8">
      <c r="A208" s="23">
        <v>43138</v>
      </c>
      <c r="B208">
        <v>1000</v>
      </c>
      <c r="E208">
        <f>VLOOKUP('2018'!A208,'2018'!$G$1:$H$247,2,0)</f>
        <v>3.4860000000000002</v>
      </c>
      <c r="F208">
        <f>'2018'!B208*'2018'!E208</f>
        <v>3486</v>
      </c>
      <c r="G208" s="7">
        <v>43411</v>
      </c>
      <c r="H208" s="8">
        <v>3.6680000000000001</v>
      </c>
    </row>
    <row r="209" spans="1:8">
      <c r="A209" s="12">
        <v>43138</v>
      </c>
      <c r="B209">
        <v>1000</v>
      </c>
      <c r="E209">
        <f>VLOOKUP('2018'!A209,'2018'!$G$1:$H$247,2,0)</f>
        <v>3.4860000000000002</v>
      </c>
      <c r="F209">
        <f>'2018'!B209*'2018'!E209</f>
        <v>3486</v>
      </c>
      <c r="G209" s="7">
        <v>43412</v>
      </c>
      <c r="H209" s="8">
        <v>3.673</v>
      </c>
    </row>
    <row r="210" spans="1:8">
      <c r="A210" s="17">
        <v>43139</v>
      </c>
      <c r="B210">
        <v>550</v>
      </c>
      <c r="E210">
        <f>VLOOKUP('2018'!A210,'2018'!$G$1:$H$247,2,0)</f>
        <v>3.4990000000000001</v>
      </c>
      <c r="F210">
        <f>'2018'!B210*'2018'!E210</f>
        <v>1924.45</v>
      </c>
      <c r="G210" s="7">
        <v>43413</v>
      </c>
      <c r="H210" s="8">
        <v>3.6829999999999998</v>
      </c>
    </row>
    <row r="211" spans="1:8">
      <c r="A211" s="17">
        <v>43139</v>
      </c>
      <c r="B211">
        <v>3000</v>
      </c>
      <c r="E211">
        <f>VLOOKUP('2018'!A211,'2018'!$G$1:$H$247,2,0)</f>
        <v>3.4990000000000001</v>
      </c>
      <c r="F211">
        <f>'2018'!B211*'2018'!E211</f>
        <v>10497</v>
      </c>
      <c r="G211" s="7">
        <v>43416</v>
      </c>
      <c r="H211" s="8">
        <v>3.6760000000000002</v>
      </c>
    </row>
    <row r="212" spans="1:8">
      <c r="A212" s="17">
        <v>43139</v>
      </c>
      <c r="B212">
        <v>200</v>
      </c>
      <c r="E212">
        <f>VLOOKUP('2018'!A212,'2018'!$G$1:$H$247,2,0)</f>
        <v>3.4990000000000001</v>
      </c>
      <c r="F212">
        <f>'2018'!B212*'2018'!E212</f>
        <v>699.80000000000007</v>
      </c>
      <c r="G212" s="7">
        <v>43417</v>
      </c>
      <c r="H212" s="8">
        <v>3.6890000000000001</v>
      </c>
    </row>
    <row r="213" spans="1:8">
      <c r="A213" s="12">
        <v>43139</v>
      </c>
      <c r="B213">
        <v>600</v>
      </c>
      <c r="E213">
        <f>VLOOKUP('2018'!A213,'2018'!$G$1:$H$247,2,0)</f>
        <v>3.4990000000000001</v>
      </c>
      <c r="F213">
        <f>'2018'!B213*'2018'!E213</f>
        <v>2099.4</v>
      </c>
    </row>
    <row r="214" spans="1:8">
      <c r="A214" s="17">
        <v>43140</v>
      </c>
      <c r="B214">
        <v>1200</v>
      </c>
      <c r="E214">
        <f>VLOOKUP('2018'!A214,'2018'!$G$1:$H$247,2,0)</f>
        <v>3.516</v>
      </c>
      <c r="F214">
        <f>'2018'!B214*'2018'!E214</f>
        <v>4219.2</v>
      </c>
    </row>
    <row r="215" spans="1:8">
      <c r="A215" s="17">
        <v>43140</v>
      </c>
      <c r="B215">
        <v>5000</v>
      </c>
      <c r="E215">
        <f>VLOOKUP('2018'!A215,'2018'!$G$1:$H$247,2,0)</f>
        <v>3.516</v>
      </c>
      <c r="F215">
        <f>'2018'!B215*'2018'!E215</f>
        <v>17580</v>
      </c>
    </row>
    <row r="216" spans="1:8">
      <c r="A216" s="23">
        <v>43140</v>
      </c>
      <c r="B216">
        <v>25000</v>
      </c>
      <c r="E216">
        <f>VLOOKUP('2018'!A216,'2018'!$G$1:$H$247,2,0)</f>
        <v>3.516</v>
      </c>
      <c r="F216">
        <f>'2018'!B216*'2018'!E216</f>
        <v>87900</v>
      </c>
    </row>
    <row r="217" spans="1:8">
      <c r="A217" s="23">
        <v>43140</v>
      </c>
      <c r="B217">
        <v>2000</v>
      </c>
      <c r="E217">
        <f>VLOOKUP('2018'!A217,'2018'!$G$1:$H$247,2,0)</f>
        <v>3.516</v>
      </c>
      <c r="F217">
        <f>'2018'!B217*'2018'!E217</f>
        <v>7032</v>
      </c>
    </row>
    <row r="218" spans="1:8">
      <c r="A218" s="23">
        <v>43140</v>
      </c>
      <c r="B218">
        <v>30000</v>
      </c>
      <c r="E218">
        <f>VLOOKUP('2018'!A218,'2018'!$G$1:$H$247,2,0)</f>
        <v>3.516</v>
      </c>
      <c r="F218">
        <f>'2018'!B218*'2018'!E218</f>
        <v>105480</v>
      </c>
    </row>
    <row r="219" spans="1:8">
      <c r="A219" s="17">
        <v>43141</v>
      </c>
      <c r="B219">
        <v>3500</v>
      </c>
      <c r="E219">
        <v>3.516</v>
      </c>
      <c r="F219">
        <f>'2018'!B219*'2018'!E219</f>
        <v>12306</v>
      </c>
    </row>
    <row r="220" spans="1:8">
      <c r="A220" s="23">
        <v>43141</v>
      </c>
      <c r="B220">
        <v>300</v>
      </c>
      <c r="E220">
        <v>3.516</v>
      </c>
      <c r="F220">
        <f>'2018'!B220*'2018'!E220</f>
        <v>1054.8</v>
      </c>
    </row>
    <row r="221" spans="1:8">
      <c r="A221" s="23">
        <v>43141</v>
      </c>
      <c r="B221">
        <v>500</v>
      </c>
      <c r="E221">
        <v>3.516</v>
      </c>
      <c r="F221">
        <f>'2018'!B221*'2018'!E221</f>
        <v>1758</v>
      </c>
    </row>
    <row r="222" spans="1:8">
      <c r="A222" s="17">
        <v>43142</v>
      </c>
      <c r="B222">
        <v>1200</v>
      </c>
      <c r="E222">
        <v>3.516</v>
      </c>
      <c r="F222">
        <f>'2018'!B222*'2018'!E222</f>
        <v>4219.2</v>
      </c>
    </row>
    <row r="223" spans="1:8">
      <c r="A223" s="17">
        <v>43142</v>
      </c>
      <c r="B223">
        <v>4500</v>
      </c>
      <c r="E223">
        <v>3.516</v>
      </c>
      <c r="F223">
        <f>'2018'!B223*'2018'!E223</f>
        <v>15822</v>
      </c>
    </row>
    <row r="224" spans="1:8">
      <c r="A224" s="17">
        <v>43143</v>
      </c>
      <c r="C224" t="s">
        <v>12</v>
      </c>
      <c r="E224">
        <f>VLOOKUP('2018'!A224,'2018'!$G$1:$H$247,2,0)</f>
        <v>3.524</v>
      </c>
      <c r="F224">
        <f>'2018'!B224*'2018'!E224</f>
        <v>0</v>
      </c>
    </row>
    <row r="225" spans="1:6">
      <c r="A225" s="17">
        <v>43143</v>
      </c>
      <c r="B225">
        <v>1200</v>
      </c>
      <c r="E225">
        <f>VLOOKUP('2018'!A225,'2018'!$G$1:$H$247,2,0)</f>
        <v>3.524</v>
      </c>
      <c r="F225">
        <f>'2018'!B225*'2018'!E225</f>
        <v>4228.8</v>
      </c>
    </row>
    <row r="226" spans="1:6">
      <c r="A226" s="17">
        <v>43143</v>
      </c>
      <c r="C226" t="s">
        <v>16</v>
      </c>
      <c r="E226">
        <f>VLOOKUP('2018'!A226,'2018'!$G$1:$H$247,2,0)</f>
        <v>3.524</v>
      </c>
      <c r="F226">
        <f>'2018'!B226*'2018'!E226</f>
        <v>0</v>
      </c>
    </row>
    <row r="227" spans="1:6">
      <c r="A227" s="17">
        <v>43143</v>
      </c>
      <c r="B227">
        <v>800</v>
      </c>
      <c r="E227">
        <f>VLOOKUP('2018'!A227,'2018'!$G$1:$H$247,2,0)</f>
        <v>3.524</v>
      </c>
      <c r="F227">
        <f>'2018'!B227*'2018'!E227</f>
        <v>2819.2</v>
      </c>
    </row>
    <row r="228" spans="1:6">
      <c r="A228" s="17">
        <v>43143</v>
      </c>
      <c r="B228">
        <v>1400</v>
      </c>
      <c r="E228">
        <f>VLOOKUP('2018'!A228,'2018'!$G$1:$H$247,2,0)</f>
        <v>3.524</v>
      </c>
      <c r="F228">
        <f>'2018'!B228*'2018'!E228</f>
        <v>4933.6000000000004</v>
      </c>
    </row>
    <row r="229" spans="1:6">
      <c r="A229" s="23">
        <v>43143</v>
      </c>
      <c r="B229">
        <v>7000</v>
      </c>
      <c r="E229">
        <f>VLOOKUP('2018'!A229,'2018'!$G$1:$H$247,2,0)</f>
        <v>3.524</v>
      </c>
      <c r="F229">
        <f>'2018'!B229*'2018'!E229</f>
        <v>24668</v>
      </c>
    </row>
    <row r="230" spans="1:6">
      <c r="A230" s="23">
        <v>43143</v>
      </c>
      <c r="B230">
        <v>1000</v>
      </c>
      <c r="E230">
        <f>VLOOKUP('2018'!A230,'2018'!$G$1:$H$247,2,0)</f>
        <v>3.524</v>
      </c>
      <c r="F230">
        <f>'2018'!B230*'2018'!E230</f>
        <v>3524</v>
      </c>
    </row>
    <row r="231" spans="1:6">
      <c r="A231" s="23">
        <v>43143</v>
      </c>
      <c r="B231">
        <v>1000</v>
      </c>
      <c r="E231">
        <f>VLOOKUP('2018'!A231,'2018'!$G$1:$H$247,2,0)</f>
        <v>3.524</v>
      </c>
      <c r="F231">
        <f>'2018'!B231*'2018'!E231</f>
        <v>3524</v>
      </c>
    </row>
    <row r="232" spans="1:6">
      <c r="A232" s="23">
        <v>43143</v>
      </c>
      <c r="B232">
        <v>800</v>
      </c>
      <c r="E232">
        <f>VLOOKUP('2018'!A232,'2018'!$G$1:$H$247,2,0)</f>
        <v>3.524</v>
      </c>
      <c r="F232">
        <f>'2018'!B232*'2018'!E232</f>
        <v>2819.2</v>
      </c>
    </row>
    <row r="233" spans="1:6">
      <c r="A233" s="23">
        <v>43143</v>
      </c>
      <c r="B233">
        <v>3400</v>
      </c>
      <c r="E233">
        <f>VLOOKUP('2018'!A233,'2018'!$G$1:$H$247,2,0)</f>
        <v>3.524</v>
      </c>
      <c r="F233">
        <f>'2018'!B233*'2018'!E233</f>
        <v>11981.6</v>
      </c>
    </row>
    <row r="234" spans="1:6">
      <c r="A234" s="17">
        <v>43143</v>
      </c>
      <c r="B234">
        <v>400</v>
      </c>
      <c r="E234">
        <f>VLOOKUP('2018'!A234,'2018'!$G$1:$H$247,2,0)</f>
        <v>3.524</v>
      </c>
      <c r="F234">
        <f>'2018'!B234*'2018'!E234</f>
        <v>1409.6</v>
      </c>
    </row>
    <row r="235" spans="1:6">
      <c r="A235" s="17">
        <v>43144</v>
      </c>
      <c r="B235">
        <v>9000</v>
      </c>
      <c r="E235">
        <f>VLOOKUP('2018'!A235,'2018'!$G$1:$H$247,2,0)</f>
        <v>3.5270000000000001</v>
      </c>
      <c r="F235">
        <f>'2018'!B235*'2018'!E235</f>
        <v>31743</v>
      </c>
    </row>
    <row r="236" spans="1:6">
      <c r="A236" s="17">
        <v>43144</v>
      </c>
      <c r="B236" s="22">
        <v>13000</v>
      </c>
      <c r="E236">
        <f>VLOOKUP('2018'!A236,'2018'!$G$1:$H$247,2,0)</f>
        <v>3.5270000000000001</v>
      </c>
      <c r="F236">
        <f>'2018'!B236*'2018'!E236</f>
        <v>45851</v>
      </c>
    </row>
    <row r="237" spans="1:6">
      <c r="A237" s="17">
        <v>43144</v>
      </c>
      <c r="B237">
        <v>5000</v>
      </c>
      <c r="E237">
        <f>VLOOKUP('2018'!A237,'2018'!$G$1:$H$247,2,0)</f>
        <v>3.5270000000000001</v>
      </c>
      <c r="F237">
        <f>'2018'!B237*'2018'!E237</f>
        <v>17635</v>
      </c>
    </row>
    <row r="238" spans="1:6">
      <c r="A238" s="23">
        <v>43144</v>
      </c>
      <c r="B238">
        <v>9000</v>
      </c>
      <c r="E238">
        <f>VLOOKUP('2018'!A238,'2018'!$G$1:$H$247,2,0)</f>
        <v>3.5270000000000001</v>
      </c>
      <c r="F238">
        <f>'2018'!B238*'2018'!E238</f>
        <v>31743</v>
      </c>
    </row>
    <row r="239" spans="1:6">
      <c r="A239" s="23">
        <v>43144</v>
      </c>
      <c r="B239">
        <v>1250</v>
      </c>
      <c r="E239">
        <f>VLOOKUP('2018'!A239,'2018'!$G$1:$H$247,2,0)</f>
        <v>3.5270000000000001</v>
      </c>
      <c r="F239">
        <f>'2018'!B239*'2018'!E239</f>
        <v>4408.75</v>
      </c>
    </row>
    <row r="240" spans="1:6">
      <c r="A240" s="17">
        <v>43145</v>
      </c>
      <c r="B240">
        <v>1600</v>
      </c>
      <c r="E240">
        <f>VLOOKUP('2018'!A240,'2018'!$G$1:$H$247,2,0)</f>
        <v>3.5329999999999999</v>
      </c>
      <c r="F240">
        <f>'2018'!B240*'2018'!E240</f>
        <v>5652.8</v>
      </c>
    </row>
    <row r="241" spans="1:6">
      <c r="A241" s="17">
        <v>43145</v>
      </c>
      <c r="B241">
        <v>1500</v>
      </c>
      <c r="E241">
        <f>VLOOKUP('2018'!A241,'2018'!$G$1:$H$247,2,0)</f>
        <v>3.5329999999999999</v>
      </c>
      <c r="F241">
        <f>'2018'!B241*'2018'!E241</f>
        <v>5299.5</v>
      </c>
    </row>
    <row r="242" spans="1:6">
      <c r="A242" s="23">
        <v>43145</v>
      </c>
      <c r="B242">
        <v>1000</v>
      </c>
      <c r="E242">
        <f>VLOOKUP('2018'!A242,'2018'!$G$1:$H$247,2,0)</f>
        <v>3.5329999999999999</v>
      </c>
      <c r="F242">
        <f>'2018'!B242*'2018'!E242</f>
        <v>3533</v>
      </c>
    </row>
    <row r="243" spans="1:6">
      <c r="A243" s="23">
        <v>43145</v>
      </c>
      <c r="B243">
        <v>400</v>
      </c>
      <c r="E243">
        <f>VLOOKUP('2018'!A243,'2018'!$G$1:$H$247,2,0)</f>
        <v>3.5329999999999999</v>
      </c>
      <c r="F243">
        <f>'2018'!B243*'2018'!E243</f>
        <v>1413.2</v>
      </c>
    </row>
    <row r="244" spans="1:6">
      <c r="A244" s="23">
        <v>43145</v>
      </c>
      <c r="B244">
        <v>1700</v>
      </c>
      <c r="E244">
        <f>VLOOKUP('2018'!A244,'2018'!$G$1:$H$247,2,0)</f>
        <v>3.5329999999999999</v>
      </c>
      <c r="F244">
        <f>'2018'!B244*'2018'!E244</f>
        <v>6006.0999999999995</v>
      </c>
    </row>
    <row r="245" spans="1:6">
      <c r="A245" s="23">
        <v>43145</v>
      </c>
      <c r="B245">
        <v>1000</v>
      </c>
      <c r="E245">
        <f>VLOOKUP('2018'!A245,'2018'!$G$1:$H$247,2,0)</f>
        <v>3.5329999999999999</v>
      </c>
      <c r="F245">
        <f>'2018'!B245*'2018'!E245</f>
        <v>3533</v>
      </c>
    </row>
    <row r="246" spans="1:6">
      <c r="A246" s="17">
        <v>43146</v>
      </c>
      <c r="B246">
        <v>12000</v>
      </c>
      <c r="C246" s="22" t="s">
        <v>14</v>
      </c>
      <c r="E246">
        <f>VLOOKUP('2018'!A246,'2018'!$G$1:$H$247,2,0)</f>
        <v>3.5249999999999999</v>
      </c>
      <c r="F246">
        <f>'2018'!B246*'2018'!E246</f>
        <v>42300</v>
      </c>
    </row>
    <row r="247" spans="1:6">
      <c r="A247" s="23">
        <v>43146</v>
      </c>
      <c r="B247">
        <v>10000</v>
      </c>
      <c r="E247">
        <f>VLOOKUP('2018'!A247,'2018'!$G$1:$H$247,2,0)</f>
        <v>3.5249999999999999</v>
      </c>
      <c r="F247">
        <f>'2018'!B247*'2018'!E247</f>
        <v>35250</v>
      </c>
    </row>
    <row r="248" spans="1:6">
      <c r="A248" s="23">
        <v>43146</v>
      </c>
      <c r="B248">
        <v>11000</v>
      </c>
      <c r="E248">
        <f>VLOOKUP('2018'!A248,'2018'!$G$1:$H$247,2,0)</f>
        <v>3.5249999999999999</v>
      </c>
      <c r="F248">
        <f>'2018'!B248*'2018'!E248</f>
        <v>38775</v>
      </c>
    </row>
    <row r="249" spans="1:6">
      <c r="A249" s="23">
        <v>43146</v>
      </c>
      <c r="B249">
        <v>3000</v>
      </c>
      <c r="E249">
        <f>VLOOKUP('2018'!A249,'2018'!$G$1:$H$247,2,0)</f>
        <v>3.5249999999999999</v>
      </c>
      <c r="F249">
        <f>'2018'!B249*'2018'!E249</f>
        <v>10575</v>
      </c>
    </row>
    <row r="250" spans="1:6">
      <c r="A250" s="17">
        <v>43147</v>
      </c>
      <c r="B250">
        <v>4000</v>
      </c>
      <c r="E250">
        <f>VLOOKUP('2018'!A250,'2018'!$G$1:$H$247,2,0)</f>
        <v>3.5350000000000001</v>
      </c>
      <c r="F250">
        <f>'2018'!B250*'2018'!E250</f>
        <v>14140</v>
      </c>
    </row>
    <row r="251" spans="1:6">
      <c r="A251" s="23">
        <v>43147</v>
      </c>
      <c r="B251">
        <v>65000</v>
      </c>
      <c r="E251">
        <f>VLOOKUP('2018'!A251,'2018'!$G$1:$H$247,2,0)</f>
        <v>3.5350000000000001</v>
      </c>
      <c r="F251">
        <f>'2018'!B251*'2018'!E251</f>
        <v>229775</v>
      </c>
    </row>
    <row r="252" spans="1:6">
      <c r="A252" s="17">
        <v>43147</v>
      </c>
      <c r="B252">
        <v>4000</v>
      </c>
      <c r="E252">
        <f>VLOOKUP('2018'!A252,'2018'!$G$1:$H$247,2,0)</f>
        <v>3.5350000000000001</v>
      </c>
      <c r="F252">
        <f>'2018'!B252*'2018'!E252</f>
        <v>14140</v>
      </c>
    </row>
    <row r="253" spans="1:6">
      <c r="A253" s="23">
        <v>43147</v>
      </c>
      <c r="B253">
        <v>1600</v>
      </c>
      <c r="E253">
        <f>VLOOKUP('2018'!A253,'2018'!$G$1:$H$247,2,0)</f>
        <v>3.5350000000000001</v>
      </c>
      <c r="F253">
        <f>'2018'!B253*'2018'!E253</f>
        <v>5656</v>
      </c>
    </row>
    <row r="254" spans="1:6">
      <c r="A254" s="23">
        <v>43147</v>
      </c>
      <c r="B254">
        <v>4000</v>
      </c>
      <c r="E254">
        <f>VLOOKUP('2018'!A254,'2018'!$G$1:$H$247,2,0)</f>
        <v>3.5350000000000001</v>
      </c>
      <c r="F254">
        <f>'2018'!B254*'2018'!E254</f>
        <v>14140</v>
      </c>
    </row>
    <row r="255" spans="1:6">
      <c r="A255" s="23">
        <v>43149</v>
      </c>
      <c r="B255">
        <v>10000</v>
      </c>
      <c r="E255" s="8">
        <v>3.5350000000000001</v>
      </c>
      <c r="F255">
        <f>'2018'!B255*'2018'!E255</f>
        <v>35350</v>
      </c>
    </row>
    <row r="256" spans="1:6">
      <c r="A256" s="23">
        <v>43149</v>
      </c>
      <c r="B256">
        <v>2000</v>
      </c>
      <c r="E256" s="8">
        <v>3.5350000000000001</v>
      </c>
      <c r="F256">
        <f>'2018'!B256*'2018'!E256</f>
        <v>7070</v>
      </c>
    </row>
    <row r="257" spans="1:6">
      <c r="A257" s="23">
        <v>43149</v>
      </c>
      <c r="B257">
        <v>5000</v>
      </c>
      <c r="E257" s="8">
        <v>3.5350000000000001</v>
      </c>
      <c r="F257">
        <f>'2018'!B257*'2018'!E257</f>
        <v>17675</v>
      </c>
    </row>
    <row r="258" spans="1:6">
      <c r="A258" s="17">
        <v>43150</v>
      </c>
      <c r="B258">
        <v>2700</v>
      </c>
      <c r="E258">
        <f>VLOOKUP('2018'!A258,'2018'!$G$1:$H$247,2,0)</f>
        <v>3.5209999999999999</v>
      </c>
      <c r="F258">
        <f>'2018'!B258*'2018'!E258</f>
        <v>9506.6999999999989</v>
      </c>
    </row>
    <row r="259" spans="1:6">
      <c r="A259" s="23">
        <v>43150</v>
      </c>
      <c r="B259">
        <v>1000</v>
      </c>
      <c r="E259">
        <f>VLOOKUP('2018'!A259,'2018'!$G$1:$H$247,2,0)</f>
        <v>3.5209999999999999</v>
      </c>
      <c r="F259">
        <f>'2018'!B259*'2018'!E259</f>
        <v>3521</v>
      </c>
    </row>
    <row r="260" spans="1:6">
      <c r="A260" s="23">
        <v>43150</v>
      </c>
      <c r="B260">
        <v>1500</v>
      </c>
      <c r="E260">
        <f>VLOOKUP('2018'!A260,'2018'!$G$1:$H$247,2,0)</f>
        <v>3.5209999999999999</v>
      </c>
      <c r="F260">
        <f>'2018'!B260*'2018'!E260</f>
        <v>5281.5</v>
      </c>
    </row>
    <row r="261" spans="1:6">
      <c r="A261" s="23">
        <v>43150</v>
      </c>
      <c r="B261">
        <v>8000</v>
      </c>
      <c r="E261">
        <f>VLOOKUP('2018'!A261,'2018'!$G$1:$H$247,2,0)</f>
        <v>3.5209999999999999</v>
      </c>
      <c r="F261">
        <f>'2018'!B261*'2018'!E261</f>
        <v>28168</v>
      </c>
    </row>
    <row r="262" spans="1:6">
      <c r="A262" s="23">
        <v>43150</v>
      </c>
      <c r="B262">
        <v>12000</v>
      </c>
      <c r="E262">
        <f>VLOOKUP('2018'!A262,'2018'!$G$1:$H$247,2,0)</f>
        <v>3.5209999999999999</v>
      </c>
      <c r="F262">
        <f>'2018'!B262*'2018'!E262</f>
        <v>42252</v>
      </c>
    </row>
    <row r="263" spans="1:6">
      <c r="A263" s="23">
        <v>43151</v>
      </c>
      <c r="B263">
        <v>4000</v>
      </c>
      <c r="E263">
        <f>VLOOKUP('2018'!A263,'2018'!$G$1:$H$247,2,0)</f>
        <v>3.4980000000000002</v>
      </c>
      <c r="F263">
        <f>'2018'!B263*'2018'!E263</f>
        <v>13992</v>
      </c>
    </row>
    <row r="264" spans="1:6">
      <c r="A264" s="23">
        <v>43152</v>
      </c>
      <c r="B264">
        <v>2000</v>
      </c>
      <c r="E264">
        <f>VLOOKUP('2018'!A264,'2018'!$G$1:$H$247,2,0)</f>
        <v>3.5009999999999999</v>
      </c>
      <c r="F264">
        <f>'2018'!B264*'2018'!E264</f>
        <v>7002</v>
      </c>
    </row>
    <row r="265" spans="1:6">
      <c r="A265" s="17">
        <v>43154</v>
      </c>
      <c r="B265">
        <v>1350</v>
      </c>
      <c r="E265">
        <f>VLOOKUP('2018'!A265,'2018'!$G$1:$H$247,2,0)</f>
        <v>3.4849999999999999</v>
      </c>
      <c r="F265">
        <f>'2018'!B265*'2018'!E265</f>
        <v>4704.75</v>
      </c>
    </row>
    <row r="266" spans="1:6">
      <c r="A266" s="23">
        <v>43156</v>
      </c>
      <c r="C266" t="s">
        <v>17</v>
      </c>
      <c r="E266" s="8">
        <v>3.4849999999999999</v>
      </c>
      <c r="F266">
        <f>'2018'!B266*'2018'!E266</f>
        <v>0</v>
      </c>
    </row>
    <row r="267" spans="1:6">
      <c r="A267" s="23">
        <v>43156</v>
      </c>
      <c r="B267">
        <v>10000</v>
      </c>
      <c r="E267" s="8">
        <v>3.4849999999999999</v>
      </c>
      <c r="F267">
        <f>'2018'!B267*'2018'!E267</f>
        <v>34850</v>
      </c>
    </row>
    <row r="268" spans="1:6">
      <c r="A268" s="23">
        <v>43156</v>
      </c>
      <c r="B268">
        <v>1000</v>
      </c>
      <c r="C268" t="s">
        <v>18</v>
      </c>
      <c r="E268" s="8">
        <v>3.4849999999999999</v>
      </c>
      <c r="F268">
        <f>'2018'!B268*'2018'!E268</f>
        <v>3485</v>
      </c>
    </row>
    <row r="269" spans="1:6">
      <c r="A269" s="23">
        <v>43157</v>
      </c>
      <c r="B269">
        <v>2000</v>
      </c>
      <c r="E269">
        <f>VLOOKUP('2018'!A269,'2018'!$G$1:$H$247,2,0)</f>
        <v>3.4940000000000002</v>
      </c>
      <c r="F269">
        <f>'2018'!B269*'2018'!E269</f>
        <v>6988</v>
      </c>
    </row>
    <row r="270" spans="1:6">
      <c r="A270" s="23">
        <v>43157</v>
      </c>
      <c r="B270">
        <v>5000</v>
      </c>
      <c r="E270">
        <f>VLOOKUP('2018'!A270,'2018'!$G$1:$H$247,2,0)</f>
        <v>3.4940000000000002</v>
      </c>
      <c r="F270">
        <f>'2018'!B270*'2018'!E270</f>
        <v>17470</v>
      </c>
    </row>
    <row r="271" spans="1:6">
      <c r="A271" s="23">
        <v>43157</v>
      </c>
      <c r="B271">
        <v>5000</v>
      </c>
      <c r="E271">
        <f>VLOOKUP('2018'!A271,'2018'!$G$1:$H$247,2,0)</f>
        <v>3.4940000000000002</v>
      </c>
      <c r="F271">
        <f>'2018'!B271*'2018'!E271</f>
        <v>17470</v>
      </c>
    </row>
    <row r="272" spans="1:6">
      <c r="A272" s="17">
        <v>43158</v>
      </c>
      <c r="B272">
        <v>57000</v>
      </c>
      <c r="E272">
        <f>VLOOKUP('2018'!A272,'2018'!$G$1:$H$247,2,0)</f>
        <v>3.4780000000000002</v>
      </c>
      <c r="F272">
        <f>'2018'!B272*'2018'!E272</f>
        <v>198246</v>
      </c>
    </row>
    <row r="273" spans="1:6">
      <c r="A273" s="23">
        <v>43158</v>
      </c>
      <c r="C273" t="s">
        <v>19</v>
      </c>
      <c r="E273">
        <f>VLOOKUP('2018'!A273,'2018'!$G$1:$H$247,2,0)</f>
        <v>3.4780000000000002</v>
      </c>
      <c r="F273">
        <f>'2018'!B273*'2018'!E273</f>
        <v>0</v>
      </c>
    </row>
    <row r="274" spans="1:6">
      <c r="A274" s="23">
        <v>43158</v>
      </c>
      <c r="B274">
        <v>1000</v>
      </c>
      <c r="E274">
        <f>VLOOKUP('2018'!A274,'2018'!$G$1:$H$247,2,0)</f>
        <v>3.4780000000000002</v>
      </c>
      <c r="F274">
        <f>'2018'!B274*'2018'!E274</f>
        <v>3478</v>
      </c>
    </row>
    <row r="275" spans="1:6">
      <c r="A275" s="23">
        <v>43159</v>
      </c>
      <c r="B275">
        <v>19000</v>
      </c>
      <c r="E275">
        <f>VLOOKUP('2018'!A275,'2018'!$G$1:$H$247,2,0)</f>
        <v>3.4849999999999999</v>
      </c>
      <c r="F275">
        <f>'2018'!B275*'2018'!E275</f>
        <v>66215</v>
      </c>
    </row>
    <row r="276" spans="1:6">
      <c r="A276" s="23">
        <v>43159</v>
      </c>
      <c r="B276">
        <v>2000</v>
      </c>
      <c r="E276">
        <f>VLOOKUP('2018'!A276,'2018'!$G$1:$H$247,2,0)</f>
        <v>3.4849999999999999</v>
      </c>
      <c r="F276">
        <f>'2018'!B276*'2018'!E276</f>
        <v>6970</v>
      </c>
    </row>
    <row r="277" spans="1:6">
      <c r="A277" s="23">
        <v>43160</v>
      </c>
      <c r="B277">
        <v>26000</v>
      </c>
      <c r="E277" s="8">
        <v>3.4849999999999999</v>
      </c>
      <c r="F277">
        <f>'2018'!B277*'2018'!E277</f>
        <v>90610</v>
      </c>
    </row>
    <row r="278" spans="1:6">
      <c r="A278" s="23">
        <v>43160</v>
      </c>
      <c r="B278">
        <v>2000</v>
      </c>
      <c r="E278" s="8">
        <v>3.4849999999999999</v>
      </c>
      <c r="F278">
        <f>'2018'!B278*'2018'!E278</f>
        <v>6970</v>
      </c>
    </row>
    <row r="279" spans="1:6">
      <c r="A279" s="23">
        <v>43160</v>
      </c>
      <c r="B279">
        <v>1000</v>
      </c>
      <c r="E279" s="8">
        <v>3.4849999999999999</v>
      </c>
      <c r="F279">
        <f>'2018'!B279*'2018'!E279</f>
        <v>3485</v>
      </c>
    </row>
    <row r="280" spans="1:6">
      <c r="A280" s="17">
        <v>43161</v>
      </c>
      <c r="B280">
        <v>3200</v>
      </c>
      <c r="E280" s="8">
        <v>3.4849999999999999</v>
      </c>
      <c r="F280">
        <f>'2018'!B280*'2018'!E280</f>
        <v>11152</v>
      </c>
    </row>
    <row r="281" spans="1:6">
      <c r="A281" s="23">
        <v>43161</v>
      </c>
      <c r="B281">
        <v>7500</v>
      </c>
      <c r="E281" s="8">
        <v>3.4849999999999999</v>
      </c>
      <c r="F281">
        <f>'2018'!B281*'2018'!E281</f>
        <v>26137.5</v>
      </c>
    </row>
    <row r="282" spans="1:6">
      <c r="A282" s="23">
        <v>43161</v>
      </c>
      <c r="B282">
        <v>850</v>
      </c>
      <c r="E282" s="8">
        <v>3.4849999999999999</v>
      </c>
      <c r="F282">
        <f>'2018'!B282*'2018'!E282</f>
        <v>2962.25</v>
      </c>
    </row>
    <row r="283" spans="1:6">
      <c r="A283" s="23">
        <v>43161</v>
      </c>
      <c r="B283">
        <v>30000</v>
      </c>
      <c r="E283" s="8">
        <v>3.4849999999999999</v>
      </c>
      <c r="F283">
        <f>'2018'!B283*'2018'!E283</f>
        <v>104550</v>
      </c>
    </row>
    <row r="284" spans="1:6">
      <c r="A284" s="23">
        <v>43161</v>
      </c>
      <c r="B284">
        <v>1000</v>
      </c>
      <c r="E284" s="8">
        <v>3.4849999999999999</v>
      </c>
      <c r="F284">
        <f>'2018'!B284*'2018'!E284</f>
        <v>3485</v>
      </c>
    </row>
    <row r="285" spans="1:6">
      <c r="A285" s="23">
        <v>43162</v>
      </c>
      <c r="B285">
        <v>66186</v>
      </c>
      <c r="E285" s="8">
        <v>3.4849999999999999</v>
      </c>
      <c r="F285">
        <f>'2018'!B285*'2018'!E285</f>
        <v>230658.21</v>
      </c>
    </row>
    <row r="286" spans="1:6">
      <c r="A286" s="23">
        <v>43162</v>
      </c>
      <c r="B286">
        <v>4500</v>
      </c>
      <c r="E286" s="8">
        <v>3.4849999999999999</v>
      </c>
      <c r="F286">
        <f>'2018'!B286*'2018'!E286</f>
        <v>15682.5</v>
      </c>
    </row>
    <row r="287" spans="1:6">
      <c r="A287" s="23">
        <v>43162</v>
      </c>
      <c r="B287">
        <v>1500</v>
      </c>
      <c r="E287" s="8">
        <v>3.4849999999999999</v>
      </c>
      <c r="F287">
        <f>'2018'!B287*'2018'!E287</f>
        <v>5227.5</v>
      </c>
    </row>
    <row r="288" spans="1:6">
      <c r="A288" s="23">
        <v>43163</v>
      </c>
      <c r="B288">
        <v>15000</v>
      </c>
      <c r="E288" s="8">
        <v>3.4849999999999999</v>
      </c>
      <c r="F288">
        <f>'2018'!B288*'2018'!E288</f>
        <v>52275</v>
      </c>
    </row>
    <row r="289" spans="1:6">
      <c r="A289" s="23">
        <v>43164</v>
      </c>
      <c r="B289">
        <v>8500</v>
      </c>
      <c r="E289">
        <f>VLOOKUP('2018'!A289,'2018'!$G$1:$H$247,2,0)</f>
        <v>3.456</v>
      </c>
      <c r="F289">
        <f>'2018'!B289*'2018'!E289</f>
        <v>29376</v>
      </c>
    </row>
    <row r="290" spans="1:6">
      <c r="A290" s="23">
        <v>43164</v>
      </c>
      <c r="B290">
        <v>5000</v>
      </c>
      <c r="E290">
        <f>VLOOKUP('2018'!A290,'2018'!$G$1:$H$247,2,0)</f>
        <v>3.456</v>
      </c>
      <c r="F290">
        <f>'2018'!B290*'2018'!E290</f>
        <v>17280</v>
      </c>
    </row>
    <row r="291" spans="1:6">
      <c r="A291" s="23">
        <v>43166</v>
      </c>
      <c r="B291">
        <v>280000</v>
      </c>
      <c r="E291">
        <f>VLOOKUP('2018'!A291,'2018'!$G$1:$H$247,2,0)</f>
        <v>3.4660000000000002</v>
      </c>
      <c r="F291">
        <f>'2018'!B291*'2018'!E291</f>
        <v>970480</v>
      </c>
    </row>
    <row r="292" spans="1:6">
      <c r="A292" s="23">
        <v>43167</v>
      </c>
      <c r="B292">
        <v>50000</v>
      </c>
      <c r="E292">
        <f>VLOOKUP('2018'!A292,'2018'!$G$1:$H$247,2,0)</f>
        <v>3.4590000000000001</v>
      </c>
      <c r="F292">
        <f>'2018'!B292*'2018'!E292</f>
        <v>172950</v>
      </c>
    </row>
    <row r="293" spans="1:6">
      <c r="A293" s="23">
        <v>43168</v>
      </c>
      <c r="B293">
        <v>15000</v>
      </c>
      <c r="E293">
        <f>VLOOKUP('2018'!A293,'2018'!$G$1:$H$247,2,0)</f>
        <v>3.4529999999999998</v>
      </c>
      <c r="F293">
        <f>'2018'!B293*'2018'!E293</f>
        <v>51795</v>
      </c>
    </row>
    <row r="294" spans="1:6">
      <c r="A294" s="23">
        <v>43171</v>
      </c>
      <c r="B294">
        <v>800</v>
      </c>
      <c r="E294">
        <f>VLOOKUP('2018'!A294,'2018'!$G$1:$H$247,2,0)</f>
        <v>3.44</v>
      </c>
      <c r="F294">
        <f>'2018'!B294*'2018'!E294</f>
        <v>2752</v>
      </c>
    </row>
    <row r="295" spans="1:6">
      <c r="A295" s="23">
        <v>43171</v>
      </c>
      <c r="B295">
        <v>50000</v>
      </c>
      <c r="E295">
        <f>VLOOKUP('2018'!A295,'2018'!$G$1:$H$247,2,0)</f>
        <v>3.44</v>
      </c>
      <c r="F295">
        <f>'2018'!B295*'2018'!E295</f>
        <v>172000</v>
      </c>
    </row>
    <row r="296" spans="1:6">
      <c r="A296" s="23">
        <v>43172</v>
      </c>
      <c r="B296">
        <v>1000</v>
      </c>
      <c r="E296">
        <f>VLOOKUP('2018'!A296,'2018'!$G$1:$H$247,2,0)</f>
        <v>3.444</v>
      </c>
      <c r="F296">
        <f>'2018'!B296*'2018'!E296</f>
        <v>3444</v>
      </c>
    </row>
    <row r="297" spans="1:6">
      <c r="A297" s="23">
        <v>43173</v>
      </c>
      <c r="B297">
        <v>1000</v>
      </c>
      <c r="E297">
        <f>VLOOKUP('2018'!A297,'2018'!$G$1:$H$247,2,0)</f>
        <v>3.431</v>
      </c>
      <c r="F297">
        <f>'2018'!B297*'2018'!E297</f>
        <v>3431</v>
      </c>
    </row>
    <row r="298" spans="1:6">
      <c r="A298" s="23">
        <v>43174</v>
      </c>
      <c r="B298">
        <v>1770</v>
      </c>
      <c r="E298">
        <f>VLOOKUP('2018'!A298,'2018'!$G$1:$H$247,2,0)</f>
        <v>3.4340000000000002</v>
      </c>
      <c r="F298">
        <f>'2018'!B298*'2018'!E298</f>
        <v>6078.18</v>
      </c>
    </row>
    <row r="299" spans="1:6">
      <c r="A299" s="23">
        <v>43174</v>
      </c>
      <c r="B299">
        <v>4100</v>
      </c>
      <c r="E299">
        <f>VLOOKUP('2018'!A299,'2018'!$G$1:$H$247,2,0)</f>
        <v>3.4340000000000002</v>
      </c>
      <c r="F299">
        <f>'2018'!B299*'2018'!E299</f>
        <v>14079.400000000001</v>
      </c>
    </row>
    <row r="300" spans="1:6">
      <c r="A300" s="23">
        <v>43174</v>
      </c>
      <c r="B300">
        <v>1799</v>
      </c>
      <c r="E300">
        <f>VLOOKUP('2018'!A300,'2018'!$G$1:$H$247,2,0)</f>
        <v>3.4340000000000002</v>
      </c>
      <c r="F300">
        <f>'2018'!B300*'2018'!E300</f>
        <v>6177.7660000000005</v>
      </c>
    </row>
    <row r="301" spans="1:6">
      <c r="A301" s="23">
        <v>43174</v>
      </c>
      <c r="B301">
        <v>1000</v>
      </c>
      <c r="E301">
        <f>VLOOKUP('2018'!A301,'2018'!$G$1:$H$247,2,0)</f>
        <v>3.4340000000000002</v>
      </c>
      <c r="F301">
        <f>'2018'!B301*'2018'!E301</f>
        <v>3434</v>
      </c>
    </row>
    <row r="302" spans="1:6">
      <c r="A302" s="23">
        <v>43174</v>
      </c>
      <c r="B302">
        <v>1500</v>
      </c>
      <c r="E302">
        <f>VLOOKUP('2018'!A302,'2018'!$G$1:$H$247,2,0)</f>
        <v>3.4340000000000002</v>
      </c>
      <c r="F302">
        <f>'2018'!B302*'2018'!E302</f>
        <v>5151</v>
      </c>
    </row>
    <row r="303" spans="1:6">
      <c r="A303" s="23">
        <v>43175</v>
      </c>
      <c r="B303">
        <v>1000</v>
      </c>
      <c r="E303">
        <f>VLOOKUP('2018'!A303,'2018'!$G$1:$H$247,2,0)</f>
        <v>3.452</v>
      </c>
      <c r="F303">
        <f>'2018'!B303*'2018'!E303</f>
        <v>3452</v>
      </c>
    </row>
    <row r="304" spans="1:6">
      <c r="A304" s="23">
        <v>43175</v>
      </c>
      <c r="B304">
        <v>2000</v>
      </c>
      <c r="E304">
        <f>VLOOKUP('2018'!A304,'2018'!$G$1:$H$247,2,0)</f>
        <v>3.452</v>
      </c>
      <c r="F304">
        <f>'2018'!B304*'2018'!E304</f>
        <v>6904</v>
      </c>
    </row>
    <row r="305" spans="1:6">
      <c r="A305" s="23">
        <v>43178</v>
      </c>
      <c r="B305">
        <v>45000</v>
      </c>
      <c r="E305">
        <f>VLOOKUP('2018'!A305,'2018'!$G$1:$H$247,2,0)</f>
        <v>3.468</v>
      </c>
      <c r="F305">
        <f>'2018'!B305*'2018'!E305</f>
        <v>156060</v>
      </c>
    </row>
    <row r="306" spans="1:6">
      <c r="A306" s="23">
        <v>43179</v>
      </c>
      <c r="B306">
        <v>2000</v>
      </c>
      <c r="E306">
        <f>VLOOKUP('2018'!A306,'2018'!$G$1:$H$247,2,0)</f>
        <v>3.4790000000000001</v>
      </c>
      <c r="F306">
        <f>'2018'!B306*'2018'!E306</f>
        <v>6958</v>
      </c>
    </row>
    <row r="307" spans="1:6">
      <c r="A307" s="23">
        <v>43180</v>
      </c>
      <c r="B307">
        <v>1000</v>
      </c>
      <c r="E307">
        <f>VLOOKUP('2018'!A307,'2018'!$G$1:$H$247,2,0)</f>
        <v>3.4950000000000001</v>
      </c>
      <c r="F307">
        <f>'2018'!B307*'2018'!E307</f>
        <v>3495</v>
      </c>
    </row>
    <row r="308" spans="1:6">
      <c r="A308" s="23">
        <v>43181</v>
      </c>
      <c r="B308">
        <v>28000</v>
      </c>
      <c r="E308">
        <f>VLOOKUP('2018'!A308,'2018'!$G$1:$H$247,2,0)</f>
        <v>3.48</v>
      </c>
      <c r="F308">
        <f>'2018'!B308*'2018'!E308</f>
        <v>97440</v>
      </c>
    </row>
    <row r="309" spans="1:6">
      <c r="A309" s="23">
        <v>43181</v>
      </c>
      <c r="B309">
        <v>1600</v>
      </c>
      <c r="E309">
        <f>VLOOKUP('2018'!A309,'2018'!$G$1:$H$247,2,0)</f>
        <v>3.48</v>
      </c>
      <c r="F309">
        <f>'2018'!B309*'2018'!E309</f>
        <v>5568</v>
      </c>
    </row>
    <row r="310" spans="1:6">
      <c r="A310" s="23">
        <v>43181</v>
      </c>
      <c r="B310">
        <v>1250</v>
      </c>
      <c r="E310">
        <f>VLOOKUP('2018'!A310,'2018'!$G$1:$H$247,2,0)</f>
        <v>3.48</v>
      </c>
      <c r="F310">
        <f>'2018'!B310*'2018'!E310</f>
        <v>4350</v>
      </c>
    </row>
    <row r="311" spans="1:6">
      <c r="A311" s="23">
        <v>43182</v>
      </c>
      <c r="B311">
        <v>800</v>
      </c>
      <c r="E311">
        <f>VLOOKUP('2018'!A311,'2018'!$G$1:$H$247,2,0)</f>
        <v>3.4910000000000001</v>
      </c>
      <c r="F311">
        <f>'2018'!B311*'2018'!E311</f>
        <v>2792.8</v>
      </c>
    </row>
    <row r="312" spans="1:6">
      <c r="A312" s="23">
        <v>43182</v>
      </c>
      <c r="B312">
        <v>1200</v>
      </c>
      <c r="E312">
        <f>VLOOKUP('2018'!A312,'2018'!$G$1:$H$247,2,0)</f>
        <v>3.4910000000000001</v>
      </c>
      <c r="F312">
        <f>'2018'!B312*'2018'!E312</f>
        <v>4189.2</v>
      </c>
    </row>
    <row r="313" spans="1:6">
      <c r="A313" s="23">
        <v>43185</v>
      </c>
      <c r="B313">
        <v>3200</v>
      </c>
      <c r="E313">
        <f>VLOOKUP('2018'!A313,'2018'!$G$1:$H$247,2,0)</f>
        <v>3.4910000000000001</v>
      </c>
      <c r="F313">
        <f>'2018'!B313*'2018'!E313</f>
        <v>11171.2</v>
      </c>
    </row>
    <row r="314" spans="1:6">
      <c r="A314" s="23">
        <v>43185</v>
      </c>
      <c r="B314">
        <v>1200</v>
      </c>
      <c r="E314">
        <f>VLOOKUP('2018'!A314,'2018'!$G$1:$H$247,2,0)</f>
        <v>3.4910000000000001</v>
      </c>
      <c r="F314">
        <f>'2018'!B314*'2018'!E314</f>
        <v>4189.2</v>
      </c>
    </row>
    <row r="315" spans="1:6">
      <c r="A315" s="23">
        <v>43185</v>
      </c>
      <c r="B315">
        <v>1000</v>
      </c>
      <c r="E315">
        <f>VLOOKUP('2018'!A315,'2018'!$G$1:$H$247,2,0)</f>
        <v>3.4910000000000001</v>
      </c>
      <c r="F315">
        <f>'2018'!B315*'2018'!E315</f>
        <v>3491</v>
      </c>
    </row>
    <row r="316" spans="1:6">
      <c r="A316" s="32">
        <v>43185</v>
      </c>
      <c r="B316" s="26">
        <v>0</v>
      </c>
      <c r="E316">
        <f>VLOOKUP('2018'!A316,'2018'!$G$1:$H$247,2,0)</f>
        <v>3.4910000000000001</v>
      </c>
      <c r="F316">
        <f>'2018'!B316*'2018'!E316</f>
        <v>0</v>
      </c>
    </row>
    <row r="317" spans="1:6">
      <c r="A317" s="23">
        <v>43187</v>
      </c>
      <c r="B317">
        <v>6000</v>
      </c>
      <c r="E317">
        <f>VLOOKUP('2018'!A317,'2018'!$G$1:$H$247,2,0)</f>
        <v>3.4990000000000001</v>
      </c>
      <c r="F317">
        <f>'2018'!B317*'2018'!E317</f>
        <v>20994</v>
      </c>
    </row>
    <row r="318" spans="1:6">
      <c r="A318" s="23">
        <v>43187</v>
      </c>
      <c r="B318">
        <v>1000</v>
      </c>
      <c r="E318">
        <f>VLOOKUP('2018'!A318,'2018'!$G$1:$H$247,2,0)</f>
        <v>3.4990000000000001</v>
      </c>
      <c r="F318">
        <f>'2018'!B318*'2018'!E318</f>
        <v>3499</v>
      </c>
    </row>
    <row r="319" spans="1:6">
      <c r="A319" s="23">
        <v>43187</v>
      </c>
      <c r="B319">
        <v>1200</v>
      </c>
      <c r="E319">
        <f>VLOOKUP('2018'!A319,'2018'!$G$1:$H$247,2,0)</f>
        <v>3.4990000000000001</v>
      </c>
      <c r="F319">
        <f>'2018'!B319*'2018'!E319</f>
        <v>4198.8</v>
      </c>
    </row>
    <row r="320" spans="1:6">
      <c r="A320" s="23">
        <v>43187</v>
      </c>
      <c r="B320">
        <v>1700</v>
      </c>
      <c r="E320">
        <f>VLOOKUP('2018'!A320,'2018'!$G$1:$H$247,2,0)</f>
        <v>3.4990000000000001</v>
      </c>
      <c r="F320">
        <f>'2018'!B320*'2018'!E320</f>
        <v>5948.3</v>
      </c>
    </row>
    <row r="321" spans="1:6">
      <c r="A321" s="23">
        <v>43187</v>
      </c>
      <c r="B321">
        <v>900</v>
      </c>
      <c r="E321">
        <f>VLOOKUP('2018'!A321,'2018'!$G$1:$H$247,2,0)</f>
        <v>3.4990000000000001</v>
      </c>
      <c r="F321">
        <f>'2018'!B321*'2018'!E321</f>
        <v>3149.1</v>
      </c>
    </row>
    <row r="322" spans="1:6">
      <c r="A322" s="23">
        <v>43187</v>
      </c>
      <c r="B322">
        <v>30000</v>
      </c>
      <c r="E322">
        <f>VLOOKUP('2018'!A322,'2018'!$G$1:$H$247,2,0)</f>
        <v>3.4990000000000001</v>
      </c>
      <c r="F322">
        <f>'2018'!B322*'2018'!E322</f>
        <v>104970</v>
      </c>
    </row>
    <row r="323" spans="1:6">
      <c r="A323" s="23">
        <v>43188</v>
      </c>
      <c r="C323" t="s">
        <v>20</v>
      </c>
      <c r="E323">
        <f>VLOOKUP('2018'!A323,'2018'!$G$1:$H$247,2,0)</f>
        <v>3.5139999999999998</v>
      </c>
      <c r="F323">
        <f>'2018'!B323*'2018'!E323</f>
        <v>0</v>
      </c>
    </row>
    <row r="324" spans="1:6">
      <c r="A324" s="23">
        <v>43189</v>
      </c>
      <c r="B324">
        <v>1000</v>
      </c>
      <c r="E324">
        <v>3.5139999999999998</v>
      </c>
      <c r="F324">
        <f>'2018'!B324*'2018'!E324</f>
        <v>3514</v>
      </c>
    </row>
    <row r="325" spans="1:6">
      <c r="A325" s="3">
        <v>43192</v>
      </c>
      <c r="B325">
        <v>2000</v>
      </c>
      <c r="E325">
        <v>3.5139999999999998</v>
      </c>
      <c r="F325">
        <f>'2018'!B325*'2018'!E325</f>
        <v>7028</v>
      </c>
    </row>
    <row r="326" spans="1:6">
      <c r="A326" s="23">
        <v>43192</v>
      </c>
      <c r="B326">
        <v>2000</v>
      </c>
      <c r="E326">
        <v>3.5139999999999998</v>
      </c>
      <c r="F326">
        <f>'2018'!B326*'2018'!E326</f>
        <v>7028</v>
      </c>
    </row>
    <row r="327" spans="1:6">
      <c r="A327" s="23">
        <v>43192</v>
      </c>
      <c r="B327">
        <v>2799</v>
      </c>
      <c r="E327">
        <v>3.5139999999999998</v>
      </c>
      <c r="F327">
        <f>'2018'!B327*'2018'!E327</f>
        <v>9835.6859999999997</v>
      </c>
    </row>
    <row r="328" spans="1:6">
      <c r="A328" s="23">
        <v>43192</v>
      </c>
      <c r="B328">
        <v>1000</v>
      </c>
      <c r="E328">
        <v>3.5139999999999998</v>
      </c>
      <c r="F328">
        <f>'2018'!B328*'2018'!E328</f>
        <v>3514</v>
      </c>
    </row>
    <row r="329" spans="1:6">
      <c r="A329" s="23">
        <v>43193</v>
      </c>
      <c r="B329">
        <v>2000</v>
      </c>
      <c r="E329">
        <f>VLOOKUP('2018'!A329,'2018'!$G$1:$H$247,2,0)</f>
        <v>3.5179999999999998</v>
      </c>
      <c r="F329">
        <f>'2018'!B329*'2018'!E329</f>
        <v>7036</v>
      </c>
    </row>
    <row r="330" spans="1:6">
      <c r="A330" s="23">
        <v>43194</v>
      </c>
      <c r="B330">
        <v>1000</v>
      </c>
      <c r="E330">
        <f>VLOOKUP('2018'!A330,'2018'!$G$1:$H$247,2,0)</f>
        <v>3.528</v>
      </c>
      <c r="F330">
        <f>'2018'!B330*'2018'!E330</f>
        <v>3528</v>
      </c>
    </row>
    <row r="331" spans="1:6">
      <c r="A331" s="23">
        <v>43195</v>
      </c>
      <c r="B331">
        <v>2000</v>
      </c>
      <c r="E331">
        <f>VLOOKUP('2018'!A331,'2018'!$G$1:$H$247,2,0)</f>
        <v>3.5369999999999999</v>
      </c>
      <c r="F331">
        <f>'2018'!B331*'2018'!E331</f>
        <v>7074</v>
      </c>
    </row>
    <row r="332" spans="1:6">
      <c r="A332" s="23">
        <v>43195</v>
      </c>
      <c r="B332">
        <v>1000</v>
      </c>
      <c r="E332">
        <f>VLOOKUP('2018'!A332,'2018'!$G$1:$H$247,2,0)</f>
        <v>3.5369999999999999</v>
      </c>
      <c r="F332">
        <f>'2018'!B332*'2018'!E332</f>
        <v>3537</v>
      </c>
    </row>
    <row r="333" spans="1:6">
      <c r="A333" s="23">
        <v>43196</v>
      </c>
      <c r="C333" t="s">
        <v>19</v>
      </c>
      <c r="E333">
        <v>3.5369999999999999</v>
      </c>
      <c r="F333">
        <f>'2018'!B333*'2018'!E333</f>
        <v>0</v>
      </c>
    </row>
    <row r="334" spans="1:6">
      <c r="A334" s="23">
        <v>43197</v>
      </c>
      <c r="B334">
        <v>2500</v>
      </c>
      <c r="E334">
        <v>3.5369999999999999</v>
      </c>
      <c r="F334">
        <f>'2018'!B334*'2018'!E334</f>
        <v>8842.5</v>
      </c>
    </row>
    <row r="335" spans="1:6">
      <c r="A335" s="23">
        <v>43197</v>
      </c>
      <c r="B335">
        <v>2500</v>
      </c>
      <c r="E335">
        <v>3.5369999999999999</v>
      </c>
      <c r="F335">
        <f>'2018'!B335*'2018'!E335</f>
        <v>8842.5</v>
      </c>
    </row>
    <row r="336" spans="1:6">
      <c r="A336" s="23">
        <v>43197</v>
      </c>
      <c r="B336">
        <v>800</v>
      </c>
      <c r="E336">
        <v>3.5369999999999999</v>
      </c>
      <c r="F336">
        <f>'2018'!B336*'2018'!E336</f>
        <v>2829.6</v>
      </c>
    </row>
    <row r="337" spans="1:6">
      <c r="A337" s="23">
        <v>43199</v>
      </c>
      <c r="B337">
        <v>8000</v>
      </c>
      <c r="E337">
        <f>VLOOKUP('2018'!A337,'2018'!$G$1:$H$247,2,0)</f>
        <v>3.532</v>
      </c>
      <c r="F337">
        <f>'2018'!B337*'2018'!E337</f>
        <v>28256</v>
      </c>
    </row>
    <row r="338" spans="1:6">
      <c r="A338" s="23">
        <v>43199</v>
      </c>
      <c r="B338">
        <v>1400</v>
      </c>
      <c r="E338">
        <f>VLOOKUP('2018'!A338,'2018'!$G$1:$H$247,2,0)</f>
        <v>3.532</v>
      </c>
      <c r="F338">
        <f>'2018'!B338*'2018'!E338</f>
        <v>4944.8</v>
      </c>
    </row>
    <row r="339" spans="1:6">
      <c r="A339" s="23">
        <v>43199</v>
      </c>
      <c r="B339">
        <v>1500</v>
      </c>
      <c r="E339">
        <f>VLOOKUP('2018'!A339,'2018'!$G$1:$H$247,2,0)</f>
        <v>3.532</v>
      </c>
      <c r="F339">
        <f>'2018'!B339*'2018'!E339</f>
        <v>5298</v>
      </c>
    </row>
    <row r="340" spans="1:6">
      <c r="A340" s="23">
        <v>43199</v>
      </c>
      <c r="B340">
        <v>2000</v>
      </c>
      <c r="E340">
        <f>VLOOKUP('2018'!A340,'2018'!$G$1:$H$247,2,0)</f>
        <v>3.532</v>
      </c>
      <c r="F340">
        <f>'2018'!B340*'2018'!E340</f>
        <v>7064</v>
      </c>
    </row>
    <row r="341" spans="1:6">
      <c r="A341" s="23">
        <v>43200</v>
      </c>
      <c r="B341">
        <v>2000</v>
      </c>
      <c r="E341">
        <f>VLOOKUP('2018'!A341,'2018'!$G$1:$H$247,2,0)</f>
        <v>3.5059999999999998</v>
      </c>
      <c r="F341">
        <f>'2018'!B341*'2018'!E341</f>
        <v>7012</v>
      </c>
    </row>
    <row r="342" spans="1:6">
      <c r="A342" s="23">
        <v>43200</v>
      </c>
      <c r="B342">
        <v>2000</v>
      </c>
      <c r="E342">
        <f>VLOOKUP('2018'!A342,'2018'!$G$1:$H$247,2,0)</f>
        <v>3.5059999999999998</v>
      </c>
      <c r="F342">
        <f>'2018'!B342*'2018'!E342</f>
        <v>7012</v>
      </c>
    </row>
    <row r="343" spans="1:6">
      <c r="A343" s="23">
        <v>43200</v>
      </c>
      <c r="B343">
        <v>1500</v>
      </c>
      <c r="E343">
        <f>VLOOKUP('2018'!A343,'2018'!$G$1:$H$247,2,0)</f>
        <v>3.5059999999999998</v>
      </c>
      <c r="F343">
        <f>'2018'!B343*'2018'!E343</f>
        <v>5259</v>
      </c>
    </row>
    <row r="344" spans="1:6">
      <c r="A344" s="23">
        <v>43201</v>
      </c>
      <c r="B344">
        <v>1200</v>
      </c>
      <c r="E344">
        <f>VLOOKUP('2018'!A344,'2018'!$G$1:$H$247,2,0)</f>
        <v>3.5179999999999998</v>
      </c>
      <c r="F344">
        <f>'2018'!B344*'2018'!E344</f>
        <v>4221.5999999999995</v>
      </c>
    </row>
    <row r="345" spans="1:6">
      <c r="A345" s="23">
        <v>43201</v>
      </c>
      <c r="B345">
        <v>1799</v>
      </c>
      <c r="E345">
        <f>VLOOKUP('2018'!A345,'2018'!$G$1:$H$247,2,0)</f>
        <v>3.5179999999999998</v>
      </c>
      <c r="F345">
        <f>'2018'!B345*'2018'!E345</f>
        <v>6328.8819999999996</v>
      </c>
    </row>
    <row r="346" spans="1:6">
      <c r="A346" s="23">
        <v>43202</v>
      </c>
      <c r="B346">
        <v>3000</v>
      </c>
      <c r="E346">
        <f>VLOOKUP('2018'!A346,'2018'!$G$1:$H$247,2,0)</f>
        <v>3.5179999999999998</v>
      </c>
      <c r="F346">
        <f>'2018'!B346*'2018'!E346</f>
        <v>10554</v>
      </c>
    </row>
    <row r="347" spans="1:6">
      <c r="A347" s="23">
        <v>43202</v>
      </c>
      <c r="B347">
        <v>4500</v>
      </c>
      <c r="E347">
        <f>VLOOKUP('2018'!A347,'2018'!$G$1:$H$247,2,0)</f>
        <v>3.5179999999999998</v>
      </c>
      <c r="F347">
        <f>'2018'!B347*'2018'!E347</f>
        <v>15830.999999999998</v>
      </c>
    </row>
    <row r="348" spans="1:6">
      <c r="A348" s="23">
        <v>43203</v>
      </c>
      <c r="B348">
        <v>1600</v>
      </c>
      <c r="E348">
        <f>VLOOKUP('2018'!A348,'2018'!$G$1:$H$247,2,0)</f>
        <v>3.5059999999999998</v>
      </c>
      <c r="F348">
        <f>'2018'!B348*'2018'!E348</f>
        <v>5609.5999999999995</v>
      </c>
    </row>
    <row r="349" spans="1:6">
      <c r="A349" s="23">
        <v>43206</v>
      </c>
      <c r="B349">
        <v>25000</v>
      </c>
      <c r="E349">
        <f>VLOOKUP('2018'!A349,'2018'!$G$1:$H$247,2,0)</f>
        <v>3.5030000000000001</v>
      </c>
      <c r="F349">
        <f>'2018'!B349*'2018'!E349</f>
        <v>87575</v>
      </c>
    </row>
    <row r="350" spans="1:6">
      <c r="A350" s="23">
        <v>43206</v>
      </c>
      <c r="B350">
        <v>2000</v>
      </c>
      <c r="E350">
        <f>VLOOKUP('2018'!A350,'2018'!$G$1:$H$247,2,0)</f>
        <v>3.5030000000000001</v>
      </c>
      <c r="F350">
        <f>'2018'!B350*'2018'!E350</f>
        <v>7006</v>
      </c>
    </row>
    <row r="351" spans="1:6">
      <c r="A351" s="23">
        <v>43206</v>
      </c>
      <c r="B351">
        <v>4500</v>
      </c>
      <c r="E351">
        <f>VLOOKUP('2018'!A351,'2018'!$G$1:$H$247,2,0)</f>
        <v>3.5030000000000001</v>
      </c>
      <c r="F351">
        <f>'2018'!B351*'2018'!E351</f>
        <v>15763.5</v>
      </c>
    </row>
    <row r="352" spans="1:6">
      <c r="A352" s="23">
        <v>43207</v>
      </c>
      <c r="B352">
        <v>2300</v>
      </c>
      <c r="E352">
        <f>VLOOKUP('2018'!A352,'2018'!$G$1:$H$247,2,0)</f>
        <v>3.5270000000000001</v>
      </c>
      <c r="F352">
        <f>'2018'!B352*'2018'!E352</f>
        <v>8112.1</v>
      </c>
    </row>
    <row r="353" spans="1:6">
      <c r="A353" s="23">
        <v>43207</v>
      </c>
      <c r="B353">
        <v>2000</v>
      </c>
      <c r="E353">
        <f>VLOOKUP('2018'!A353,'2018'!$G$1:$H$247,2,0)</f>
        <v>3.5270000000000001</v>
      </c>
      <c r="F353">
        <f>'2018'!B353*'2018'!E353</f>
        <v>7054</v>
      </c>
    </row>
    <row r="354" spans="1:6">
      <c r="A354" s="23">
        <v>43208</v>
      </c>
      <c r="B354">
        <v>13000</v>
      </c>
      <c r="E354">
        <f>VLOOKUP('2018'!A354,'2018'!$G$1:$H$247,2,0)</f>
        <v>3.5190000000000001</v>
      </c>
      <c r="F354">
        <f>'2018'!B354*'2018'!E354</f>
        <v>45747</v>
      </c>
    </row>
    <row r="355" spans="1:6">
      <c r="A355" s="23">
        <v>43208</v>
      </c>
      <c r="B355">
        <v>2000</v>
      </c>
      <c r="E355">
        <f>VLOOKUP('2018'!A355,'2018'!$G$1:$H$247,2,0)</f>
        <v>3.5190000000000001</v>
      </c>
      <c r="F355">
        <f>'2018'!B355*'2018'!E355</f>
        <v>7038</v>
      </c>
    </row>
    <row r="356" spans="1:6">
      <c r="A356" s="23">
        <v>43213</v>
      </c>
      <c r="B356">
        <v>2300</v>
      </c>
      <c r="E356">
        <f>VLOOKUP('2018'!A356,'2018'!$G$1:$H$247,2,0)</f>
        <v>3.544</v>
      </c>
      <c r="F356">
        <f>'2018'!B356*'2018'!E356</f>
        <v>8151.2</v>
      </c>
    </row>
    <row r="357" spans="1:6">
      <c r="A357" s="23">
        <v>43213</v>
      </c>
      <c r="B357">
        <v>1200</v>
      </c>
      <c r="E357">
        <f>VLOOKUP('2018'!A357,'2018'!$G$1:$H$247,2,0)</f>
        <v>3.544</v>
      </c>
      <c r="F357">
        <f>'2018'!B357*'2018'!E357</f>
        <v>4252.8</v>
      </c>
    </row>
    <row r="358" spans="1:6">
      <c r="A358" s="23">
        <v>43213</v>
      </c>
      <c r="B358">
        <v>1000</v>
      </c>
      <c r="E358">
        <f>VLOOKUP('2018'!A358,'2018'!$G$1:$H$247,2,0)</f>
        <v>3.544</v>
      </c>
      <c r="F358">
        <f>'2018'!B358*'2018'!E358</f>
        <v>3544</v>
      </c>
    </row>
    <row r="359" spans="1:6">
      <c r="A359" s="23">
        <v>43214</v>
      </c>
      <c r="B359">
        <v>2800</v>
      </c>
      <c r="E359">
        <f>VLOOKUP('2018'!A359,'2018'!$G$1:$H$247,2,0)</f>
        <v>3.5609999999999999</v>
      </c>
      <c r="F359">
        <f>'2018'!B359*'2018'!E359</f>
        <v>9970.7999999999993</v>
      </c>
    </row>
    <row r="360" spans="1:6">
      <c r="A360" s="23">
        <v>43214</v>
      </c>
      <c r="B360">
        <v>3000</v>
      </c>
      <c r="E360">
        <f>VLOOKUP('2018'!A360,'2018'!$G$1:$H$247,2,0)</f>
        <v>3.5609999999999999</v>
      </c>
      <c r="F360">
        <f>'2018'!B360*'2018'!E360</f>
        <v>10683</v>
      </c>
    </row>
    <row r="361" spans="1:6">
      <c r="A361" s="23">
        <v>43214</v>
      </c>
      <c r="B361">
        <v>2000</v>
      </c>
      <c r="E361">
        <f>VLOOKUP('2018'!A361,'2018'!$G$1:$H$247,2,0)</f>
        <v>3.5609999999999999</v>
      </c>
      <c r="F361">
        <f>'2018'!B361*'2018'!E361</f>
        <v>7122</v>
      </c>
    </row>
    <row r="362" spans="1:6">
      <c r="A362" s="23">
        <v>43215</v>
      </c>
      <c r="B362">
        <v>1000</v>
      </c>
      <c r="E362">
        <f>VLOOKUP('2018'!A362,'2018'!$G$1:$H$247,2,0)</f>
        <v>3.59</v>
      </c>
      <c r="F362">
        <f>'2018'!B362*'2018'!E362</f>
        <v>3590</v>
      </c>
    </row>
    <row r="363" spans="1:6">
      <c r="A363" s="23">
        <v>43216</v>
      </c>
      <c r="B363">
        <v>2000</v>
      </c>
      <c r="E363">
        <f>VLOOKUP('2018'!A363,'2018'!$G$1:$H$247,2,0)</f>
        <v>3.5790000000000002</v>
      </c>
      <c r="F363">
        <f>'2018'!B363*'2018'!E363</f>
        <v>7158</v>
      </c>
    </row>
    <row r="364" spans="1:6">
      <c r="A364" s="23">
        <v>43217</v>
      </c>
      <c r="B364">
        <v>1200</v>
      </c>
      <c r="E364">
        <f>VLOOKUP('2018'!A364,'2018'!$G$1:$H$247,2,0)</f>
        <v>3.597</v>
      </c>
      <c r="F364">
        <f>'2018'!B364*'2018'!E364</f>
        <v>4316.3999999999996</v>
      </c>
    </row>
    <row r="365" spans="1:6">
      <c r="A365" s="23">
        <v>43217</v>
      </c>
      <c r="C365" s="24" t="s">
        <v>21</v>
      </c>
      <c r="E365">
        <f>VLOOKUP('2018'!A365,'2018'!$G$1:$H$247,2,0)</f>
        <v>3.597</v>
      </c>
      <c r="F365">
        <f>'2018'!B365*'2018'!E365</f>
        <v>0</v>
      </c>
    </row>
    <row r="366" spans="1:6">
      <c r="A366" s="23">
        <v>43218</v>
      </c>
      <c r="B366">
        <v>1000</v>
      </c>
      <c r="E366">
        <v>3.597</v>
      </c>
      <c r="F366">
        <f>'2018'!B366*'2018'!E366</f>
        <v>3597</v>
      </c>
    </row>
    <row r="367" spans="1:6">
      <c r="A367" s="23">
        <v>43220</v>
      </c>
      <c r="B367">
        <v>1200</v>
      </c>
      <c r="E367">
        <f>VLOOKUP('2018'!A367,'2018'!$G$1:$H$247,2,0)</f>
        <v>3.5880000000000001</v>
      </c>
      <c r="F367">
        <f>'2018'!B367*'2018'!E367</f>
        <v>4305.6000000000004</v>
      </c>
    </row>
    <row r="368" spans="1:6">
      <c r="A368" s="23">
        <v>43220</v>
      </c>
      <c r="B368">
        <v>4000</v>
      </c>
      <c r="E368">
        <f>VLOOKUP('2018'!A368,'2018'!$G$1:$H$247,2,0)</f>
        <v>3.5880000000000001</v>
      </c>
      <c r="F368">
        <f>'2018'!B368*'2018'!E368</f>
        <v>14352</v>
      </c>
    </row>
    <row r="369" spans="1:6">
      <c r="A369" s="32">
        <v>43220</v>
      </c>
      <c r="B369" s="26">
        <v>0</v>
      </c>
      <c r="E369">
        <f>VLOOKUP('2018'!A369,'2018'!$G$1:$H$247,2,0)</f>
        <v>3.5880000000000001</v>
      </c>
      <c r="F369">
        <f>'2018'!B369*'2018'!E369</f>
        <v>0</v>
      </c>
    </row>
    <row r="370" spans="1:6">
      <c r="A370" s="32">
        <v>43220</v>
      </c>
      <c r="B370" s="26">
        <v>0</v>
      </c>
      <c r="E370">
        <f>VLOOKUP('2018'!A370,'2018'!$G$1:$H$247,2,0)</f>
        <v>3.5880000000000001</v>
      </c>
      <c r="F370">
        <f>'2018'!B370*'2018'!E370</f>
        <v>0</v>
      </c>
    </row>
    <row r="371" spans="1:6">
      <c r="A371" s="23">
        <v>43220</v>
      </c>
      <c r="B371">
        <v>1000</v>
      </c>
      <c r="E371">
        <f>VLOOKUP('2018'!A371,'2018'!$G$1:$H$247,2,0)</f>
        <v>3.5880000000000001</v>
      </c>
      <c r="F371">
        <f>'2018'!B371*'2018'!E371</f>
        <v>3588</v>
      </c>
    </row>
    <row r="372" spans="1:6">
      <c r="A372" s="23">
        <v>43220</v>
      </c>
      <c r="B372">
        <v>1000</v>
      </c>
      <c r="E372">
        <f>VLOOKUP('2018'!A372,'2018'!$G$1:$H$247,2,0)</f>
        <v>3.5880000000000001</v>
      </c>
      <c r="F372">
        <f>'2018'!B372*'2018'!E372</f>
        <v>3588</v>
      </c>
    </row>
    <row r="373" spans="1:6">
      <c r="A373" s="23">
        <v>43220</v>
      </c>
      <c r="B373">
        <v>2000</v>
      </c>
      <c r="E373">
        <f>VLOOKUP('2018'!A373,'2018'!$G$1:$H$247,2,0)</f>
        <v>3.5880000000000001</v>
      </c>
      <c r="F373">
        <f>'2018'!B373*'2018'!E373</f>
        <v>7176</v>
      </c>
    </row>
    <row r="374" spans="1:6" ht="30">
      <c r="A374" s="23">
        <v>43220</v>
      </c>
      <c r="C374" s="24" t="s">
        <v>22</v>
      </c>
      <c r="E374">
        <f>VLOOKUP('2018'!A374,'2018'!$G$1:$H$247,2,0)</f>
        <v>3.5880000000000001</v>
      </c>
      <c r="F374">
        <f>'2018'!B374*'2018'!E374</f>
        <v>0</v>
      </c>
    </row>
    <row r="375" spans="1:6">
      <c r="A375" s="23">
        <v>43220</v>
      </c>
      <c r="B375">
        <v>2000</v>
      </c>
      <c r="E375">
        <f>VLOOKUP('2018'!A375,'2018'!$G$1:$H$247,2,0)</f>
        <v>3.5880000000000001</v>
      </c>
      <c r="F375">
        <f>'2018'!B375*'2018'!E375</f>
        <v>7176</v>
      </c>
    </row>
    <row r="376" spans="1:6">
      <c r="A376" s="23">
        <v>43220</v>
      </c>
      <c r="B376">
        <v>18000</v>
      </c>
      <c r="E376">
        <f>VLOOKUP('2018'!A376,'2018'!$G$1:$H$247,2,0)</f>
        <v>3.5880000000000001</v>
      </c>
      <c r="F376">
        <f>'2018'!B376*'2018'!E376</f>
        <v>64584</v>
      </c>
    </row>
    <row r="377" spans="1:6">
      <c r="A377" s="23">
        <v>43220</v>
      </c>
      <c r="B377">
        <v>2500</v>
      </c>
      <c r="E377">
        <f>VLOOKUP('2018'!A377,'2018'!$G$1:$H$247,2,0)</f>
        <v>3.5880000000000001</v>
      </c>
      <c r="F377">
        <f>'2018'!B377*'2018'!E377</f>
        <v>8970</v>
      </c>
    </row>
    <row r="378" spans="1:6">
      <c r="A378" s="23">
        <v>43222</v>
      </c>
      <c r="B378">
        <v>1000</v>
      </c>
      <c r="E378">
        <f>VLOOKUP('2018'!A378,'2018'!$G$1:$H$247,2,0)</f>
        <v>3.61</v>
      </c>
      <c r="F378">
        <f>'2018'!B378*'2018'!E378</f>
        <v>3610</v>
      </c>
    </row>
    <row r="379" spans="1:6">
      <c r="A379" s="23">
        <v>43225</v>
      </c>
      <c r="B379">
        <v>7225</v>
      </c>
      <c r="E379" s="8">
        <v>3.6219999999999999</v>
      </c>
      <c r="F379">
        <f>'2018'!B379*'2018'!E379</f>
        <v>26168.95</v>
      </c>
    </row>
    <row r="380" spans="1:6">
      <c r="A380" s="23">
        <v>43238</v>
      </c>
      <c r="B380">
        <v>2000</v>
      </c>
      <c r="E380">
        <f>VLOOKUP('2018'!A380,'2018'!$G$1:$H$247,2,0)</f>
        <v>3.589</v>
      </c>
      <c r="F380">
        <f>'2018'!B380*'2018'!E380</f>
        <v>7178</v>
      </c>
    </row>
    <row r="381" spans="1:6">
      <c r="A381" s="23">
        <v>43284</v>
      </c>
      <c r="B381">
        <v>6000</v>
      </c>
      <c r="E381">
        <f>VLOOKUP('2018'!A381,'2018'!$G$1:$H$247,2,0)</f>
        <v>3.6549999999999998</v>
      </c>
      <c r="F381">
        <f>'2018'!B381*'2018'!E381</f>
        <v>21930</v>
      </c>
    </row>
    <row r="382" spans="1:6">
      <c r="A382" s="23">
        <v>43285</v>
      </c>
      <c r="B382">
        <v>8000</v>
      </c>
      <c r="E382">
        <f>VLOOKUP('2018'!A382,'2018'!$G$1:$H$247,2,0)</f>
        <v>3.657</v>
      </c>
      <c r="F382">
        <f>'2018'!B382*'2018'!E382</f>
        <v>29256</v>
      </c>
    </row>
    <row r="383" spans="1:6">
      <c r="A383" s="23">
        <v>43287</v>
      </c>
      <c r="B383">
        <v>2000</v>
      </c>
      <c r="E383">
        <f>VLOOKUP('2018'!A383,'2018'!$G$1:$H$247,2,0)</f>
        <v>3.6360000000000001</v>
      </c>
      <c r="F383">
        <f>'2018'!B383*'2018'!E383</f>
        <v>7272</v>
      </c>
    </row>
    <row r="384" spans="1:6">
      <c r="A384" s="23">
        <v>43287</v>
      </c>
      <c r="B384">
        <v>3500</v>
      </c>
      <c r="E384">
        <f>VLOOKUP('2018'!A384,'2018'!$G$1:$H$247,2,0)</f>
        <v>3.6360000000000001</v>
      </c>
      <c r="F384">
        <f>'2018'!B384*'2018'!E384</f>
        <v>12726</v>
      </c>
    </row>
    <row r="385" spans="1:6">
      <c r="A385" s="23">
        <v>43287</v>
      </c>
      <c r="B385">
        <v>1000</v>
      </c>
      <c r="E385">
        <f>VLOOKUP('2018'!A385,'2018'!$G$1:$H$247,2,0)</f>
        <v>3.6360000000000001</v>
      </c>
      <c r="F385">
        <f>'2018'!B385*'2018'!E385</f>
        <v>3636</v>
      </c>
    </row>
    <row r="386" spans="1:6">
      <c r="A386" s="23">
        <v>43287</v>
      </c>
      <c r="B386">
        <v>3600</v>
      </c>
      <c r="E386">
        <f>VLOOKUP('2018'!A386,'2018'!$G$1:$H$247,2,0)</f>
        <v>3.6360000000000001</v>
      </c>
      <c r="F386">
        <f>'2018'!B386*'2018'!E386</f>
        <v>13089.6</v>
      </c>
    </row>
    <row r="387" spans="1:6">
      <c r="A387" s="23">
        <v>43290</v>
      </c>
      <c r="B387">
        <v>2500</v>
      </c>
      <c r="E387">
        <f>VLOOKUP('2018'!A387,'2018'!$G$1:$H$247,2,0)</f>
        <v>3.6179999999999999</v>
      </c>
      <c r="F387">
        <f>'2018'!B387*'2018'!E387</f>
        <v>9045</v>
      </c>
    </row>
    <row r="388" spans="1:6">
      <c r="A388" s="23">
        <v>43294</v>
      </c>
      <c r="B388">
        <v>5000</v>
      </c>
      <c r="E388">
        <f>VLOOKUP('2018'!A388,'2018'!$G$1:$H$247,2,0)</f>
        <v>3.6429999999999998</v>
      </c>
      <c r="F388">
        <f>'2018'!B388*'2018'!E388</f>
        <v>18215</v>
      </c>
    </row>
    <row r="389" spans="1:6">
      <c r="A389" s="23">
        <v>43296</v>
      </c>
      <c r="B389">
        <v>1000</v>
      </c>
      <c r="E389" s="8">
        <v>3.6429999999999998</v>
      </c>
      <c r="F389">
        <f>'2018'!B389*'2018'!E389</f>
        <v>3643</v>
      </c>
    </row>
    <row r="390" spans="1:6">
      <c r="A390" s="23">
        <v>43296</v>
      </c>
      <c r="B390">
        <v>1000</v>
      </c>
      <c r="E390" s="8">
        <v>3.6429999999999998</v>
      </c>
      <c r="F390">
        <f>'2018'!B390*'2018'!E390</f>
        <v>3643</v>
      </c>
    </row>
    <row r="391" spans="1:6">
      <c r="A391" s="23">
        <v>43296</v>
      </c>
      <c r="B391">
        <v>2500</v>
      </c>
      <c r="E391" s="8">
        <v>3.6429999999999998</v>
      </c>
      <c r="F391">
        <f>'2018'!B391*'2018'!E391</f>
        <v>9107.5</v>
      </c>
    </row>
    <row r="392" spans="1:6">
      <c r="A392" s="23">
        <v>43296</v>
      </c>
      <c r="B392">
        <v>3500</v>
      </c>
      <c r="E392" s="8">
        <v>3.6429999999999998</v>
      </c>
      <c r="F392">
        <f>'2018'!B392*'2018'!E392</f>
        <v>12750.5</v>
      </c>
    </row>
    <row r="393" spans="1:6">
      <c r="A393" s="23">
        <v>43298</v>
      </c>
      <c r="B393">
        <v>2500</v>
      </c>
      <c r="E393">
        <f>VLOOKUP('2018'!A393,'2018'!$G$1:$H$247,2,0)</f>
        <v>3.6309999999999998</v>
      </c>
      <c r="F393">
        <f>'2018'!B393*'2018'!E393</f>
        <v>9077.5</v>
      </c>
    </row>
    <row r="394" spans="1:6">
      <c r="A394" s="23">
        <v>43298</v>
      </c>
      <c r="B394">
        <v>3500</v>
      </c>
      <c r="E394">
        <f>VLOOKUP('2018'!A394,'2018'!$G$1:$H$247,2,0)</f>
        <v>3.6309999999999998</v>
      </c>
      <c r="F394">
        <f>'2018'!B394*'2018'!E394</f>
        <v>12708.5</v>
      </c>
    </row>
    <row r="395" spans="1:6">
      <c r="A395" s="23">
        <v>43298</v>
      </c>
      <c r="B395">
        <v>1000</v>
      </c>
      <c r="E395">
        <f>VLOOKUP('2018'!A395,'2018'!$G$1:$H$247,2,0)</f>
        <v>3.6309999999999998</v>
      </c>
      <c r="F395">
        <f>'2018'!B395*'2018'!E395</f>
        <v>3631</v>
      </c>
    </row>
    <row r="396" spans="1:6">
      <c r="A396" s="23">
        <v>43299</v>
      </c>
      <c r="B396">
        <v>1000</v>
      </c>
      <c r="E396">
        <f>VLOOKUP('2018'!A396,'2018'!$G$1:$H$247,2,0)</f>
        <v>3.6419999999999999</v>
      </c>
      <c r="F396">
        <f>'2018'!B396*'2018'!E396</f>
        <v>3642</v>
      </c>
    </row>
    <row r="397" spans="1:6">
      <c r="A397" s="23">
        <v>43300</v>
      </c>
      <c r="B397">
        <v>1000</v>
      </c>
      <c r="E397">
        <f>VLOOKUP('2018'!A397,'2018'!$G$1:$H$247,2,0)</f>
        <v>3.649</v>
      </c>
      <c r="F397">
        <f>'2018'!B397*'2018'!E397</f>
        <v>3649</v>
      </c>
    </row>
    <row r="398" spans="1:6">
      <c r="A398" s="23">
        <v>43301</v>
      </c>
      <c r="B398">
        <v>15000</v>
      </c>
      <c r="E398">
        <f>VLOOKUP('2018'!A398,'2018'!$G$1:$H$247,2,0)</f>
        <v>3.6469999999999998</v>
      </c>
      <c r="F398">
        <f>'2018'!B398*'2018'!E398</f>
        <v>54705</v>
      </c>
    </row>
    <row r="399" spans="1:6">
      <c r="A399" s="23">
        <v>43302</v>
      </c>
      <c r="B399">
        <v>1400</v>
      </c>
      <c r="E399">
        <v>3.6469999999999998</v>
      </c>
      <c r="F399">
        <f>'2018'!B399*'2018'!E399</f>
        <v>5105.7999999999993</v>
      </c>
    </row>
    <row r="400" spans="1:6">
      <c r="A400" s="23">
        <v>43306</v>
      </c>
      <c r="B400">
        <v>1000</v>
      </c>
      <c r="E400">
        <f>VLOOKUP('2018'!A400,'2018'!$G$1:$H$247,2,0)</f>
        <v>3.641</v>
      </c>
      <c r="F400">
        <f>'2018'!B400*'2018'!E400</f>
        <v>3641</v>
      </c>
    </row>
    <row r="401" spans="1:6">
      <c r="A401" s="23">
        <v>43306</v>
      </c>
      <c r="B401">
        <v>2500</v>
      </c>
      <c r="E401">
        <f>VLOOKUP('2018'!A401,'2018'!$G$1:$H$247,2,0)</f>
        <v>3.641</v>
      </c>
      <c r="F401">
        <f>'2018'!B401*'2018'!E401</f>
        <v>9102.5</v>
      </c>
    </row>
    <row r="402" spans="1:6">
      <c r="A402" s="23">
        <v>43308</v>
      </c>
      <c r="B402">
        <v>2500</v>
      </c>
      <c r="E402">
        <f>VLOOKUP('2018'!A402,'2018'!$G$1:$H$247,2,0)</f>
        <v>3.6669999999999998</v>
      </c>
      <c r="F402">
        <f>'2018'!B402*'2018'!E402</f>
        <v>9167.5</v>
      </c>
    </row>
    <row r="403" spans="1:6">
      <c r="A403" s="23">
        <v>43312</v>
      </c>
      <c r="B403">
        <v>8000</v>
      </c>
      <c r="E403">
        <f>VLOOKUP('2018'!A403,'2018'!$G$1:$H$247,2,0)</f>
        <v>3.6640000000000001</v>
      </c>
      <c r="F403">
        <f>'2018'!B403*'2018'!E403</f>
        <v>29312</v>
      </c>
    </row>
    <row r="404" spans="1:6">
      <c r="A404" s="23">
        <v>43315</v>
      </c>
      <c r="B404">
        <v>1000</v>
      </c>
      <c r="E404">
        <f>VLOOKUP('2018'!A404,'2018'!$G$1:$H$247,2,0)</f>
        <v>3.7</v>
      </c>
      <c r="F404">
        <f>'2018'!B404*'2018'!E404</f>
        <v>3700</v>
      </c>
    </row>
    <row r="405" spans="1:6">
      <c r="A405" s="23">
        <v>43318</v>
      </c>
      <c r="B405">
        <v>3500</v>
      </c>
      <c r="E405">
        <f>VLOOKUP('2018'!A405,'2018'!$G$1:$H$247,2,0)</f>
        <v>3.71</v>
      </c>
      <c r="F405">
        <f>'2018'!B405*'2018'!E405</f>
        <v>12985</v>
      </c>
    </row>
    <row r="406" spans="1:6">
      <c r="A406" s="23">
        <v>43319</v>
      </c>
      <c r="B406">
        <v>3000</v>
      </c>
      <c r="E406">
        <f>VLOOKUP('2018'!A406,'2018'!$G$1:$H$247,2,0)</f>
        <v>3.6949999999999998</v>
      </c>
      <c r="F406">
        <f>'2018'!B406*'2018'!E406</f>
        <v>11085</v>
      </c>
    </row>
    <row r="407" spans="1:6">
      <c r="A407" s="23">
        <v>43320</v>
      </c>
      <c r="B407">
        <v>1200</v>
      </c>
      <c r="E407">
        <f>VLOOKUP('2018'!A407,'2018'!$G$1:$H$247,2,0)</f>
        <v>3.6840000000000002</v>
      </c>
      <c r="F407">
        <f>'2018'!B407*'2018'!E407</f>
        <v>4420.8</v>
      </c>
    </row>
    <row r="408" spans="1:6">
      <c r="A408" s="23">
        <v>43320</v>
      </c>
      <c r="B408">
        <v>3000</v>
      </c>
      <c r="E408">
        <f>VLOOKUP('2018'!A408,'2018'!$G$1:$H$247,2,0)</f>
        <v>3.6840000000000002</v>
      </c>
      <c r="F408">
        <f>'2018'!B408*'2018'!E408</f>
        <v>11052</v>
      </c>
    </row>
    <row r="409" spans="1:6">
      <c r="A409" s="23">
        <v>43320</v>
      </c>
      <c r="B409">
        <v>3500</v>
      </c>
      <c r="E409">
        <f>VLOOKUP('2018'!A409,'2018'!$G$1:$H$247,2,0)</f>
        <v>3.6840000000000002</v>
      </c>
      <c r="F409">
        <f>'2018'!B409*'2018'!E409</f>
        <v>12894</v>
      </c>
    </row>
    <row r="410" spans="1:6">
      <c r="A410" s="23">
        <v>43321</v>
      </c>
      <c r="B410">
        <v>1200</v>
      </c>
      <c r="E410">
        <f>VLOOKUP('2018'!A410,'2018'!$G$1:$H$247,2,0)</f>
        <v>3.6829999999999998</v>
      </c>
      <c r="F410">
        <f>'2018'!B410*'2018'!E410</f>
        <v>4419.5999999999995</v>
      </c>
    </row>
    <row r="411" spans="1:6">
      <c r="A411" s="23">
        <v>43321</v>
      </c>
      <c r="B411">
        <v>1000</v>
      </c>
      <c r="E411">
        <f>VLOOKUP('2018'!A411,'2018'!$G$1:$H$247,2,0)</f>
        <v>3.6829999999999998</v>
      </c>
      <c r="F411">
        <f>'2018'!B411*'2018'!E411</f>
        <v>3683</v>
      </c>
    </row>
    <row r="412" spans="1:6">
      <c r="A412" s="23">
        <v>43321</v>
      </c>
      <c r="B412">
        <v>1000</v>
      </c>
      <c r="E412">
        <f>VLOOKUP('2018'!A412,'2018'!$G$1:$H$247,2,0)</f>
        <v>3.6829999999999998</v>
      </c>
      <c r="F412">
        <f>'2018'!B412*'2018'!E412</f>
        <v>3683</v>
      </c>
    </row>
    <row r="413" spans="1:6">
      <c r="A413" s="23">
        <v>43326</v>
      </c>
      <c r="B413">
        <v>3500</v>
      </c>
      <c r="E413">
        <f>VLOOKUP('2018'!A413,'2018'!$G$1:$H$247,2,0)</f>
        <v>3.6909999999999998</v>
      </c>
      <c r="F413">
        <f>'2018'!B413*'2018'!E413</f>
        <v>12918.5</v>
      </c>
    </row>
    <row r="414" spans="1:6">
      <c r="A414" s="23">
        <v>43328</v>
      </c>
      <c r="B414">
        <v>600</v>
      </c>
      <c r="E414">
        <f>VLOOKUP('2018'!A414,'2018'!$G$1:$H$247,2,0)</f>
        <v>3.6880000000000002</v>
      </c>
      <c r="F414">
        <f>'2018'!B414*'2018'!E414</f>
        <v>2212.8000000000002</v>
      </c>
    </row>
    <row r="415" spans="1:6">
      <c r="A415" s="23">
        <v>43329</v>
      </c>
      <c r="B415">
        <v>1000</v>
      </c>
      <c r="E415">
        <f>VLOOKUP('2018'!A415,'2018'!$G$1:$H$247,2,0)</f>
        <v>3.669</v>
      </c>
      <c r="F415">
        <f>'2018'!B415*'2018'!E415</f>
        <v>3669</v>
      </c>
    </row>
    <row r="416" spans="1:6">
      <c r="A416" s="23">
        <v>43334</v>
      </c>
      <c r="B416">
        <v>12000</v>
      </c>
      <c r="E416">
        <f>VLOOKUP('2018'!A416,'2018'!$G$1:$H$247,2,0)</f>
        <v>3.6349999999999998</v>
      </c>
      <c r="F416">
        <f>'2018'!B416*'2018'!E416</f>
        <v>43620</v>
      </c>
    </row>
    <row r="417" spans="1:6">
      <c r="A417" s="23">
        <v>43335</v>
      </c>
      <c r="B417">
        <v>5000</v>
      </c>
      <c r="E417">
        <f>VLOOKUP('2018'!A417,'2018'!$G$1:$H$247,2,0)</f>
        <v>3.6349999999999998</v>
      </c>
      <c r="F417">
        <f>'2018'!B417*'2018'!E417</f>
        <v>18175</v>
      </c>
    </row>
    <row r="418" spans="1:6">
      <c r="A418" s="23">
        <v>43339</v>
      </c>
      <c r="B418">
        <v>2000</v>
      </c>
      <c r="E418">
        <f>VLOOKUP('2018'!A418,'2018'!$G$1:$H$247,2,0)</f>
        <v>3.6389999999999998</v>
      </c>
      <c r="F418">
        <f>'2018'!B418*'2018'!E418</f>
        <v>7278</v>
      </c>
    </row>
    <row r="419" spans="1:6">
      <c r="A419" s="23">
        <v>43339</v>
      </c>
      <c r="B419">
        <v>3500</v>
      </c>
      <c r="E419">
        <f>VLOOKUP('2018'!A419,'2018'!$G$1:$H$247,2,0)</f>
        <v>3.6389999999999998</v>
      </c>
      <c r="F419">
        <f>'2018'!B419*'2018'!E419</f>
        <v>12736.5</v>
      </c>
    </row>
    <row r="420" spans="1:6">
      <c r="A420" s="23">
        <v>43339</v>
      </c>
      <c r="B420">
        <v>3200</v>
      </c>
      <c r="E420">
        <f>VLOOKUP('2018'!A420,'2018'!$G$1:$H$247,2,0)</f>
        <v>3.6389999999999998</v>
      </c>
      <c r="F420">
        <f>'2018'!B420*'2018'!E420</f>
        <v>11644.8</v>
      </c>
    </row>
    <row r="421" spans="1:6">
      <c r="A421" s="17">
        <v>43341</v>
      </c>
      <c r="B421">
        <v>6200</v>
      </c>
      <c r="E421">
        <f>VLOOKUP('2018'!A421,'2018'!$G$1:$H$247,2,0)</f>
        <v>3.6429999999999998</v>
      </c>
      <c r="F421">
        <f>'2018'!B421*'2018'!E421</f>
        <v>22586.6</v>
      </c>
    </row>
    <row r="422" spans="1:6">
      <c r="A422" s="23">
        <v>43341</v>
      </c>
      <c r="B422">
        <v>3500</v>
      </c>
      <c r="E422">
        <f>VLOOKUP('2018'!A422,'2018'!$G$1:$H$247,2,0)</f>
        <v>3.6429999999999998</v>
      </c>
      <c r="F422">
        <f>'2018'!B422*'2018'!E422</f>
        <v>12750.5</v>
      </c>
    </row>
    <row r="423" spans="1:6">
      <c r="A423" s="23">
        <v>43341</v>
      </c>
      <c r="B423">
        <v>4500</v>
      </c>
      <c r="E423">
        <f>VLOOKUP('2018'!A423,'2018'!$G$1:$H$247,2,0)</f>
        <v>3.6429999999999998</v>
      </c>
      <c r="F423">
        <f>'2018'!B423*'2018'!E423</f>
        <v>16393.5</v>
      </c>
    </row>
    <row r="424" spans="1:6">
      <c r="A424" s="23">
        <v>43341</v>
      </c>
      <c r="B424">
        <v>10000</v>
      </c>
      <c r="E424">
        <f>VLOOKUP('2018'!A424,'2018'!$G$1:$H$247,2,0)</f>
        <v>3.6429999999999998</v>
      </c>
      <c r="F424">
        <f>'2018'!B424*'2018'!E424</f>
        <v>36430</v>
      </c>
    </row>
    <row r="425" spans="1:6">
      <c r="A425" s="23">
        <v>43341</v>
      </c>
      <c r="B425">
        <v>4900</v>
      </c>
      <c r="E425">
        <f>VLOOKUP('2018'!A425,'2018'!$G$1:$H$247,2,0)</f>
        <v>3.6429999999999998</v>
      </c>
      <c r="F425">
        <f>'2018'!B425*'2018'!E425</f>
        <v>17850.7</v>
      </c>
    </row>
    <row r="426" spans="1:6">
      <c r="A426" s="23">
        <v>43344</v>
      </c>
      <c r="B426">
        <v>2000</v>
      </c>
      <c r="E426" s="8">
        <v>3.6040000000000001</v>
      </c>
      <c r="F426">
        <f>'2018'!B426*'2018'!E426</f>
        <v>7208</v>
      </c>
    </row>
    <row r="427" spans="1:6">
      <c r="A427" s="23">
        <v>43346</v>
      </c>
      <c r="B427">
        <v>30000</v>
      </c>
      <c r="E427">
        <f>VLOOKUP('2018'!A427,'2018'!$G$1:$H$247,2,0)</f>
        <v>3.6150000000000002</v>
      </c>
      <c r="F427">
        <f>'2018'!B427*'2018'!E427</f>
        <v>108450</v>
      </c>
    </row>
    <row r="428" spans="1:6">
      <c r="A428" s="23">
        <v>43347</v>
      </c>
      <c r="B428">
        <v>6500</v>
      </c>
      <c r="E428">
        <f>VLOOKUP('2018'!A428,'2018'!$G$1:$H$247,2,0)</f>
        <v>3.625</v>
      </c>
      <c r="F428">
        <f>'2018'!B428*'2018'!E428</f>
        <v>23562.5</v>
      </c>
    </row>
    <row r="429" spans="1:6">
      <c r="A429" s="23">
        <v>43347</v>
      </c>
      <c r="B429">
        <v>500</v>
      </c>
      <c r="E429">
        <f>VLOOKUP('2018'!A429,'2018'!$G$1:$H$247,2,0)</f>
        <v>3.625</v>
      </c>
      <c r="F429">
        <f>'2018'!B429*'2018'!E429</f>
        <v>1812.5</v>
      </c>
    </row>
    <row r="430" spans="1:6">
      <c r="A430" s="23">
        <v>43348</v>
      </c>
      <c r="B430">
        <v>3000</v>
      </c>
      <c r="E430">
        <f>VLOOKUP('2018'!A430,'2018'!$G$1:$H$247,2,0)</f>
        <v>3.6190000000000002</v>
      </c>
      <c r="F430">
        <f>'2018'!B430*'2018'!E430</f>
        <v>10857</v>
      </c>
    </row>
    <row r="431" spans="1:6">
      <c r="A431" s="23">
        <v>43348</v>
      </c>
      <c r="B431">
        <v>1000</v>
      </c>
      <c r="E431">
        <f>VLOOKUP('2018'!A431,'2018'!$G$1:$H$247,2,0)</f>
        <v>3.6190000000000002</v>
      </c>
      <c r="F431">
        <f>'2018'!B431*'2018'!E431</f>
        <v>3619</v>
      </c>
    </row>
    <row r="432" spans="1:6">
      <c r="A432" s="23">
        <v>43349</v>
      </c>
      <c r="B432">
        <v>1000</v>
      </c>
      <c r="E432">
        <f>VLOOKUP('2018'!A432,'2018'!$G$1:$H$247,2,0)</f>
        <v>3.5950000000000002</v>
      </c>
      <c r="F432">
        <f>'2018'!B432*'2018'!E432</f>
        <v>3595</v>
      </c>
    </row>
    <row r="433" spans="1:6">
      <c r="A433" s="23">
        <v>43350</v>
      </c>
      <c r="B433">
        <v>1000</v>
      </c>
      <c r="E433">
        <f>VLOOKUP('2018'!A433,'2018'!$G$1:$H$247,2,0)</f>
        <v>3.581</v>
      </c>
      <c r="F433">
        <f>'2018'!B433*'2018'!E433</f>
        <v>3581</v>
      </c>
    </row>
    <row r="434" spans="1:6">
      <c r="A434" s="23">
        <v>43356</v>
      </c>
      <c r="B434">
        <v>3000</v>
      </c>
      <c r="E434">
        <f>VLOOKUP('2018'!A434,'2018'!$G$1:$H$247,2,0)</f>
        <v>3.5750000000000002</v>
      </c>
      <c r="F434">
        <f>'2018'!B434*'2018'!E434</f>
        <v>10725</v>
      </c>
    </row>
    <row r="435" spans="1:6">
      <c r="A435" s="23">
        <v>43358</v>
      </c>
      <c r="B435">
        <v>2500</v>
      </c>
      <c r="E435" s="8">
        <v>3.5640000000000001</v>
      </c>
      <c r="F435">
        <f>'2018'!B435*'2018'!E435</f>
        <v>8910</v>
      </c>
    </row>
    <row r="436" spans="1:6">
      <c r="A436" s="23">
        <v>43362</v>
      </c>
      <c r="B436">
        <v>1000</v>
      </c>
      <c r="E436" s="8">
        <v>3.5830000000000002</v>
      </c>
      <c r="F436">
        <f>'2018'!B436*'2018'!E436</f>
        <v>3583</v>
      </c>
    </row>
    <row r="437" spans="1:6">
      <c r="A437" s="23">
        <v>43362</v>
      </c>
      <c r="B437">
        <v>7500</v>
      </c>
      <c r="E437" s="8">
        <v>3.5830000000000002</v>
      </c>
      <c r="F437">
        <f>'2018'!B437*'2018'!E437</f>
        <v>26872.5</v>
      </c>
    </row>
    <row r="438" spans="1:6">
      <c r="A438" s="23">
        <v>43367</v>
      </c>
      <c r="B438">
        <v>1200</v>
      </c>
      <c r="E438" s="8">
        <v>3.573</v>
      </c>
      <c r="F438">
        <f>'2018'!B438*'2018'!E438</f>
        <v>4287.6000000000004</v>
      </c>
    </row>
    <row r="439" spans="1:6">
      <c r="A439" s="23">
        <v>43367</v>
      </c>
      <c r="B439">
        <v>26000</v>
      </c>
      <c r="E439" s="8">
        <v>3.573</v>
      </c>
      <c r="F439">
        <f>'2018'!B439*'2018'!E439</f>
        <v>92898</v>
      </c>
    </row>
    <row r="440" spans="1:6">
      <c r="A440" s="23">
        <v>43367</v>
      </c>
      <c r="B440">
        <v>1200</v>
      </c>
      <c r="E440" s="8">
        <v>3.573</v>
      </c>
      <c r="F440">
        <f>'2018'!B440*'2018'!E440</f>
        <v>4287.6000000000004</v>
      </c>
    </row>
    <row r="441" spans="1:6">
      <c r="A441" s="23">
        <v>43371</v>
      </c>
      <c r="B441">
        <v>5100</v>
      </c>
      <c r="E441">
        <f>VLOOKUP('2018'!A441,'2018'!$G$1:$H$247,2,0)</f>
        <v>3.6269999999999998</v>
      </c>
      <c r="F441">
        <f>'2018'!B441*'2018'!E441</f>
        <v>18497.699999999997</v>
      </c>
    </row>
  </sheetData>
  <autoFilter ref="A1:F441" xr:uid="{00000000-0009-0000-0000-000003000000}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53"/>
  <sheetViews>
    <sheetView rightToLeft="1" topLeftCell="A848" zoomScaleNormal="100" workbookViewId="0">
      <selection activeCell="B919" sqref="B919"/>
    </sheetView>
  </sheetViews>
  <sheetFormatPr defaultRowHeight="15"/>
  <cols>
    <col min="1" max="1" width="11.5703125" style="33"/>
    <col min="2" max="1025" width="11.5703125"/>
  </cols>
  <sheetData>
    <row r="1" spans="1:2" ht="25.5">
      <c r="A1" s="34" t="s">
        <v>0</v>
      </c>
      <c r="B1" s="35" t="s">
        <v>23</v>
      </c>
    </row>
    <row r="2" spans="1:2">
      <c r="A2" s="36">
        <v>41995</v>
      </c>
      <c r="B2" s="8">
        <v>3.923</v>
      </c>
    </row>
    <row r="3" spans="1:2">
      <c r="A3" s="36">
        <v>41996</v>
      </c>
      <c r="B3" s="8">
        <v>3.9140000000000001</v>
      </c>
    </row>
    <row r="4" spans="1:2">
      <c r="A4" s="36">
        <v>41997</v>
      </c>
      <c r="B4" s="8">
        <v>3.9089999999999998</v>
      </c>
    </row>
    <row r="5" spans="1:2">
      <c r="A5" s="36">
        <v>42002</v>
      </c>
      <c r="B5" s="8">
        <v>3.9289999999999998</v>
      </c>
    </row>
    <row r="6" spans="1:2">
      <c r="A6" s="36">
        <v>42003</v>
      </c>
      <c r="B6" s="8">
        <v>3.9079999999999999</v>
      </c>
    </row>
    <row r="7" spans="1:2">
      <c r="A7" s="36">
        <v>42004</v>
      </c>
      <c r="B7" s="8">
        <v>3.8889999999999998</v>
      </c>
    </row>
    <row r="8" spans="1:2">
      <c r="A8" s="36">
        <v>42006</v>
      </c>
      <c r="B8" s="8">
        <v>3.9180000000000001</v>
      </c>
    </row>
    <row r="9" spans="1:2">
      <c r="A9" s="36">
        <v>42009</v>
      </c>
      <c r="B9" s="8">
        <v>3.9630000000000001</v>
      </c>
    </row>
    <row r="10" spans="1:2">
      <c r="A10" s="36">
        <v>42010</v>
      </c>
      <c r="B10" s="8">
        <v>3.9710000000000001</v>
      </c>
    </row>
    <row r="11" spans="1:2">
      <c r="A11" s="36">
        <v>42011</v>
      </c>
      <c r="B11" s="8">
        <v>3.96</v>
      </c>
    </row>
    <row r="12" spans="1:2">
      <c r="A12" s="36">
        <v>42012</v>
      </c>
      <c r="B12" s="8">
        <v>3.9740000000000002</v>
      </c>
    </row>
    <row r="13" spans="1:2">
      <c r="A13" s="36">
        <v>42013</v>
      </c>
      <c r="B13" s="8">
        <v>3.9580000000000002</v>
      </c>
    </row>
    <row r="14" spans="1:2">
      <c r="A14" s="36">
        <v>42016</v>
      </c>
      <c r="B14" s="8">
        <v>3.956</v>
      </c>
    </row>
    <row r="15" spans="1:2">
      <c r="A15" s="36">
        <v>42017</v>
      </c>
      <c r="B15" s="8">
        <v>3.9449999999999998</v>
      </c>
    </row>
    <row r="16" spans="1:2">
      <c r="A16" s="36">
        <v>42018</v>
      </c>
      <c r="B16" s="8">
        <v>3.9390000000000001</v>
      </c>
    </row>
    <row r="17" spans="1:2">
      <c r="A17" s="36">
        <v>42019</v>
      </c>
      <c r="B17" s="8">
        <v>3.899</v>
      </c>
    </row>
    <row r="18" spans="1:2">
      <c r="A18" s="36">
        <v>42020</v>
      </c>
      <c r="B18" s="8">
        <v>3.9140000000000001</v>
      </c>
    </row>
    <row r="19" spans="1:2">
      <c r="A19" s="36">
        <v>42023</v>
      </c>
      <c r="B19" s="8">
        <v>3.93</v>
      </c>
    </row>
    <row r="20" spans="1:2">
      <c r="A20" s="36">
        <v>42024</v>
      </c>
      <c r="B20" s="8">
        <v>3.9279999999999999</v>
      </c>
    </row>
    <row r="21" spans="1:2">
      <c r="A21" s="36">
        <v>42025</v>
      </c>
      <c r="B21" s="8">
        <v>3.9329999999999998</v>
      </c>
    </row>
    <row r="22" spans="1:2">
      <c r="A22" s="36">
        <v>42026</v>
      </c>
      <c r="B22" s="8">
        <v>3.9350000000000001</v>
      </c>
    </row>
    <row r="23" spans="1:2">
      <c r="A23" s="36">
        <v>42027</v>
      </c>
      <c r="B23" s="8">
        <v>3.9630000000000001</v>
      </c>
    </row>
    <row r="24" spans="1:2">
      <c r="A24" s="36">
        <v>42030</v>
      </c>
      <c r="B24" s="8">
        <v>3.9980000000000002</v>
      </c>
    </row>
    <row r="25" spans="1:2">
      <c r="A25" s="36">
        <v>42031</v>
      </c>
      <c r="B25" s="8">
        <v>3.9950000000000001</v>
      </c>
    </row>
    <row r="26" spans="1:2">
      <c r="A26" s="36">
        <v>42032</v>
      </c>
      <c r="B26" s="8">
        <v>3.9449999999999998</v>
      </c>
    </row>
    <row r="27" spans="1:2">
      <c r="A27" s="36">
        <v>42033</v>
      </c>
      <c r="B27" s="8">
        <v>3.9260000000000002</v>
      </c>
    </row>
    <row r="28" spans="1:2">
      <c r="A28" s="36">
        <v>42034</v>
      </c>
      <c r="B28" s="8">
        <v>3.9239999999999999</v>
      </c>
    </row>
    <row r="29" spans="1:2">
      <c r="A29" s="36">
        <v>42037</v>
      </c>
      <c r="B29" s="8">
        <v>3.9369999999999998</v>
      </c>
    </row>
    <row r="30" spans="1:2">
      <c r="A30" s="36">
        <v>42038</v>
      </c>
      <c r="B30" s="8">
        <v>3.93</v>
      </c>
    </row>
    <row r="31" spans="1:2">
      <c r="A31" s="36">
        <v>42039</v>
      </c>
      <c r="B31" s="8">
        <v>3.8940000000000001</v>
      </c>
    </row>
    <row r="32" spans="1:2">
      <c r="A32" s="36">
        <v>42040</v>
      </c>
      <c r="B32" s="8">
        <v>3.875</v>
      </c>
    </row>
    <row r="33" spans="1:2">
      <c r="A33" s="36">
        <v>42041</v>
      </c>
      <c r="B33" s="8">
        <v>3.8690000000000002</v>
      </c>
    </row>
    <row r="34" spans="1:2">
      <c r="A34" s="36">
        <v>42044</v>
      </c>
      <c r="B34" s="8">
        <v>3.88</v>
      </c>
    </row>
    <row r="35" spans="1:2">
      <c r="A35" s="36">
        <v>42045</v>
      </c>
      <c r="B35" s="8">
        <v>3.875</v>
      </c>
    </row>
    <row r="36" spans="1:2">
      <c r="A36" s="36">
        <v>42046</v>
      </c>
      <c r="B36" s="8">
        <v>3.8639999999999999</v>
      </c>
    </row>
    <row r="37" spans="1:2">
      <c r="A37" s="36">
        <v>42047</v>
      </c>
      <c r="B37" s="8">
        <v>3.8929999999999998</v>
      </c>
    </row>
    <row r="38" spans="1:2">
      <c r="A38" s="36">
        <v>42048</v>
      </c>
      <c r="B38" s="8">
        <v>3.883</v>
      </c>
    </row>
    <row r="39" spans="1:2">
      <c r="A39" s="36">
        <v>42051</v>
      </c>
      <c r="B39" s="8">
        <v>3.89</v>
      </c>
    </row>
    <row r="40" spans="1:2">
      <c r="A40" s="36">
        <v>42052</v>
      </c>
      <c r="B40" s="8">
        <v>3.8650000000000002</v>
      </c>
    </row>
    <row r="41" spans="1:2">
      <c r="A41" s="36">
        <v>42053</v>
      </c>
      <c r="B41" s="8">
        <v>3.85</v>
      </c>
    </row>
    <row r="42" spans="1:2">
      <c r="A42" s="36">
        <v>42054</v>
      </c>
      <c r="B42" s="8">
        <v>3.8439999999999999</v>
      </c>
    </row>
    <row r="43" spans="1:2">
      <c r="A43" s="36">
        <v>42055</v>
      </c>
      <c r="B43" s="8">
        <v>3.8610000000000002</v>
      </c>
    </row>
    <row r="44" spans="1:2">
      <c r="A44" s="36">
        <v>42058</v>
      </c>
      <c r="B44" s="8">
        <v>3.8580000000000001</v>
      </c>
    </row>
    <row r="45" spans="1:2">
      <c r="A45" s="36">
        <v>42059</v>
      </c>
      <c r="B45" s="8">
        <v>3.952</v>
      </c>
    </row>
    <row r="46" spans="1:2">
      <c r="A46" s="36">
        <v>42060</v>
      </c>
      <c r="B46" s="8">
        <v>3.9380000000000002</v>
      </c>
    </row>
    <row r="47" spans="1:2">
      <c r="A47" s="36">
        <v>42061</v>
      </c>
      <c r="B47" s="8">
        <v>3.9329999999999998</v>
      </c>
    </row>
    <row r="48" spans="1:2">
      <c r="A48" s="36">
        <v>42062</v>
      </c>
      <c r="B48" s="8">
        <v>3.9660000000000002</v>
      </c>
    </row>
    <row r="49" spans="1:2">
      <c r="A49" s="36">
        <v>42065</v>
      </c>
      <c r="B49" s="8">
        <v>3.9860000000000002</v>
      </c>
    </row>
    <row r="50" spans="1:2">
      <c r="A50" s="36">
        <v>42066</v>
      </c>
      <c r="B50" s="8">
        <v>3.9870000000000001</v>
      </c>
    </row>
    <row r="51" spans="1:2">
      <c r="A51" s="36">
        <v>42067</v>
      </c>
      <c r="B51" s="8">
        <v>3.984</v>
      </c>
    </row>
    <row r="52" spans="1:2">
      <c r="A52" s="36">
        <v>42072</v>
      </c>
      <c r="B52" s="8">
        <v>4.0170000000000003</v>
      </c>
    </row>
    <row r="53" spans="1:2">
      <c r="A53" s="36">
        <v>42073</v>
      </c>
      <c r="B53" s="8">
        <v>4.0410000000000004</v>
      </c>
    </row>
    <row r="54" spans="1:2">
      <c r="A54" s="36">
        <v>42074</v>
      </c>
      <c r="B54" s="8">
        <v>4.0490000000000004</v>
      </c>
    </row>
    <row r="55" spans="1:2">
      <c r="A55" s="36">
        <v>42075</v>
      </c>
      <c r="B55" s="8">
        <v>4.0220000000000002</v>
      </c>
    </row>
    <row r="56" spans="1:2">
      <c r="A56" s="36">
        <v>42076</v>
      </c>
      <c r="B56" s="8">
        <v>4.0149999999999997</v>
      </c>
    </row>
    <row r="57" spans="1:2">
      <c r="A57" s="36">
        <v>42079</v>
      </c>
      <c r="B57" s="8">
        <v>4.0190000000000001</v>
      </c>
    </row>
    <row r="58" spans="1:2">
      <c r="A58" s="36">
        <v>42081</v>
      </c>
      <c r="B58" s="8">
        <v>4.0199999999999996</v>
      </c>
    </row>
    <row r="59" spans="1:2">
      <c r="A59" s="36">
        <v>42082</v>
      </c>
      <c r="B59" s="8">
        <v>4.0060000000000002</v>
      </c>
    </row>
    <row r="60" spans="1:2">
      <c r="A60" s="36">
        <v>42083</v>
      </c>
      <c r="B60" s="8">
        <v>4.0529999999999999</v>
      </c>
    </row>
    <row r="61" spans="1:2">
      <c r="A61" s="36">
        <v>42086</v>
      </c>
      <c r="B61" s="8">
        <v>4.0179999999999998</v>
      </c>
    </row>
    <row r="62" spans="1:2">
      <c r="A62" s="36">
        <v>42087</v>
      </c>
      <c r="B62" s="8">
        <v>3.9260000000000002</v>
      </c>
    </row>
    <row r="63" spans="1:2">
      <c r="A63" s="36">
        <v>42088</v>
      </c>
      <c r="B63" s="8">
        <v>3.948</v>
      </c>
    </row>
    <row r="64" spans="1:2">
      <c r="A64" s="36">
        <v>42089</v>
      </c>
      <c r="B64" s="8">
        <v>3.944</v>
      </c>
    </row>
    <row r="65" spans="1:2">
      <c r="A65" s="36">
        <v>42090</v>
      </c>
      <c r="B65" s="8">
        <v>3.9729999999999999</v>
      </c>
    </row>
    <row r="66" spans="1:2">
      <c r="A66" s="36">
        <v>42093</v>
      </c>
      <c r="B66" s="8">
        <v>3.9710000000000001</v>
      </c>
    </row>
    <row r="67" spans="1:2">
      <c r="A67" s="36">
        <v>42094</v>
      </c>
      <c r="B67" s="8">
        <v>3.98</v>
      </c>
    </row>
    <row r="68" spans="1:2">
      <c r="A68" s="36">
        <v>42095</v>
      </c>
      <c r="B68" s="8">
        <v>3.9740000000000002</v>
      </c>
    </row>
    <row r="69" spans="1:2">
      <c r="A69" s="36">
        <v>42096</v>
      </c>
      <c r="B69" s="8">
        <v>3.956</v>
      </c>
    </row>
    <row r="70" spans="1:2">
      <c r="A70" s="36">
        <v>42101</v>
      </c>
      <c r="B70" s="8">
        <v>3.9390000000000001</v>
      </c>
    </row>
    <row r="71" spans="1:2">
      <c r="A71" s="36">
        <v>42102</v>
      </c>
      <c r="B71" s="8">
        <v>3.9390000000000001</v>
      </c>
    </row>
    <row r="72" spans="1:2">
      <c r="A72" s="36">
        <v>42103</v>
      </c>
      <c r="B72" s="8">
        <v>3.9430000000000001</v>
      </c>
    </row>
    <row r="73" spans="1:2">
      <c r="A73" s="36">
        <v>42107</v>
      </c>
      <c r="B73" s="8">
        <v>4.0140000000000002</v>
      </c>
    </row>
    <row r="74" spans="1:2">
      <c r="A74" s="36">
        <v>42108</v>
      </c>
      <c r="B74" s="8">
        <v>3.984</v>
      </c>
    </row>
    <row r="75" spans="1:2">
      <c r="A75" s="36">
        <v>42109</v>
      </c>
      <c r="B75" s="8">
        <v>3.9750000000000001</v>
      </c>
    </row>
    <row r="76" spans="1:2">
      <c r="A76" s="36">
        <v>42110</v>
      </c>
      <c r="B76" s="8">
        <v>3.9350000000000001</v>
      </c>
    </row>
    <row r="77" spans="1:2">
      <c r="A77" s="36">
        <v>42111</v>
      </c>
      <c r="B77" s="8">
        <v>3.9289999999999998</v>
      </c>
    </row>
    <row r="78" spans="1:2">
      <c r="A78" s="36">
        <v>42114</v>
      </c>
      <c r="B78" s="8">
        <v>3.9249999999999998</v>
      </c>
    </row>
    <row r="79" spans="1:2">
      <c r="A79" s="36">
        <v>42115</v>
      </c>
      <c r="B79" s="8">
        <v>3.9460000000000002</v>
      </c>
    </row>
    <row r="80" spans="1:2">
      <c r="A80" s="36">
        <v>42116</v>
      </c>
      <c r="B80" s="8">
        <v>3.9510000000000001</v>
      </c>
    </row>
    <row r="81" spans="1:2">
      <c r="A81" s="36">
        <v>42118</v>
      </c>
      <c r="B81" s="8">
        <v>3.9239999999999999</v>
      </c>
    </row>
    <row r="82" spans="1:2">
      <c r="A82" s="36">
        <v>42121</v>
      </c>
      <c r="B82" s="8">
        <v>3.931</v>
      </c>
    </row>
    <row r="83" spans="1:2">
      <c r="A83" s="36">
        <v>42122</v>
      </c>
      <c r="B83" s="8">
        <v>3.8940000000000001</v>
      </c>
    </row>
    <row r="84" spans="1:2">
      <c r="A84" s="36">
        <v>42123</v>
      </c>
      <c r="B84" s="8">
        <v>3.8719999999999999</v>
      </c>
    </row>
    <row r="85" spans="1:2">
      <c r="A85" s="36">
        <v>42124</v>
      </c>
      <c r="B85" s="8">
        <v>3.8610000000000002</v>
      </c>
    </row>
    <row r="86" spans="1:2">
      <c r="A86" s="36">
        <v>42125</v>
      </c>
      <c r="B86" s="8">
        <v>3.8580000000000001</v>
      </c>
    </row>
    <row r="87" spans="1:2">
      <c r="A87" s="36">
        <v>42128</v>
      </c>
      <c r="B87" s="8">
        <v>3.89</v>
      </c>
    </row>
    <row r="88" spans="1:2">
      <c r="A88" s="36">
        <v>42129</v>
      </c>
      <c r="B88" s="8">
        <v>3.879</v>
      </c>
    </row>
    <row r="89" spans="1:2">
      <c r="A89" s="36">
        <v>42130</v>
      </c>
      <c r="B89" s="8">
        <v>3.867</v>
      </c>
    </row>
    <row r="90" spans="1:2">
      <c r="A90" s="36">
        <v>42131</v>
      </c>
      <c r="B90" s="8">
        <v>3.8650000000000002</v>
      </c>
    </row>
    <row r="91" spans="1:2">
      <c r="A91" s="36">
        <v>42132</v>
      </c>
      <c r="B91" s="8">
        <v>3.8679999999999999</v>
      </c>
    </row>
    <row r="92" spans="1:2">
      <c r="A92" s="36">
        <v>42135</v>
      </c>
      <c r="B92" s="8">
        <v>3.8719999999999999</v>
      </c>
    </row>
    <row r="93" spans="1:2">
      <c r="A93" s="36">
        <v>42136</v>
      </c>
      <c r="B93" s="8">
        <v>3.863</v>
      </c>
    </row>
    <row r="94" spans="1:2">
      <c r="A94" s="36">
        <v>42137</v>
      </c>
      <c r="B94" s="8">
        <v>3.855</v>
      </c>
    </row>
    <row r="95" spans="1:2">
      <c r="A95" s="36">
        <v>42138</v>
      </c>
      <c r="B95" s="8">
        <v>3.819</v>
      </c>
    </row>
    <row r="96" spans="1:2">
      <c r="A96" s="36">
        <v>42139</v>
      </c>
      <c r="B96" s="8">
        <v>3.8250000000000002</v>
      </c>
    </row>
    <row r="97" spans="1:2">
      <c r="A97" s="36">
        <v>42142</v>
      </c>
      <c r="B97" s="8">
        <v>3.819</v>
      </c>
    </row>
    <row r="98" spans="1:2">
      <c r="A98" s="36">
        <v>42143</v>
      </c>
      <c r="B98" s="8">
        <v>3.8519999999999999</v>
      </c>
    </row>
    <row r="99" spans="1:2">
      <c r="A99" s="36">
        <v>42144</v>
      </c>
      <c r="B99" s="8">
        <v>3.8740000000000001</v>
      </c>
    </row>
    <row r="100" spans="1:2">
      <c r="A100" s="36">
        <v>42145</v>
      </c>
      <c r="B100" s="8">
        <v>3.86</v>
      </c>
    </row>
    <row r="101" spans="1:2">
      <c r="A101" s="36">
        <v>42146</v>
      </c>
      <c r="B101" s="8">
        <v>3.8730000000000002</v>
      </c>
    </row>
    <row r="102" spans="1:2">
      <c r="A102" s="36">
        <v>42150</v>
      </c>
      <c r="B102" s="8">
        <v>3.875</v>
      </c>
    </row>
    <row r="103" spans="1:2">
      <c r="A103" s="36">
        <v>42151</v>
      </c>
      <c r="B103" s="8">
        <v>3.875</v>
      </c>
    </row>
    <row r="104" spans="1:2">
      <c r="A104" s="36">
        <v>42152</v>
      </c>
      <c r="B104" s="8">
        <v>3.88</v>
      </c>
    </row>
    <row r="105" spans="1:2">
      <c r="A105" s="36">
        <v>42153</v>
      </c>
      <c r="B105" s="8">
        <v>3.8759999999999999</v>
      </c>
    </row>
    <row r="106" spans="1:2">
      <c r="A106" s="36">
        <v>42156</v>
      </c>
      <c r="B106" s="8">
        <v>3.8719999999999999</v>
      </c>
    </row>
    <row r="107" spans="1:2">
      <c r="A107" s="36">
        <v>42157</v>
      </c>
      <c r="B107" s="8">
        <v>3.8620000000000001</v>
      </c>
    </row>
    <row r="108" spans="1:2">
      <c r="A108" s="36">
        <v>42158</v>
      </c>
      <c r="B108" s="8">
        <v>3.8639999999999999</v>
      </c>
    </row>
    <row r="109" spans="1:2">
      <c r="A109" s="36">
        <v>42159</v>
      </c>
      <c r="B109" s="8">
        <v>3.8359999999999999</v>
      </c>
    </row>
    <row r="110" spans="1:2">
      <c r="A110" s="36">
        <v>42160</v>
      </c>
      <c r="B110" s="8">
        <v>3.8410000000000002</v>
      </c>
    </row>
    <row r="111" spans="1:2">
      <c r="A111" s="36">
        <v>42163</v>
      </c>
      <c r="B111" s="8">
        <v>3.8679999999999999</v>
      </c>
    </row>
    <row r="112" spans="1:2">
      <c r="A112" s="36">
        <v>42164</v>
      </c>
      <c r="B112" s="8">
        <v>3.8330000000000002</v>
      </c>
    </row>
    <row r="113" spans="1:2">
      <c r="A113" s="36">
        <v>42165</v>
      </c>
      <c r="B113" s="8">
        <v>3.827</v>
      </c>
    </row>
    <row r="114" spans="1:2">
      <c r="A114" s="36">
        <v>42166</v>
      </c>
      <c r="B114" s="8">
        <v>3.8279999999999998</v>
      </c>
    </row>
    <row r="115" spans="1:2">
      <c r="A115" s="36">
        <v>42167</v>
      </c>
      <c r="B115" s="8">
        <v>3.8380000000000001</v>
      </c>
    </row>
    <row r="116" spans="1:2">
      <c r="A116" s="36">
        <v>42170</v>
      </c>
      <c r="B116" s="8">
        <v>3.8420000000000001</v>
      </c>
    </row>
    <row r="117" spans="1:2">
      <c r="A117" s="36">
        <v>42171</v>
      </c>
      <c r="B117" s="8">
        <v>3.835</v>
      </c>
    </row>
    <row r="118" spans="1:2">
      <c r="A118" s="36">
        <v>42172</v>
      </c>
      <c r="B118" s="8">
        <v>3.8420000000000001</v>
      </c>
    </row>
    <row r="119" spans="1:2">
      <c r="A119" s="36">
        <v>42173</v>
      </c>
      <c r="B119" s="8">
        <v>3.8119999999999998</v>
      </c>
    </row>
    <row r="120" spans="1:2">
      <c r="A120" s="36">
        <v>42174</v>
      </c>
      <c r="B120" s="8">
        <v>3.8340000000000001</v>
      </c>
    </row>
    <row r="121" spans="1:2">
      <c r="A121" s="36">
        <v>42177</v>
      </c>
      <c r="B121" s="8">
        <v>3.8330000000000002</v>
      </c>
    </row>
    <row r="122" spans="1:2">
      <c r="A122" s="36">
        <v>42178</v>
      </c>
      <c r="B122" s="8">
        <v>3.7789999999999999</v>
      </c>
    </row>
    <row r="123" spans="1:2">
      <c r="A123" s="36">
        <v>42179</v>
      </c>
      <c r="B123" s="8">
        <v>3.7610000000000001</v>
      </c>
    </row>
    <row r="124" spans="1:2">
      <c r="A124" s="36">
        <v>42180</v>
      </c>
      <c r="B124" s="8">
        <v>3.77</v>
      </c>
    </row>
    <row r="125" spans="1:2">
      <c r="A125" s="36">
        <v>42181</v>
      </c>
      <c r="B125" s="8">
        <v>3.7919999999999998</v>
      </c>
    </row>
    <row r="126" spans="1:2">
      <c r="A126" s="36">
        <v>42184</v>
      </c>
      <c r="B126" s="8">
        <v>3.8</v>
      </c>
    </row>
    <row r="127" spans="1:2">
      <c r="A127" s="36">
        <v>42185</v>
      </c>
      <c r="B127" s="8">
        <v>3.7690000000000001</v>
      </c>
    </row>
    <row r="128" spans="1:2">
      <c r="A128" s="36">
        <v>42186</v>
      </c>
      <c r="B128" s="8">
        <v>3.7770000000000001</v>
      </c>
    </row>
    <row r="129" spans="1:2">
      <c r="A129" s="36">
        <v>42187</v>
      </c>
      <c r="B129" s="8">
        <v>3.78</v>
      </c>
    </row>
    <row r="130" spans="1:2">
      <c r="A130" s="36">
        <v>42188</v>
      </c>
      <c r="B130" s="8">
        <v>3.7690000000000001</v>
      </c>
    </row>
    <row r="131" spans="1:2">
      <c r="A131" s="36">
        <v>42191</v>
      </c>
      <c r="B131" s="8">
        <v>3.7759999999999998</v>
      </c>
    </row>
    <row r="132" spans="1:2">
      <c r="A132" s="36">
        <v>42192</v>
      </c>
      <c r="B132" s="8">
        <v>3.78</v>
      </c>
    </row>
    <row r="133" spans="1:2">
      <c r="A133" s="36">
        <v>42193</v>
      </c>
      <c r="B133" s="8">
        <v>3.7970000000000002</v>
      </c>
    </row>
    <row r="134" spans="1:2">
      <c r="A134" s="36">
        <v>42194</v>
      </c>
      <c r="B134" s="8">
        <v>3.786</v>
      </c>
    </row>
    <row r="135" spans="1:2">
      <c r="A135" s="36">
        <v>42195</v>
      </c>
      <c r="B135" s="8">
        <v>3.7770000000000001</v>
      </c>
    </row>
    <row r="136" spans="1:2">
      <c r="A136" s="36">
        <v>42198</v>
      </c>
      <c r="B136" s="8">
        <v>3.7759999999999998</v>
      </c>
    </row>
    <row r="137" spans="1:2">
      <c r="A137" s="36">
        <v>42199</v>
      </c>
      <c r="B137" s="8">
        <v>3.7749999999999999</v>
      </c>
    </row>
    <row r="138" spans="1:2">
      <c r="A138" s="36">
        <v>42200</v>
      </c>
      <c r="B138" s="8">
        <v>3.7650000000000001</v>
      </c>
    </row>
    <row r="139" spans="1:2">
      <c r="A139" s="36">
        <v>42201</v>
      </c>
      <c r="B139" s="8">
        <v>3.7890000000000001</v>
      </c>
    </row>
    <row r="140" spans="1:2">
      <c r="A140" s="36">
        <v>42202</v>
      </c>
      <c r="B140" s="8">
        <v>3.7890000000000001</v>
      </c>
    </row>
    <row r="141" spans="1:2">
      <c r="A141" s="36">
        <v>42205</v>
      </c>
      <c r="B141" s="8">
        <v>3.8239999999999998</v>
      </c>
    </row>
    <row r="142" spans="1:2">
      <c r="A142" s="36">
        <v>42206</v>
      </c>
      <c r="B142" s="8">
        <v>3.8090000000000002</v>
      </c>
    </row>
    <row r="143" spans="1:2">
      <c r="A143" s="36">
        <v>42207</v>
      </c>
      <c r="B143" s="8">
        <v>3.8090000000000002</v>
      </c>
    </row>
    <row r="144" spans="1:2">
      <c r="A144" s="36">
        <v>42208</v>
      </c>
      <c r="B144" s="8">
        <v>3.8180000000000001</v>
      </c>
    </row>
    <row r="145" spans="1:2">
      <c r="A145" s="36">
        <v>42209</v>
      </c>
      <c r="B145" s="8">
        <v>3.8250000000000002</v>
      </c>
    </row>
    <row r="146" spans="1:2">
      <c r="A146" s="36">
        <v>42212</v>
      </c>
      <c r="B146" s="8">
        <v>3.806</v>
      </c>
    </row>
    <row r="147" spans="1:2">
      <c r="A147" s="36">
        <v>42213</v>
      </c>
      <c r="B147" s="8">
        <v>3.774</v>
      </c>
    </row>
    <row r="148" spans="1:2">
      <c r="A148" s="36">
        <v>42214</v>
      </c>
      <c r="B148" s="8">
        <v>3.782</v>
      </c>
    </row>
    <row r="149" spans="1:2">
      <c r="A149" s="36">
        <v>42215</v>
      </c>
      <c r="B149" s="8">
        <v>3.7810000000000001</v>
      </c>
    </row>
    <row r="150" spans="1:2">
      <c r="A150" s="36">
        <v>42216</v>
      </c>
      <c r="B150" s="8">
        <v>3.7829999999999999</v>
      </c>
    </row>
    <row r="151" spans="1:2">
      <c r="A151" s="36">
        <v>42219</v>
      </c>
      <c r="B151" s="8">
        <v>3.7719999999999998</v>
      </c>
    </row>
    <row r="152" spans="1:2">
      <c r="A152" s="36">
        <v>42220</v>
      </c>
      <c r="B152" s="8">
        <v>3.7829999999999999</v>
      </c>
    </row>
    <row r="153" spans="1:2">
      <c r="A153" s="36">
        <v>42221</v>
      </c>
      <c r="B153" s="8">
        <v>3.8069999999999999</v>
      </c>
    </row>
    <row r="154" spans="1:2">
      <c r="A154" s="36">
        <v>42222</v>
      </c>
      <c r="B154" s="8">
        <v>3.8130000000000002</v>
      </c>
    </row>
    <row r="155" spans="1:2">
      <c r="A155" s="36">
        <v>42223</v>
      </c>
      <c r="B155" s="8">
        <v>3.8079999999999998</v>
      </c>
    </row>
    <row r="156" spans="1:2">
      <c r="A156" s="36">
        <v>42226</v>
      </c>
      <c r="B156" s="8">
        <v>3.8130000000000002</v>
      </c>
    </row>
    <row r="157" spans="1:2">
      <c r="A157" s="36">
        <v>42227</v>
      </c>
      <c r="B157" s="8">
        <v>3.8180000000000001</v>
      </c>
    </row>
    <row r="158" spans="1:2">
      <c r="A158" s="36">
        <v>42228</v>
      </c>
      <c r="B158" s="8">
        <v>3.8149999999999999</v>
      </c>
    </row>
    <row r="159" spans="1:2">
      <c r="A159" s="36">
        <v>42229</v>
      </c>
      <c r="B159" s="8">
        <v>3.8069999999999999</v>
      </c>
    </row>
    <row r="160" spans="1:2">
      <c r="A160" s="36">
        <v>42230</v>
      </c>
      <c r="B160" s="8">
        <v>3.7890000000000001</v>
      </c>
    </row>
    <row r="161" spans="1:2">
      <c r="A161" s="36">
        <v>42233</v>
      </c>
      <c r="B161" s="8">
        <v>3.81</v>
      </c>
    </row>
    <row r="162" spans="1:2">
      <c r="A162" s="36">
        <v>42234</v>
      </c>
      <c r="B162" s="8">
        <v>3.8290000000000002</v>
      </c>
    </row>
    <row r="163" spans="1:2">
      <c r="A163" s="36">
        <v>42235</v>
      </c>
      <c r="B163" s="8">
        <v>3.8780000000000001</v>
      </c>
    </row>
    <row r="164" spans="1:2">
      <c r="A164" s="36">
        <v>42236</v>
      </c>
      <c r="B164" s="8">
        <v>3.883</v>
      </c>
    </row>
    <row r="165" spans="1:2">
      <c r="A165" s="36">
        <v>42237</v>
      </c>
      <c r="B165" s="8">
        <v>3.8740000000000001</v>
      </c>
    </row>
    <row r="166" spans="1:2">
      <c r="A166" s="36">
        <v>42240</v>
      </c>
      <c r="B166" s="8">
        <v>3.8780000000000001</v>
      </c>
    </row>
    <row r="167" spans="1:2">
      <c r="A167" s="36">
        <v>42241</v>
      </c>
      <c r="B167" s="8">
        <v>3.8639999999999999</v>
      </c>
    </row>
    <row r="168" spans="1:2">
      <c r="A168" s="36">
        <v>42242</v>
      </c>
      <c r="B168" s="8">
        <v>3.9209999999999998</v>
      </c>
    </row>
    <row r="169" spans="1:2">
      <c r="A169" s="36">
        <v>42243</v>
      </c>
      <c r="B169" s="8">
        <v>3.9279999999999999</v>
      </c>
    </row>
    <row r="170" spans="1:2">
      <c r="A170" s="36">
        <v>42244</v>
      </c>
      <c r="B170" s="8">
        <v>3.9220000000000002</v>
      </c>
    </row>
    <row r="171" spans="1:2">
      <c r="A171" s="36">
        <v>42247</v>
      </c>
      <c r="B171" s="8">
        <v>3.93</v>
      </c>
    </row>
    <row r="172" spans="1:2">
      <c r="A172" s="36">
        <v>42248</v>
      </c>
      <c r="B172" s="8">
        <v>3.923</v>
      </c>
    </row>
    <row r="173" spans="1:2">
      <c r="A173" s="36">
        <v>42249</v>
      </c>
      <c r="B173" s="8">
        <v>3.93</v>
      </c>
    </row>
    <row r="174" spans="1:2">
      <c r="A174" s="36">
        <v>42250</v>
      </c>
      <c r="B174" s="8">
        <v>3.9340000000000002</v>
      </c>
    </row>
    <row r="175" spans="1:2">
      <c r="A175" s="36">
        <v>42251</v>
      </c>
      <c r="B175" s="8">
        <v>3.927</v>
      </c>
    </row>
    <row r="176" spans="1:2">
      <c r="A176" s="36">
        <v>42254</v>
      </c>
      <c r="B176" s="8">
        <v>3.9329999999999998</v>
      </c>
    </row>
    <row r="177" spans="1:2">
      <c r="A177" s="36">
        <v>42255</v>
      </c>
      <c r="B177" s="8">
        <v>3.9220000000000002</v>
      </c>
    </row>
    <row r="178" spans="1:2">
      <c r="A178" s="36">
        <v>42256</v>
      </c>
      <c r="B178" s="8">
        <v>3.8809999999999998</v>
      </c>
    </row>
    <row r="179" spans="1:2">
      <c r="A179" s="36">
        <v>42257</v>
      </c>
      <c r="B179" s="8">
        <v>3.9060000000000001</v>
      </c>
    </row>
    <row r="180" spans="1:2">
      <c r="A180" s="36">
        <v>42258</v>
      </c>
      <c r="B180" s="8">
        <v>3.8660000000000001</v>
      </c>
    </row>
    <row r="181" spans="1:2">
      <c r="A181" s="36">
        <v>42263</v>
      </c>
      <c r="B181" s="8">
        <v>3.8889999999999998</v>
      </c>
    </row>
    <row r="182" spans="1:2">
      <c r="A182" s="36">
        <v>42264</v>
      </c>
      <c r="B182" s="8">
        <v>3.8740000000000001</v>
      </c>
    </row>
    <row r="183" spans="1:2">
      <c r="A183" s="36">
        <v>42265</v>
      </c>
      <c r="B183" s="8">
        <v>3.863</v>
      </c>
    </row>
    <row r="184" spans="1:2">
      <c r="A184" s="36">
        <v>42268</v>
      </c>
      <c r="B184" s="8">
        <v>3.923</v>
      </c>
    </row>
    <row r="185" spans="1:2">
      <c r="A185" s="36">
        <v>42271</v>
      </c>
      <c r="B185" s="8">
        <v>3.9409999999999998</v>
      </c>
    </row>
    <row r="186" spans="1:2">
      <c r="A186" s="36">
        <v>42272</v>
      </c>
      <c r="B186" s="8">
        <v>3.9489999999999998</v>
      </c>
    </row>
    <row r="187" spans="1:2">
      <c r="A187" s="36">
        <v>42276</v>
      </c>
      <c r="B187" s="8">
        <v>3.9359999999999999</v>
      </c>
    </row>
    <row r="188" spans="1:2">
      <c r="A188" s="36">
        <v>42277</v>
      </c>
      <c r="B188" s="8">
        <v>3.923</v>
      </c>
    </row>
    <row r="189" spans="1:2">
      <c r="A189" s="36">
        <v>42278</v>
      </c>
      <c r="B189" s="8">
        <v>3.9180000000000001</v>
      </c>
    </row>
    <row r="190" spans="1:2">
      <c r="A190" s="36">
        <v>42279</v>
      </c>
      <c r="B190" s="8">
        <v>3.923</v>
      </c>
    </row>
    <row r="191" spans="1:2">
      <c r="A191" s="36">
        <v>42283</v>
      </c>
      <c r="B191" s="8">
        <v>3.8740000000000001</v>
      </c>
    </row>
    <row r="192" spans="1:2">
      <c r="A192" s="36">
        <v>42284</v>
      </c>
      <c r="B192" s="8">
        <v>3.85</v>
      </c>
    </row>
    <row r="193" spans="1:2">
      <c r="A193" s="36">
        <v>42285</v>
      </c>
      <c r="B193" s="8">
        <v>3.8479999999999999</v>
      </c>
    </row>
    <row r="194" spans="1:2">
      <c r="A194" s="36">
        <v>42286</v>
      </c>
      <c r="B194" s="8">
        <v>3.8420000000000001</v>
      </c>
    </row>
    <row r="195" spans="1:2">
      <c r="A195" s="36">
        <v>42289</v>
      </c>
      <c r="B195" s="8">
        <v>3.835</v>
      </c>
    </row>
    <row r="196" spans="1:2">
      <c r="A196" s="36">
        <v>42290</v>
      </c>
      <c r="B196" s="8">
        <v>3.8660000000000001</v>
      </c>
    </row>
    <row r="197" spans="1:2">
      <c r="A197" s="36">
        <v>42291</v>
      </c>
      <c r="B197" s="8">
        <v>3.85</v>
      </c>
    </row>
    <row r="198" spans="1:2">
      <c r="A198" s="36">
        <v>42292</v>
      </c>
      <c r="B198" s="8">
        <v>3.8210000000000002</v>
      </c>
    </row>
    <row r="199" spans="1:2">
      <c r="A199" s="36">
        <v>42293</v>
      </c>
      <c r="B199" s="8">
        <v>3.8159999999999998</v>
      </c>
    </row>
    <row r="200" spans="1:2">
      <c r="A200" s="36">
        <v>42296</v>
      </c>
      <c r="B200" s="8">
        <v>3.8420000000000001</v>
      </c>
    </row>
    <row r="201" spans="1:2">
      <c r="A201" s="36">
        <v>42297</v>
      </c>
      <c r="B201" s="8">
        <v>3.859</v>
      </c>
    </row>
    <row r="202" spans="1:2">
      <c r="A202" s="36">
        <v>42298</v>
      </c>
      <c r="B202" s="8">
        <v>3.8610000000000002</v>
      </c>
    </row>
    <row r="203" spans="1:2">
      <c r="A203" s="36">
        <v>42299</v>
      </c>
      <c r="B203" s="8">
        <v>3.855</v>
      </c>
    </row>
    <row r="204" spans="1:2">
      <c r="A204" s="36">
        <v>42300</v>
      </c>
      <c r="B204" s="8">
        <v>3.8809999999999998</v>
      </c>
    </row>
    <row r="205" spans="1:2">
      <c r="A205" s="36">
        <v>42303</v>
      </c>
      <c r="B205" s="8">
        <v>3.8940000000000001</v>
      </c>
    </row>
    <row r="206" spans="1:2">
      <c r="A206" s="36">
        <v>42304</v>
      </c>
      <c r="B206" s="8">
        <v>3.8660000000000001</v>
      </c>
    </row>
    <row r="207" spans="1:2">
      <c r="A207" s="36">
        <v>42305</v>
      </c>
      <c r="B207" s="8">
        <v>3.8719999999999999</v>
      </c>
    </row>
    <row r="208" spans="1:2">
      <c r="A208" s="36">
        <v>42306</v>
      </c>
      <c r="B208" s="8">
        <v>3.883</v>
      </c>
    </row>
    <row r="209" spans="1:2">
      <c r="A209" s="36">
        <v>42307</v>
      </c>
      <c r="B209" s="8">
        <v>3.867</v>
      </c>
    </row>
    <row r="210" spans="1:2">
      <c r="A210" s="36">
        <v>42310</v>
      </c>
      <c r="B210" s="8">
        <v>3.8679999999999999</v>
      </c>
    </row>
    <row r="211" spans="1:2">
      <c r="A211" s="36">
        <v>42311</v>
      </c>
      <c r="B211" s="8">
        <v>3.8780000000000001</v>
      </c>
    </row>
    <row r="212" spans="1:2">
      <c r="A212" s="36">
        <v>42312</v>
      </c>
      <c r="B212" s="8">
        <v>3.8769999999999998</v>
      </c>
    </row>
    <row r="213" spans="1:2">
      <c r="A213" s="36">
        <v>42313</v>
      </c>
      <c r="B213" s="8">
        <v>3.8879999999999999</v>
      </c>
    </row>
    <row r="214" spans="1:2">
      <c r="A214" s="36">
        <v>42314</v>
      </c>
      <c r="B214" s="8">
        <v>3.8860000000000001</v>
      </c>
    </row>
    <row r="215" spans="1:2">
      <c r="A215" s="36">
        <v>42317</v>
      </c>
      <c r="B215" s="8">
        <v>3.9129999999999998</v>
      </c>
    </row>
    <row r="216" spans="1:2">
      <c r="A216" s="36">
        <v>42318</v>
      </c>
      <c r="B216" s="8">
        <v>3.9209999999999998</v>
      </c>
    </row>
    <row r="217" spans="1:2">
      <c r="A217" s="36">
        <v>42319</v>
      </c>
      <c r="B217" s="8">
        <v>3.911</v>
      </c>
    </row>
    <row r="218" spans="1:2">
      <c r="A218" s="36">
        <v>42320</v>
      </c>
      <c r="B218" s="8">
        <v>3.891</v>
      </c>
    </row>
    <row r="219" spans="1:2">
      <c r="A219" s="36">
        <v>42321</v>
      </c>
      <c r="B219" s="8">
        <v>3.8889999999999998</v>
      </c>
    </row>
    <row r="220" spans="1:2">
      <c r="A220" s="36">
        <v>42324</v>
      </c>
      <c r="B220" s="8">
        <v>3.8919999999999999</v>
      </c>
    </row>
    <row r="221" spans="1:2">
      <c r="A221" s="36">
        <v>42325</v>
      </c>
      <c r="B221" s="8">
        <v>3.9049999999999998</v>
      </c>
    </row>
    <row r="222" spans="1:2">
      <c r="A222" s="36">
        <v>42326</v>
      </c>
      <c r="B222" s="8">
        <v>3.9039999999999999</v>
      </c>
    </row>
    <row r="223" spans="1:2">
      <c r="A223" s="36">
        <v>42327</v>
      </c>
      <c r="B223" s="8">
        <v>3.8849999999999998</v>
      </c>
    </row>
    <row r="224" spans="1:2">
      <c r="A224" s="36">
        <v>42328</v>
      </c>
      <c r="B224" s="8">
        <v>3.8780000000000001</v>
      </c>
    </row>
    <row r="225" spans="1:2">
      <c r="A225" s="36">
        <v>42331</v>
      </c>
      <c r="B225" s="8">
        <v>3.8940000000000001</v>
      </c>
    </row>
    <row r="226" spans="1:2">
      <c r="A226" s="36">
        <v>42332</v>
      </c>
      <c r="B226" s="8">
        <v>3.8730000000000002</v>
      </c>
    </row>
    <row r="227" spans="1:2">
      <c r="A227" s="36">
        <v>42333</v>
      </c>
      <c r="B227" s="8">
        <v>3.8769999999999998</v>
      </c>
    </row>
    <row r="228" spans="1:2">
      <c r="A228" s="36">
        <v>42334</v>
      </c>
      <c r="B228" s="8">
        <v>3.88</v>
      </c>
    </row>
    <row r="229" spans="1:2">
      <c r="A229" s="36">
        <v>42335</v>
      </c>
      <c r="B229" s="8">
        <v>3.8889999999999998</v>
      </c>
    </row>
    <row r="230" spans="1:2">
      <c r="A230" s="36">
        <v>42338</v>
      </c>
      <c r="B230" s="8">
        <v>3.8769999999999998</v>
      </c>
    </row>
    <row r="231" spans="1:2">
      <c r="A231" s="36">
        <v>42339</v>
      </c>
      <c r="B231" s="8">
        <v>3.879</v>
      </c>
    </row>
    <row r="232" spans="1:2">
      <c r="A232" s="36">
        <v>42340</v>
      </c>
      <c r="B232" s="8">
        <v>3.879</v>
      </c>
    </row>
    <row r="233" spans="1:2">
      <c r="A233" s="36">
        <v>42341</v>
      </c>
      <c r="B233" s="8">
        <v>3.887</v>
      </c>
    </row>
    <row r="234" spans="1:2">
      <c r="A234" s="36">
        <v>42342</v>
      </c>
      <c r="B234" s="8">
        <v>3.8570000000000002</v>
      </c>
    </row>
    <row r="235" spans="1:2">
      <c r="A235" s="36">
        <v>42345</v>
      </c>
      <c r="B235" s="8">
        <v>3.855</v>
      </c>
    </row>
    <row r="236" spans="1:2">
      <c r="A236" s="36">
        <v>42346</v>
      </c>
      <c r="B236" s="8">
        <v>3.8780000000000001</v>
      </c>
    </row>
    <row r="237" spans="1:2">
      <c r="A237" s="36">
        <v>42347</v>
      </c>
      <c r="B237" s="8">
        <v>3.8849999999999998</v>
      </c>
    </row>
    <row r="238" spans="1:2">
      <c r="A238" s="36">
        <v>42348</v>
      </c>
      <c r="B238" s="8">
        <v>3.867</v>
      </c>
    </row>
    <row r="239" spans="1:2">
      <c r="A239" s="36">
        <v>42349</v>
      </c>
      <c r="B239" s="8">
        <v>3.86</v>
      </c>
    </row>
    <row r="240" spans="1:2">
      <c r="A240" s="36">
        <v>42352</v>
      </c>
      <c r="B240" s="8">
        <v>3.8559999999999999</v>
      </c>
    </row>
    <row r="241" spans="1:2">
      <c r="A241" s="36">
        <v>42353</v>
      </c>
      <c r="B241" s="8">
        <v>3.859</v>
      </c>
    </row>
    <row r="242" spans="1:2">
      <c r="A242" s="36">
        <v>42354</v>
      </c>
      <c r="B242" s="8">
        <v>3.8780000000000001</v>
      </c>
    </row>
    <row r="243" spans="1:2">
      <c r="A243" s="36">
        <v>42355</v>
      </c>
      <c r="B243" s="8">
        <v>3.895</v>
      </c>
    </row>
    <row r="244" spans="1:2">
      <c r="A244" s="36">
        <v>42356</v>
      </c>
      <c r="B244" s="8">
        <v>3.8959999999999999</v>
      </c>
    </row>
    <row r="245" spans="1:2">
      <c r="A245" s="36">
        <v>42359</v>
      </c>
      <c r="B245" s="8">
        <v>3.9</v>
      </c>
    </row>
    <row r="246" spans="1:2">
      <c r="A246" s="36">
        <v>42360</v>
      </c>
      <c r="B246" s="8">
        <v>3.9049999999999998</v>
      </c>
    </row>
    <row r="247" spans="1:2">
      <c r="A247" s="36">
        <v>42361</v>
      </c>
      <c r="B247" s="8">
        <v>3.895</v>
      </c>
    </row>
    <row r="248" spans="1:2">
      <c r="A248" s="36">
        <v>42362</v>
      </c>
      <c r="B248" s="8">
        <v>3.8919999999999999</v>
      </c>
    </row>
    <row r="249" spans="1:2">
      <c r="A249" s="36">
        <v>42366</v>
      </c>
      <c r="B249" s="8">
        <v>3.8860000000000001</v>
      </c>
    </row>
    <row r="250" spans="1:2">
      <c r="A250" s="36">
        <v>42367</v>
      </c>
      <c r="B250" s="8">
        <v>3.883</v>
      </c>
    </row>
    <row r="251" spans="1:2">
      <c r="A251" s="36">
        <v>42368</v>
      </c>
      <c r="B251" s="8">
        <v>3.8959999999999999</v>
      </c>
    </row>
    <row r="252" spans="1:2">
      <c r="A252" s="36">
        <v>42369</v>
      </c>
      <c r="B252" s="8">
        <v>3.9020000000000001</v>
      </c>
    </row>
    <row r="253" spans="1:2">
      <c r="A253" s="36">
        <v>42373</v>
      </c>
      <c r="B253" s="8">
        <v>3.9129999999999998</v>
      </c>
    </row>
    <row r="254" spans="1:2">
      <c r="A254" s="36">
        <v>42374</v>
      </c>
      <c r="B254" s="8">
        <v>3.9279999999999999</v>
      </c>
    </row>
    <row r="255" spans="1:2">
      <c r="A255" s="36">
        <v>42375</v>
      </c>
      <c r="B255" s="8">
        <v>3.9409999999999998</v>
      </c>
    </row>
    <row r="256" spans="1:2">
      <c r="A256" s="36">
        <v>42376</v>
      </c>
      <c r="B256" s="8">
        <v>3.9369999999999998</v>
      </c>
    </row>
    <row r="257" spans="1:2">
      <c r="A257" s="36">
        <v>42377</v>
      </c>
      <c r="B257" s="8">
        <v>3.9220000000000002</v>
      </c>
    </row>
    <row r="258" spans="1:2">
      <c r="A258" s="36">
        <v>42380</v>
      </c>
      <c r="B258" s="8">
        <v>3.9289999999999998</v>
      </c>
    </row>
    <row r="259" spans="1:2">
      <c r="A259" s="36">
        <v>42381</v>
      </c>
      <c r="B259" s="8">
        <v>3.9420000000000002</v>
      </c>
    </row>
    <row r="260" spans="1:2">
      <c r="A260" s="36">
        <v>42382</v>
      </c>
      <c r="B260" s="8">
        <v>3.9430000000000001</v>
      </c>
    </row>
    <row r="261" spans="1:2">
      <c r="A261" s="36">
        <v>42383</v>
      </c>
      <c r="B261" s="8">
        <v>3.944</v>
      </c>
    </row>
    <row r="262" spans="1:2">
      <c r="A262" s="36">
        <v>42384</v>
      </c>
      <c r="B262" s="8">
        <v>3.9430000000000001</v>
      </c>
    </row>
    <row r="263" spans="1:2">
      <c r="A263" s="36">
        <v>42387</v>
      </c>
      <c r="B263" s="8">
        <v>3.9550000000000001</v>
      </c>
    </row>
    <row r="264" spans="1:2">
      <c r="A264" s="36">
        <v>42388</v>
      </c>
      <c r="B264" s="8">
        <v>3.9529999999999998</v>
      </c>
    </row>
    <row r="265" spans="1:2">
      <c r="A265" s="36">
        <v>42389</v>
      </c>
      <c r="B265" s="8">
        <v>3.9830000000000001</v>
      </c>
    </row>
    <row r="266" spans="1:2">
      <c r="A266" s="36">
        <v>42390</v>
      </c>
      <c r="B266" s="8">
        <v>3.972</v>
      </c>
    </row>
    <row r="267" spans="1:2">
      <c r="A267" s="36">
        <v>42391</v>
      </c>
      <c r="B267" s="8">
        <v>3.9710000000000001</v>
      </c>
    </row>
    <row r="268" spans="1:2">
      <c r="A268" s="36">
        <v>42394</v>
      </c>
      <c r="B268" s="8">
        <v>3.9820000000000002</v>
      </c>
    </row>
    <row r="269" spans="1:2">
      <c r="A269" s="36">
        <v>42395</v>
      </c>
      <c r="B269" s="8">
        <v>3.976</v>
      </c>
    </row>
    <row r="270" spans="1:2">
      <c r="A270" s="36">
        <v>42396</v>
      </c>
      <c r="B270" s="8">
        <v>3.972</v>
      </c>
    </row>
    <row r="271" spans="1:2">
      <c r="A271" s="36">
        <v>42397</v>
      </c>
      <c r="B271" s="8">
        <v>3.9609999999999999</v>
      </c>
    </row>
    <row r="272" spans="1:2">
      <c r="A272" s="36">
        <v>42398</v>
      </c>
      <c r="B272" s="8">
        <v>3.9510000000000001</v>
      </c>
    </row>
    <row r="273" spans="1:2">
      <c r="A273" s="36">
        <v>42401</v>
      </c>
      <c r="B273" s="8">
        <v>3.9550000000000001</v>
      </c>
    </row>
    <row r="274" spans="1:2">
      <c r="A274" s="36">
        <v>42402</v>
      </c>
      <c r="B274" s="8">
        <v>3.9550000000000001</v>
      </c>
    </row>
    <row r="275" spans="1:2">
      <c r="A275" s="36">
        <v>42403</v>
      </c>
      <c r="B275" s="8">
        <v>3.964</v>
      </c>
    </row>
    <row r="276" spans="1:2">
      <c r="A276" s="36">
        <v>42404</v>
      </c>
      <c r="B276" s="8">
        <v>3.9089999999999998</v>
      </c>
    </row>
    <row r="277" spans="1:2">
      <c r="A277" s="36">
        <v>42405</v>
      </c>
      <c r="B277" s="8">
        <v>3.883</v>
      </c>
    </row>
    <row r="278" spans="1:2">
      <c r="A278" s="36">
        <v>42408</v>
      </c>
      <c r="B278" s="8">
        <v>3.89</v>
      </c>
    </row>
    <row r="279" spans="1:2">
      <c r="A279" s="36">
        <v>42409</v>
      </c>
      <c r="B279" s="8">
        <v>3.887</v>
      </c>
    </row>
    <row r="280" spans="1:2">
      <c r="A280" s="36">
        <v>42410</v>
      </c>
      <c r="B280" s="8">
        <v>3.871</v>
      </c>
    </row>
    <row r="281" spans="1:2">
      <c r="A281" s="36">
        <v>42411</v>
      </c>
      <c r="B281" s="8">
        <v>3.8879999999999999</v>
      </c>
    </row>
    <row r="282" spans="1:2">
      <c r="A282" s="36">
        <v>42412</v>
      </c>
      <c r="B282" s="8">
        <v>3.8820000000000001</v>
      </c>
    </row>
    <row r="283" spans="1:2">
      <c r="A283" s="36">
        <v>42415</v>
      </c>
      <c r="B283" s="8">
        <v>3.8889999999999998</v>
      </c>
    </row>
    <row r="284" spans="1:2">
      <c r="A284" s="36">
        <v>42416</v>
      </c>
      <c r="B284" s="8">
        <v>3.9129999999999998</v>
      </c>
    </row>
    <row r="285" spans="1:2">
      <c r="A285" s="36">
        <v>42417</v>
      </c>
      <c r="B285" s="8">
        <v>3.9060000000000001</v>
      </c>
    </row>
    <row r="286" spans="1:2">
      <c r="A286" s="36">
        <v>42418</v>
      </c>
      <c r="B286" s="8">
        <v>3.9020000000000001</v>
      </c>
    </row>
    <row r="287" spans="1:2">
      <c r="A287" s="36">
        <v>42419</v>
      </c>
      <c r="B287" s="8">
        <v>3.911</v>
      </c>
    </row>
    <row r="288" spans="1:2">
      <c r="A288" s="36">
        <v>42422</v>
      </c>
      <c r="B288" s="8">
        <v>3.907</v>
      </c>
    </row>
    <row r="289" spans="1:2">
      <c r="A289" s="36">
        <v>42423</v>
      </c>
      <c r="B289" s="8">
        <v>3.907</v>
      </c>
    </row>
    <row r="290" spans="1:2">
      <c r="A290" s="36">
        <v>42424</v>
      </c>
      <c r="B290" s="8">
        <v>3.927</v>
      </c>
    </row>
    <row r="291" spans="1:2">
      <c r="A291" s="36">
        <v>42425</v>
      </c>
      <c r="B291" s="8">
        <v>3.907</v>
      </c>
    </row>
    <row r="292" spans="1:2">
      <c r="A292" s="36">
        <v>42426</v>
      </c>
      <c r="B292" s="8">
        <v>3.9060000000000001</v>
      </c>
    </row>
    <row r="293" spans="1:2">
      <c r="A293" s="36">
        <v>42429</v>
      </c>
      <c r="B293" s="8">
        <v>3.91</v>
      </c>
    </row>
    <row r="294" spans="1:2">
      <c r="A294" s="36">
        <v>42430</v>
      </c>
      <c r="B294" s="8">
        <v>3.9020000000000001</v>
      </c>
    </row>
    <row r="295" spans="1:2">
      <c r="A295" s="36">
        <v>42431</v>
      </c>
      <c r="B295" s="8">
        <v>3.8860000000000001</v>
      </c>
    </row>
    <row r="296" spans="1:2">
      <c r="A296" s="36">
        <v>42432</v>
      </c>
      <c r="B296" s="8">
        <v>3.887</v>
      </c>
    </row>
    <row r="297" spans="1:2">
      <c r="A297" s="36">
        <v>42433</v>
      </c>
      <c r="B297" s="8">
        <v>3.8929999999999998</v>
      </c>
    </row>
    <row r="298" spans="1:2">
      <c r="A298" s="36">
        <v>42436</v>
      </c>
      <c r="B298" s="8">
        <v>3.9119999999999999</v>
      </c>
    </row>
    <row r="299" spans="1:2">
      <c r="A299" s="36">
        <v>42437</v>
      </c>
      <c r="B299" s="8">
        <v>3.911</v>
      </c>
    </row>
    <row r="300" spans="1:2">
      <c r="A300" s="36">
        <v>42438</v>
      </c>
      <c r="B300" s="8">
        <v>3.9060000000000001</v>
      </c>
    </row>
    <row r="301" spans="1:2">
      <c r="A301" s="36">
        <v>42439</v>
      </c>
      <c r="B301" s="8">
        <v>3.903</v>
      </c>
    </row>
    <row r="302" spans="1:2">
      <c r="A302" s="36">
        <v>42440</v>
      </c>
      <c r="B302" s="8">
        <v>3.875</v>
      </c>
    </row>
    <row r="303" spans="1:2">
      <c r="A303" s="36">
        <v>42443</v>
      </c>
      <c r="B303" s="8">
        <v>3.8780000000000001</v>
      </c>
    </row>
    <row r="304" spans="1:2">
      <c r="A304" s="36">
        <v>42444</v>
      </c>
      <c r="B304" s="8">
        <v>3.891</v>
      </c>
    </row>
    <row r="305" spans="1:2">
      <c r="A305" s="36">
        <v>42445</v>
      </c>
      <c r="B305" s="8">
        <v>3.9009999999999998</v>
      </c>
    </row>
    <row r="306" spans="1:2">
      <c r="A306" s="36">
        <v>42446</v>
      </c>
      <c r="B306" s="8">
        <v>3.8530000000000002</v>
      </c>
    </row>
    <row r="307" spans="1:2">
      <c r="A307" s="36">
        <v>42447</v>
      </c>
      <c r="B307" s="8">
        <v>3.8570000000000002</v>
      </c>
    </row>
    <row r="308" spans="1:2">
      <c r="A308" s="36">
        <v>42450</v>
      </c>
      <c r="B308" s="8">
        <v>3.855</v>
      </c>
    </row>
    <row r="309" spans="1:2">
      <c r="A309" s="36">
        <v>42451</v>
      </c>
      <c r="B309" s="8">
        <v>3.851</v>
      </c>
    </row>
    <row r="310" spans="1:2">
      <c r="A310" s="36">
        <v>42452</v>
      </c>
      <c r="B310" s="8">
        <v>3.8420000000000001</v>
      </c>
    </row>
    <row r="311" spans="1:2">
      <c r="A311" s="36">
        <v>42457</v>
      </c>
      <c r="B311" s="8">
        <v>3.8370000000000002</v>
      </c>
    </row>
    <row r="312" spans="1:2">
      <c r="A312" s="36">
        <v>42458</v>
      </c>
      <c r="B312" s="8">
        <v>3.8260000000000001</v>
      </c>
    </row>
    <row r="313" spans="1:2">
      <c r="A313" s="36">
        <v>42459</v>
      </c>
      <c r="B313" s="8">
        <v>3.7879999999999998</v>
      </c>
    </row>
    <row r="314" spans="1:2">
      <c r="A314" s="36">
        <v>42460</v>
      </c>
      <c r="B314" s="8">
        <v>3.766</v>
      </c>
    </row>
    <row r="315" spans="1:2">
      <c r="A315" s="36">
        <v>42461</v>
      </c>
      <c r="B315" s="8">
        <v>3.786</v>
      </c>
    </row>
    <row r="316" spans="1:2">
      <c r="A316" s="36">
        <v>42464</v>
      </c>
      <c r="B316" s="8">
        <v>3.7839999999999998</v>
      </c>
    </row>
    <row r="317" spans="1:2">
      <c r="A317" s="36">
        <v>42465</v>
      </c>
      <c r="B317" s="8">
        <v>3.802</v>
      </c>
    </row>
    <row r="318" spans="1:2">
      <c r="A318" s="36">
        <v>42466</v>
      </c>
      <c r="B318" s="8">
        <v>3.819</v>
      </c>
    </row>
    <row r="319" spans="1:2">
      <c r="A319" s="36">
        <v>42467</v>
      </c>
      <c r="B319" s="8">
        <v>3.7949999999999999</v>
      </c>
    </row>
    <row r="320" spans="1:2">
      <c r="A320" s="36">
        <v>42468</v>
      </c>
      <c r="B320" s="8">
        <v>3.786</v>
      </c>
    </row>
    <row r="321" spans="1:2">
      <c r="A321" s="36">
        <v>42471</v>
      </c>
      <c r="B321" s="8">
        <v>3.782</v>
      </c>
    </row>
    <row r="322" spans="1:2">
      <c r="A322" s="36">
        <v>42472</v>
      </c>
      <c r="B322" s="8">
        <v>3.7650000000000001</v>
      </c>
    </row>
    <row r="323" spans="1:2">
      <c r="A323" s="36">
        <v>42473</v>
      </c>
      <c r="B323" s="8">
        <v>3.7730000000000001</v>
      </c>
    </row>
    <row r="324" spans="1:2">
      <c r="A324" s="36">
        <v>42474</v>
      </c>
      <c r="B324" s="8">
        <v>3.7890000000000001</v>
      </c>
    </row>
    <row r="325" spans="1:2">
      <c r="A325" s="36">
        <v>42475</v>
      </c>
      <c r="B325" s="8">
        <v>3.7850000000000001</v>
      </c>
    </row>
    <row r="326" spans="1:2">
      <c r="A326" s="36">
        <v>42478</v>
      </c>
      <c r="B326" s="8">
        <v>3.7730000000000001</v>
      </c>
    </row>
    <row r="327" spans="1:2">
      <c r="A327" s="36">
        <v>42479</v>
      </c>
      <c r="B327" s="8">
        <v>3.7629999999999999</v>
      </c>
    </row>
    <row r="328" spans="1:2">
      <c r="A328" s="36">
        <v>42480</v>
      </c>
      <c r="B328" s="8">
        <v>3.758</v>
      </c>
    </row>
    <row r="329" spans="1:2">
      <c r="A329" s="36">
        <v>42481</v>
      </c>
      <c r="B329" s="8">
        <v>3.7639999999999998</v>
      </c>
    </row>
    <row r="330" spans="1:2">
      <c r="A330" s="36">
        <v>42485</v>
      </c>
      <c r="B330" s="8">
        <v>3.774</v>
      </c>
    </row>
    <row r="331" spans="1:2">
      <c r="A331" s="36">
        <v>42486</v>
      </c>
      <c r="B331" s="8">
        <v>3.7629999999999999</v>
      </c>
    </row>
    <row r="332" spans="1:2">
      <c r="A332" s="36">
        <v>42487</v>
      </c>
      <c r="B332" s="8">
        <v>3.7679999999999998</v>
      </c>
    </row>
    <row r="333" spans="1:2">
      <c r="A333" s="36">
        <v>42488</v>
      </c>
      <c r="B333" s="8">
        <v>3.7610000000000001</v>
      </c>
    </row>
    <row r="334" spans="1:2">
      <c r="A334" s="36">
        <v>42492</v>
      </c>
      <c r="B334" s="8">
        <v>3.746</v>
      </c>
    </row>
    <row r="335" spans="1:2">
      <c r="A335" s="36">
        <v>42493</v>
      </c>
      <c r="B335" s="8">
        <v>3.7469999999999999</v>
      </c>
    </row>
    <row r="336" spans="1:2">
      <c r="A336" s="36">
        <v>42494</v>
      </c>
      <c r="B336" s="8">
        <v>3.7770000000000001</v>
      </c>
    </row>
    <row r="337" spans="1:2">
      <c r="A337" s="36">
        <v>42495</v>
      </c>
      <c r="B337" s="8">
        <v>3.7810000000000001</v>
      </c>
    </row>
    <row r="338" spans="1:2">
      <c r="A338" s="36">
        <v>42496</v>
      </c>
      <c r="B338" s="8">
        <v>3.7879999999999998</v>
      </c>
    </row>
    <row r="339" spans="1:2">
      <c r="A339" s="36">
        <v>42499</v>
      </c>
      <c r="B339" s="8">
        <v>3.7789999999999999</v>
      </c>
    </row>
    <row r="340" spans="1:2">
      <c r="A340" s="36">
        <v>42500</v>
      </c>
      <c r="B340" s="8">
        <v>3.7839999999999998</v>
      </c>
    </row>
    <row r="341" spans="1:2">
      <c r="A341" s="36">
        <v>42501</v>
      </c>
      <c r="B341" s="8">
        <v>3.7719999999999998</v>
      </c>
    </row>
    <row r="342" spans="1:2">
      <c r="A342" s="36">
        <v>42503</v>
      </c>
      <c r="B342" s="8">
        <v>3.77</v>
      </c>
    </row>
    <row r="343" spans="1:2">
      <c r="A343" s="36">
        <v>42506</v>
      </c>
      <c r="B343" s="8">
        <v>3.8119999999999998</v>
      </c>
    </row>
    <row r="344" spans="1:2">
      <c r="A344" s="36">
        <v>42507</v>
      </c>
      <c r="B344" s="8">
        <v>3.8180000000000001</v>
      </c>
    </row>
    <row r="345" spans="1:2">
      <c r="A345" s="36">
        <v>42508</v>
      </c>
      <c r="B345" s="8">
        <v>3.835</v>
      </c>
    </row>
    <row r="346" spans="1:2">
      <c r="A346" s="36">
        <v>42509</v>
      </c>
      <c r="B346" s="8">
        <v>3.8580000000000001</v>
      </c>
    </row>
    <row r="347" spans="1:2">
      <c r="A347" s="36">
        <v>42510</v>
      </c>
      <c r="B347" s="8">
        <v>3.871</v>
      </c>
    </row>
    <row r="348" spans="1:2">
      <c r="A348" s="36">
        <v>42513</v>
      </c>
      <c r="B348" s="8">
        <v>3.879</v>
      </c>
    </row>
    <row r="349" spans="1:2">
      <c r="A349" s="36">
        <v>42514</v>
      </c>
      <c r="B349" s="8">
        <v>3.8650000000000002</v>
      </c>
    </row>
    <row r="350" spans="1:2">
      <c r="A350" s="36">
        <v>42515</v>
      </c>
      <c r="B350" s="8">
        <v>3.855</v>
      </c>
    </row>
    <row r="351" spans="1:2">
      <c r="A351" s="36">
        <v>42516</v>
      </c>
      <c r="B351" s="8">
        <v>3.8370000000000002</v>
      </c>
    </row>
    <row r="352" spans="1:2">
      <c r="A352" s="36">
        <v>42517</v>
      </c>
      <c r="B352" s="8">
        <v>3.8450000000000002</v>
      </c>
    </row>
    <row r="353" spans="1:2">
      <c r="A353" s="36">
        <v>42521</v>
      </c>
      <c r="B353" s="8">
        <v>3.85</v>
      </c>
    </row>
    <row r="354" spans="1:2">
      <c r="A354" s="36">
        <v>42522</v>
      </c>
      <c r="B354" s="8">
        <v>3.8530000000000002</v>
      </c>
    </row>
    <row r="355" spans="1:2">
      <c r="A355" s="36">
        <v>42523</v>
      </c>
      <c r="B355" s="8">
        <v>3.8540000000000001</v>
      </c>
    </row>
    <row r="356" spans="1:2">
      <c r="A356" s="36">
        <v>42524</v>
      </c>
      <c r="B356" s="8">
        <v>3.87</v>
      </c>
    </row>
    <row r="357" spans="1:2">
      <c r="A357" s="36">
        <v>42527</v>
      </c>
      <c r="B357" s="8">
        <v>3.831</v>
      </c>
    </row>
    <row r="358" spans="1:2">
      <c r="A358" s="36">
        <v>42528</v>
      </c>
      <c r="B358" s="8">
        <v>3.8180000000000001</v>
      </c>
    </row>
    <row r="359" spans="1:2">
      <c r="A359" s="36">
        <v>42529</v>
      </c>
      <c r="B359" s="8">
        <v>3.8260000000000001</v>
      </c>
    </row>
    <row r="360" spans="1:2">
      <c r="A360" s="36">
        <v>42530</v>
      </c>
      <c r="B360" s="8">
        <v>3.8460000000000001</v>
      </c>
    </row>
    <row r="361" spans="1:2">
      <c r="A361" s="36">
        <v>42531</v>
      </c>
      <c r="B361" s="8">
        <v>3.8490000000000002</v>
      </c>
    </row>
    <row r="362" spans="1:2">
      <c r="A362" s="36">
        <v>42534</v>
      </c>
      <c r="B362" s="8">
        <v>3.8740000000000001</v>
      </c>
    </row>
    <row r="363" spans="1:2">
      <c r="A363" s="36">
        <v>42535</v>
      </c>
      <c r="B363" s="8">
        <v>3.8639999999999999</v>
      </c>
    </row>
    <row r="364" spans="1:2">
      <c r="A364" s="36">
        <v>42536</v>
      </c>
      <c r="B364" s="8">
        <v>3.875</v>
      </c>
    </row>
    <row r="365" spans="1:2">
      <c r="A365" s="36">
        <v>42537</v>
      </c>
      <c r="B365" s="8">
        <v>3.871</v>
      </c>
    </row>
    <row r="366" spans="1:2">
      <c r="A366" s="36">
        <v>42538</v>
      </c>
      <c r="B366" s="8">
        <v>3.863</v>
      </c>
    </row>
    <row r="367" spans="1:2">
      <c r="A367" s="36">
        <v>42541</v>
      </c>
      <c r="B367" s="8">
        <v>3.851</v>
      </c>
    </row>
    <row r="368" spans="1:2">
      <c r="A368" s="36">
        <v>42542</v>
      </c>
      <c r="B368" s="8">
        <v>3.859</v>
      </c>
    </row>
    <row r="369" spans="1:2">
      <c r="A369" s="36">
        <v>42543</v>
      </c>
      <c r="B369" s="8">
        <v>3.8519999999999999</v>
      </c>
    </row>
    <row r="370" spans="1:2">
      <c r="A370" s="36">
        <v>42544</v>
      </c>
      <c r="B370" s="8">
        <v>3.823</v>
      </c>
    </row>
    <row r="371" spans="1:2">
      <c r="A371" s="36">
        <v>42545</v>
      </c>
      <c r="B371" s="8">
        <v>3.8849999999999998</v>
      </c>
    </row>
    <row r="372" spans="1:2">
      <c r="A372" s="36">
        <v>42548</v>
      </c>
      <c r="B372" s="8">
        <v>3.9</v>
      </c>
    </row>
    <row r="373" spans="1:2">
      <c r="A373" s="36">
        <v>42549</v>
      </c>
      <c r="B373" s="8">
        <v>3.8780000000000001</v>
      </c>
    </row>
    <row r="374" spans="1:2">
      <c r="A374" s="36">
        <v>42550</v>
      </c>
      <c r="B374" s="8">
        <v>3.8580000000000001</v>
      </c>
    </row>
    <row r="375" spans="1:2">
      <c r="A375" s="36">
        <v>42551</v>
      </c>
      <c r="B375" s="8">
        <v>3.8460000000000001</v>
      </c>
    </row>
    <row r="376" spans="1:2">
      <c r="A376" s="36">
        <v>42552</v>
      </c>
      <c r="B376" s="8">
        <v>3.8439999999999999</v>
      </c>
    </row>
    <row r="377" spans="1:2">
      <c r="A377" s="36">
        <v>42555</v>
      </c>
      <c r="B377" s="8">
        <v>3.8559999999999999</v>
      </c>
    </row>
    <row r="378" spans="1:2">
      <c r="A378" s="36">
        <v>42556</v>
      </c>
      <c r="B378" s="8">
        <v>3.8690000000000002</v>
      </c>
    </row>
    <row r="379" spans="1:2">
      <c r="A379" s="36">
        <v>42557</v>
      </c>
      <c r="B379" s="8">
        <v>3.895</v>
      </c>
    </row>
    <row r="380" spans="1:2">
      <c r="A380" s="36">
        <v>42558</v>
      </c>
      <c r="B380" s="8">
        <v>3.8780000000000001</v>
      </c>
    </row>
    <row r="381" spans="1:2">
      <c r="A381" s="36">
        <v>42559</v>
      </c>
      <c r="B381" s="8">
        <v>3.8820000000000001</v>
      </c>
    </row>
    <row r="382" spans="1:2">
      <c r="A382" s="36">
        <v>42562</v>
      </c>
      <c r="B382" s="8">
        <v>3.883</v>
      </c>
    </row>
    <row r="383" spans="1:2">
      <c r="A383" s="36">
        <v>42563</v>
      </c>
      <c r="B383" s="8">
        <v>3.8740000000000001</v>
      </c>
    </row>
    <row r="384" spans="1:2">
      <c r="A384" s="36">
        <v>42564</v>
      </c>
      <c r="B384" s="8">
        <v>3.871</v>
      </c>
    </row>
    <row r="385" spans="1:2">
      <c r="A385" s="36">
        <v>42565</v>
      </c>
      <c r="B385" s="8">
        <v>3.8519999999999999</v>
      </c>
    </row>
    <row r="386" spans="1:2">
      <c r="A386" s="36">
        <v>42566</v>
      </c>
      <c r="B386" s="8">
        <v>3.8439999999999999</v>
      </c>
    </row>
    <row r="387" spans="1:2">
      <c r="A387" s="36">
        <v>42569</v>
      </c>
      <c r="B387" s="8">
        <v>3.86</v>
      </c>
    </row>
    <row r="388" spans="1:2">
      <c r="A388" s="36">
        <v>42570</v>
      </c>
      <c r="B388" s="8">
        <v>3.8559999999999999</v>
      </c>
    </row>
    <row r="389" spans="1:2">
      <c r="A389" s="36">
        <v>42571</v>
      </c>
      <c r="B389" s="8">
        <v>3.859</v>
      </c>
    </row>
    <row r="390" spans="1:2">
      <c r="A390" s="36">
        <v>42572</v>
      </c>
      <c r="B390" s="8">
        <v>3.8580000000000001</v>
      </c>
    </row>
    <row r="391" spans="1:2">
      <c r="A391" s="36">
        <v>42573</v>
      </c>
      <c r="B391" s="8">
        <v>3.839</v>
      </c>
    </row>
    <row r="392" spans="1:2">
      <c r="A392" s="36">
        <v>42576</v>
      </c>
      <c r="B392" s="8">
        <v>3.8460000000000001</v>
      </c>
    </row>
    <row r="393" spans="1:2">
      <c r="A393" s="36">
        <v>42577</v>
      </c>
      <c r="B393" s="8">
        <v>3.8439999999999999</v>
      </c>
    </row>
    <row r="394" spans="1:2">
      <c r="A394" s="36">
        <v>42578</v>
      </c>
      <c r="B394" s="8">
        <v>3.84</v>
      </c>
    </row>
    <row r="395" spans="1:2">
      <c r="A395" s="36">
        <v>42579</v>
      </c>
      <c r="B395" s="8">
        <v>3.8279999999999998</v>
      </c>
    </row>
    <row r="396" spans="1:2">
      <c r="A396" s="36">
        <v>42580</v>
      </c>
      <c r="B396" s="8">
        <v>3.8279999999999998</v>
      </c>
    </row>
    <row r="397" spans="1:2">
      <c r="A397" s="36">
        <v>42583</v>
      </c>
      <c r="B397" s="8">
        <v>3.806</v>
      </c>
    </row>
    <row r="398" spans="1:2">
      <c r="A398" s="36">
        <v>42584</v>
      </c>
      <c r="B398" s="8">
        <v>3.8149999999999999</v>
      </c>
    </row>
    <row r="399" spans="1:2">
      <c r="A399" s="36">
        <v>42585</v>
      </c>
      <c r="B399" s="8">
        <v>3.8220000000000001</v>
      </c>
    </row>
    <row r="400" spans="1:2">
      <c r="A400" s="36">
        <v>42586</v>
      </c>
      <c r="B400" s="8">
        <v>3.8260000000000001</v>
      </c>
    </row>
    <row r="401" spans="1:2">
      <c r="A401" s="36">
        <v>42587</v>
      </c>
      <c r="B401" s="8">
        <v>3.8210000000000002</v>
      </c>
    </row>
    <row r="402" spans="1:2">
      <c r="A402" s="36">
        <v>42590</v>
      </c>
      <c r="B402" s="8">
        <v>3.8290000000000002</v>
      </c>
    </row>
    <row r="403" spans="1:2">
      <c r="A403" s="36">
        <v>42591</v>
      </c>
      <c r="B403" s="8">
        <v>3.82</v>
      </c>
    </row>
    <row r="404" spans="1:2">
      <c r="A404" s="36">
        <v>42592</v>
      </c>
      <c r="B404" s="8">
        <v>3.8109999999999999</v>
      </c>
    </row>
    <row r="405" spans="1:2">
      <c r="A405" s="36">
        <v>42593</v>
      </c>
      <c r="B405" s="8">
        <v>3.8109999999999999</v>
      </c>
    </row>
    <row r="406" spans="1:2">
      <c r="A406" s="36">
        <v>42594</v>
      </c>
      <c r="B406" s="8">
        <v>3.8109999999999999</v>
      </c>
    </row>
    <row r="407" spans="1:2">
      <c r="A407" s="36">
        <v>42597</v>
      </c>
      <c r="B407" s="8">
        <v>3.8079999999999998</v>
      </c>
    </row>
    <row r="408" spans="1:2">
      <c r="A408" s="36">
        <v>42598</v>
      </c>
      <c r="B408" s="8">
        <v>3.7749999999999999</v>
      </c>
    </row>
    <row r="409" spans="1:2">
      <c r="A409" s="36">
        <v>42599</v>
      </c>
      <c r="B409" s="8">
        <v>3.7909999999999999</v>
      </c>
    </row>
    <row r="410" spans="1:2">
      <c r="A410" s="36">
        <v>42600</v>
      </c>
      <c r="B410" s="8">
        <v>3.7759999999999998</v>
      </c>
    </row>
    <row r="411" spans="1:2">
      <c r="A411" s="36">
        <v>42601</v>
      </c>
      <c r="B411" s="8">
        <v>3.7709999999999999</v>
      </c>
    </row>
    <row r="412" spans="1:2">
      <c r="A412" s="36">
        <v>42604</v>
      </c>
      <c r="B412" s="8">
        <v>3.7810000000000001</v>
      </c>
    </row>
    <row r="413" spans="1:2">
      <c r="A413" s="36">
        <v>42605</v>
      </c>
      <c r="B413" s="8">
        <v>3.7679999999999998</v>
      </c>
    </row>
    <row r="414" spans="1:2">
      <c r="A414" s="36">
        <v>42606</v>
      </c>
      <c r="B414" s="8">
        <v>3.774</v>
      </c>
    </row>
    <row r="415" spans="1:2">
      <c r="A415" s="36">
        <v>42607</v>
      </c>
      <c r="B415" s="8">
        <v>3.7679999999999998</v>
      </c>
    </row>
    <row r="416" spans="1:2">
      <c r="A416" s="36">
        <v>42608</v>
      </c>
      <c r="B416" s="8">
        <v>3.754</v>
      </c>
    </row>
    <row r="417" spans="1:2">
      <c r="A417" s="36">
        <v>42611</v>
      </c>
      <c r="B417" s="8">
        <v>3.7879999999999998</v>
      </c>
    </row>
    <row r="418" spans="1:2">
      <c r="A418" s="36">
        <v>42612</v>
      </c>
      <c r="B418" s="8">
        <v>3.782</v>
      </c>
    </row>
    <row r="419" spans="1:2">
      <c r="A419" s="36">
        <v>42613</v>
      </c>
      <c r="B419" s="8">
        <v>3.786</v>
      </c>
    </row>
    <row r="420" spans="1:2">
      <c r="A420" s="36">
        <v>42614</v>
      </c>
      <c r="B420" s="8">
        <v>3.7749999999999999</v>
      </c>
    </row>
    <row r="421" spans="1:2">
      <c r="A421" s="36">
        <v>42615</v>
      </c>
      <c r="B421" s="8">
        <v>3.7679999999999998</v>
      </c>
    </row>
    <row r="422" spans="1:2">
      <c r="A422" s="36">
        <v>42618</v>
      </c>
      <c r="B422" s="8">
        <v>3.7679999999999998</v>
      </c>
    </row>
    <row r="423" spans="1:2">
      <c r="A423" s="36">
        <v>42619</v>
      </c>
      <c r="B423" s="8">
        <v>3.766</v>
      </c>
    </row>
    <row r="424" spans="1:2">
      <c r="A424" s="36">
        <v>42620</v>
      </c>
      <c r="B424" s="8">
        <v>3.766</v>
      </c>
    </row>
    <row r="425" spans="1:2">
      <c r="A425" s="36">
        <v>42621</v>
      </c>
      <c r="B425" s="8">
        <v>3.7490000000000001</v>
      </c>
    </row>
    <row r="426" spans="1:2">
      <c r="A426" s="36">
        <v>42622</v>
      </c>
      <c r="B426" s="8">
        <v>3.754</v>
      </c>
    </row>
    <row r="427" spans="1:2">
      <c r="A427" s="36">
        <v>42625</v>
      </c>
      <c r="B427" s="8">
        <v>3.7709999999999999</v>
      </c>
    </row>
    <row r="428" spans="1:2">
      <c r="A428" s="36">
        <v>42626</v>
      </c>
      <c r="B428" s="8">
        <v>3.7719999999999998</v>
      </c>
    </row>
    <row r="429" spans="1:2">
      <c r="A429" s="36">
        <v>42627</v>
      </c>
      <c r="B429" s="8">
        <v>3.786</v>
      </c>
    </row>
    <row r="430" spans="1:2">
      <c r="A430" s="36">
        <v>42628</v>
      </c>
      <c r="B430" s="8">
        <v>3.7789999999999999</v>
      </c>
    </row>
    <row r="431" spans="1:2">
      <c r="A431" s="36">
        <v>42629</v>
      </c>
      <c r="B431" s="8">
        <v>3.762</v>
      </c>
    </row>
    <row r="432" spans="1:2">
      <c r="A432" s="36">
        <v>42632</v>
      </c>
      <c r="B432" s="8">
        <v>3.7749999999999999</v>
      </c>
    </row>
    <row r="433" spans="1:2">
      <c r="A433" s="36">
        <v>42633</v>
      </c>
      <c r="B433" s="8">
        <v>3.7759999999999998</v>
      </c>
    </row>
    <row r="434" spans="1:2">
      <c r="A434" s="36">
        <v>42634</v>
      </c>
      <c r="B434" s="8">
        <v>3.778</v>
      </c>
    </row>
    <row r="435" spans="1:2">
      <c r="A435" s="36">
        <v>42635</v>
      </c>
      <c r="B435" s="8">
        <v>3.7589999999999999</v>
      </c>
    </row>
    <row r="436" spans="1:2">
      <c r="A436" s="36">
        <v>42636</v>
      </c>
      <c r="B436" s="8">
        <v>3.76</v>
      </c>
    </row>
    <row r="437" spans="1:2">
      <c r="A437" s="36">
        <v>42639</v>
      </c>
      <c r="B437" s="8">
        <v>3.7650000000000001</v>
      </c>
    </row>
    <row r="438" spans="1:2">
      <c r="A438" s="36">
        <v>42640</v>
      </c>
      <c r="B438" s="8">
        <v>3.746</v>
      </c>
    </row>
    <row r="439" spans="1:2">
      <c r="A439" s="36">
        <v>42641</v>
      </c>
      <c r="B439" s="8">
        <v>3.758</v>
      </c>
    </row>
    <row r="440" spans="1:2">
      <c r="A440" s="36">
        <v>42642</v>
      </c>
      <c r="B440" s="8">
        <v>3.7549999999999999</v>
      </c>
    </row>
    <row r="441" spans="1:2">
      <c r="A441" s="36">
        <v>42643</v>
      </c>
      <c r="B441" s="8">
        <v>3.758</v>
      </c>
    </row>
    <row r="442" spans="1:2">
      <c r="A442" s="36">
        <v>42648</v>
      </c>
      <c r="B442" s="8">
        <v>3.778</v>
      </c>
    </row>
    <row r="443" spans="1:2">
      <c r="A443" s="36">
        <v>42649</v>
      </c>
      <c r="B443" s="8">
        <v>3.778</v>
      </c>
    </row>
    <row r="444" spans="1:2">
      <c r="A444" s="36">
        <v>42650</v>
      </c>
      <c r="B444" s="8">
        <v>3.794</v>
      </c>
    </row>
    <row r="445" spans="1:2">
      <c r="A445" s="36">
        <v>42653</v>
      </c>
      <c r="B445" s="8">
        <v>3.7909999999999999</v>
      </c>
    </row>
    <row r="446" spans="1:2">
      <c r="A446" s="36">
        <v>42656</v>
      </c>
      <c r="B446" s="8">
        <v>3.8140000000000001</v>
      </c>
    </row>
    <row r="447" spans="1:2">
      <c r="A447" s="36">
        <v>42657</v>
      </c>
      <c r="B447" s="8">
        <v>3.8149999999999999</v>
      </c>
    </row>
    <row r="448" spans="1:2">
      <c r="A448" s="36">
        <v>42661</v>
      </c>
      <c r="B448" s="8">
        <v>3.8170000000000002</v>
      </c>
    </row>
    <row r="449" spans="1:2">
      <c r="A449" s="36">
        <v>42662</v>
      </c>
      <c r="B449" s="8">
        <v>3.819</v>
      </c>
    </row>
    <row r="450" spans="1:2">
      <c r="A450" s="36">
        <v>42663</v>
      </c>
      <c r="B450" s="8">
        <v>3.835</v>
      </c>
    </row>
    <row r="451" spans="1:2">
      <c r="A451" s="36">
        <v>42664</v>
      </c>
      <c r="B451" s="8">
        <v>3.8479999999999999</v>
      </c>
    </row>
    <row r="452" spans="1:2">
      <c r="A452" s="36">
        <v>42668</v>
      </c>
      <c r="B452" s="8">
        <v>3.85</v>
      </c>
    </row>
    <row r="453" spans="1:2">
      <c r="A453" s="36">
        <v>42669</v>
      </c>
      <c r="B453" s="8">
        <v>3.8410000000000002</v>
      </c>
    </row>
    <row r="454" spans="1:2">
      <c r="A454" s="36">
        <v>42670</v>
      </c>
      <c r="B454" s="8">
        <v>3.8410000000000002</v>
      </c>
    </row>
    <row r="455" spans="1:2">
      <c r="A455" s="36">
        <v>42671</v>
      </c>
      <c r="B455" s="8">
        <v>3.8559999999999999</v>
      </c>
    </row>
    <row r="456" spans="1:2">
      <c r="A456" s="36">
        <v>42674</v>
      </c>
      <c r="B456" s="8">
        <v>3.8490000000000002</v>
      </c>
    </row>
    <row r="457" spans="1:2">
      <c r="A457" s="36">
        <v>42675</v>
      </c>
      <c r="B457" s="8">
        <v>3.827</v>
      </c>
    </row>
    <row r="458" spans="1:2">
      <c r="A458" s="36">
        <v>42676</v>
      </c>
      <c r="B458" s="8">
        <v>3.8109999999999999</v>
      </c>
    </row>
    <row r="459" spans="1:2">
      <c r="A459" s="36">
        <v>42677</v>
      </c>
      <c r="B459" s="8">
        <v>3.8149999999999999</v>
      </c>
    </row>
    <row r="460" spans="1:2">
      <c r="A460" s="36">
        <v>42678</v>
      </c>
      <c r="B460" s="8">
        <v>3.8069999999999999</v>
      </c>
    </row>
    <row r="461" spans="1:2">
      <c r="A461" s="36">
        <v>42681</v>
      </c>
      <c r="B461" s="8">
        <v>3.8119999999999998</v>
      </c>
    </row>
    <row r="462" spans="1:2">
      <c r="A462" s="36">
        <v>42682</v>
      </c>
      <c r="B462" s="8">
        <v>3.8140000000000001</v>
      </c>
    </row>
    <row r="463" spans="1:2">
      <c r="A463" s="36">
        <v>42683</v>
      </c>
      <c r="B463" s="8">
        <v>3.7989999999999999</v>
      </c>
    </row>
    <row r="464" spans="1:2">
      <c r="A464" s="36">
        <v>42684</v>
      </c>
      <c r="B464" s="8">
        <v>3.8420000000000001</v>
      </c>
    </row>
    <row r="465" spans="1:2">
      <c r="A465" s="36">
        <v>42685</v>
      </c>
      <c r="B465" s="8">
        <v>3.8439999999999999</v>
      </c>
    </row>
    <row r="466" spans="1:2">
      <c r="A466" s="36">
        <v>42688</v>
      </c>
      <c r="B466" s="8">
        <v>3.8519999999999999</v>
      </c>
    </row>
    <row r="467" spans="1:2">
      <c r="A467" s="36">
        <v>42689</v>
      </c>
      <c r="B467" s="8">
        <v>3.8439999999999999</v>
      </c>
    </row>
    <row r="468" spans="1:2">
      <c r="A468" s="36">
        <v>42690</v>
      </c>
      <c r="B468" s="8">
        <v>3.8580000000000001</v>
      </c>
    </row>
    <row r="469" spans="1:2">
      <c r="A469" s="36">
        <v>42691</v>
      </c>
      <c r="B469" s="8">
        <v>3.8530000000000002</v>
      </c>
    </row>
    <row r="470" spans="1:2">
      <c r="A470" s="36">
        <v>42692</v>
      </c>
      <c r="B470" s="8">
        <v>3.8730000000000002</v>
      </c>
    </row>
    <row r="471" spans="1:2">
      <c r="A471" s="36">
        <v>42695</v>
      </c>
      <c r="B471" s="8">
        <v>3.867</v>
      </c>
    </row>
    <row r="472" spans="1:2">
      <c r="A472" s="36">
        <v>42696</v>
      </c>
      <c r="B472" s="8">
        <v>3.8660000000000001</v>
      </c>
    </row>
    <row r="473" spans="1:2">
      <c r="A473" s="36">
        <v>42697</v>
      </c>
      <c r="B473" s="8">
        <v>3.8679999999999999</v>
      </c>
    </row>
    <row r="474" spans="1:2">
      <c r="A474" s="36">
        <v>42698</v>
      </c>
      <c r="B474" s="8">
        <v>3.8759999999999999</v>
      </c>
    </row>
    <row r="475" spans="1:2">
      <c r="A475" s="36">
        <v>42699</v>
      </c>
      <c r="B475" s="8">
        <v>3.871</v>
      </c>
    </row>
    <row r="476" spans="1:2">
      <c r="A476" s="36">
        <v>42702</v>
      </c>
      <c r="B476" s="8">
        <v>3.8570000000000002</v>
      </c>
    </row>
    <row r="477" spans="1:2">
      <c r="A477" s="36">
        <v>42703</v>
      </c>
      <c r="B477" s="8">
        <v>3.8479999999999999</v>
      </c>
    </row>
    <row r="478" spans="1:2">
      <c r="A478" s="36">
        <v>42704</v>
      </c>
      <c r="B478" s="8">
        <v>3.839</v>
      </c>
    </row>
    <row r="479" spans="1:2">
      <c r="A479" s="36">
        <v>42705</v>
      </c>
      <c r="B479" s="8">
        <v>3.8330000000000002</v>
      </c>
    </row>
    <row r="480" spans="1:2">
      <c r="A480" s="36">
        <v>42706</v>
      </c>
      <c r="B480" s="8">
        <v>3.827</v>
      </c>
    </row>
    <row r="481" spans="1:2">
      <c r="A481" s="36">
        <v>42709</v>
      </c>
      <c r="B481" s="8">
        <v>3.8170000000000002</v>
      </c>
    </row>
    <row r="482" spans="1:2">
      <c r="A482" s="36">
        <v>42710</v>
      </c>
      <c r="B482" s="8">
        <v>3.8090000000000002</v>
      </c>
    </row>
    <row r="483" spans="1:2">
      <c r="A483" s="36">
        <v>42711</v>
      </c>
      <c r="B483" s="8">
        <v>3.802</v>
      </c>
    </row>
    <row r="484" spans="1:2">
      <c r="A484" s="36">
        <v>42712</v>
      </c>
      <c r="B484" s="8">
        <v>3.7869999999999999</v>
      </c>
    </row>
    <row r="485" spans="1:2">
      <c r="A485" s="36">
        <v>42713</v>
      </c>
      <c r="B485" s="8">
        <v>3.8180000000000001</v>
      </c>
    </row>
    <row r="486" spans="1:2">
      <c r="A486" s="36">
        <v>42716</v>
      </c>
      <c r="B486" s="8">
        <v>3.8220000000000001</v>
      </c>
    </row>
    <row r="487" spans="1:2">
      <c r="A487" s="36">
        <v>42717</v>
      </c>
      <c r="B487" s="8">
        <v>3.81</v>
      </c>
    </row>
    <row r="488" spans="1:2">
      <c r="A488" s="36">
        <v>42718</v>
      </c>
      <c r="B488" s="8">
        <v>3.802</v>
      </c>
    </row>
    <row r="489" spans="1:2">
      <c r="A489" s="36">
        <v>42719</v>
      </c>
      <c r="B489" s="8">
        <v>3.843</v>
      </c>
    </row>
    <row r="490" spans="1:2">
      <c r="A490" s="36">
        <v>42720</v>
      </c>
      <c r="B490" s="8">
        <v>3.85</v>
      </c>
    </row>
    <row r="491" spans="1:2">
      <c r="A491" s="36">
        <v>42723</v>
      </c>
      <c r="B491" s="8">
        <v>3.867</v>
      </c>
    </row>
    <row r="492" spans="1:2">
      <c r="A492" s="36">
        <v>42724</v>
      </c>
      <c r="B492" s="8">
        <v>3.8559999999999999</v>
      </c>
    </row>
    <row r="493" spans="1:2">
      <c r="A493" s="36">
        <v>42725</v>
      </c>
      <c r="B493" s="8">
        <v>3.83</v>
      </c>
    </row>
    <row r="494" spans="1:2">
      <c r="A494" s="36">
        <v>42726</v>
      </c>
      <c r="B494" s="8">
        <v>3.8170000000000002</v>
      </c>
    </row>
    <row r="495" spans="1:2">
      <c r="A495" s="36">
        <v>42727</v>
      </c>
      <c r="B495" s="8">
        <v>3.819</v>
      </c>
    </row>
    <row r="496" spans="1:2">
      <c r="A496" s="36">
        <v>42731</v>
      </c>
      <c r="B496" s="8">
        <v>3.85</v>
      </c>
    </row>
    <row r="497" spans="1:2">
      <c r="A497" s="36">
        <v>42732</v>
      </c>
      <c r="B497" s="8">
        <v>3.855</v>
      </c>
    </row>
    <row r="498" spans="1:2">
      <c r="A498" s="36">
        <v>42733</v>
      </c>
      <c r="B498" s="8">
        <v>3.8439999999999999</v>
      </c>
    </row>
    <row r="499" spans="1:2">
      <c r="A499" s="36">
        <v>42734</v>
      </c>
      <c r="B499" s="8">
        <v>3.8450000000000002</v>
      </c>
    </row>
    <row r="500" spans="1:2">
      <c r="A500" s="36">
        <v>42738</v>
      </c>
      <c r="B500" s="8">
        <v>3.86</v>
      </c>
    </row>
    <row r="501" spans="1:2">
      <c r="A501" s="36">
        <v>42739</v>
      </c>
      <c r="B501" s="8">
        <v>3.8570000000000002</v>
      </c>
    </row>
    <row r="502" spans="1:2">
      <c r="A502" s="36">
        <v>42740</v>
      </c>
      <c r="B502" s="8">
        <v>3.8530000000000002</v>
      </c>
    </row>
    <row r="503" spans="1:2">
      <c r="A503" s="36">
        <v>42741</v>
      </c>
      <c r="B503" s="8">
        <v>3.843</v>
      </c>
    </row>
    <row r="504" spans="1:2">
      <c r="A504" s="36">
        <v>42744</v>
      </c>
      <c r="B504" s="8">
        <v>3.8490000000000002</v>
      </c>
    </row>
    <row r="505" spans="1:2">
      <c r="A505" s="36">
        <v>42745</v>
      </c>
      <c r="B505" s="8">
        <v>3.8450000000000002</v>
      </c>
    </row>
    <row r="506" spans="1:2">
      <c r="A506" s="36">
        <v>42746</v>
      </c>
      <c r="B506" s="8">
        <v>3.8519999999999999</v>
      </c>
    </row>
    <row r="507" spans="1:2">
      <c r="A507" s="36">
        <v>42747</v>
      </c>
      <c r="B507" s="8">
        <v>3.8250000000000002</v>
      </c>
    </row>
    <row r="508" spans="1:2">
      <c r="A508" s="36">
        <v>42748</v>
      </c>
      <c r="B508" s="8">
        <v>3.8180000000000001</v>
      </c>
    </row>
    <row r="509" spans="1:2">
      <c r="A509" s="36">
        <v>42751</v>
      </c>
      <c r="B509" s="8">
        <v>3.8260000000000001</v>
      </c>
    </row>
    <row r="510" spans="1:2">
      <c r="A510" s="36">
        <v>42752</v>
      </c>
      <c r="B510" s="8">
        <v>3.8170000000000002</v>
      </c>
    </row>
    <row r="511" spans="1:2">
      <c r="A511" s="36">
        <v>42753</v>
      </c>
      <c r="B511" s="8">
        <v>3.81</v>
      </c>
    </row>
    <row r="512" spans="1:2">
      <c r="A512" s="36">
        <v>42754</v>
      </c>
      <c r="B512" s="8">
        <v>3.81</v>
      </c>
    </row>
    <row r="513" spans="1:2">
      <c r="A513" s="36">
        <v>42755</v>
      </c>
      <c r="B513" s="8">
        <v>3.8109999999999999</v>
      </c>
    </row>
    <row r="514" spans="1:2">
      <c r="A514" s="36">
        <v>42758</v>
      </c>
      <c r="B514" s="8">
        <v>3.798</v>
      </c>
    </row>
    <row r="515" spans="1:2">
      <c r="A515" s="36">
        <v>42759</v>
      </c>
      <c r="B515" s="8">
        <v>3.7869999999999999</v>
      </c>
    </row>
    <row r="516" spans="1:2">
      <c r="A516" s="36">
        <v>42760</v>
      </c>
      <c r="B516" s="8">
        <v>3.786</v>
      </c>
    </row>
    <row r="517" spans="1:2">
      <c r="A517" s="36">
        <v>42761</v>
      </c>
      <c r="B517" s="8">
        <v>3.7829999999999999</v>
      </c>
    </row>
    <row r="518" spans="1:2">
      <c r="A518" s="36">
        <v>42762</v>
      </c>
      <c r="B518" s="8">
        <v>3.798</v>
      </c>
    </row>
    <row r="519" spans="1:2">
      <c r="A519" s="36">
        <v>42765</v>
      </c>
      <c r="B519" s="8">
        <v>3.7850000000000001</v>
      </c>
    </row>
    <row r="520" spans="1:2">
      <c r="A520" s="36">
        <v>42766</v>
      </c>
      <c r="B520" s="8">
        <v>3.7690000000000001</v>
      </c>
    </row>
    <row r="521" spans="1:2">
      <c r="A521" s="36">
        <v>42767</v>
      </c>
      <c r="B521" s="8">
        <v>3.7679999999999998</v>
      </c>
    </row>
    <row r="522" spans="1:2">
      <c r="A522" s="36">
        <v>42768</v>
      </c>
      <c r="B522" s="8">
        <v>3.762</v>
      </c>
    </row>
    <row r="523" spans="1:2">
      <c r="A523" s="36">
        <v>42769</v>
      </c>
      <c r="B523" s="8">
        <v>3.76</v>
      </c>
    </row>
    <row r="524" spans="1:2">
      <c r="A524" s="36">
        <v>42772</v>
      </c>
      <c r="B524" s="8">
        <v>3.7469999999999999</v>
      </c>
    </row>
    <row r="525" spans="1:2">
      <c r="A525" s="36">
        <v>42773</v>
      </c>
      <c r="B525" s="8">
        <v>3.7530000000000001</v>
      </c>
    </row>
    <row r="526" spans="1:2">
      <c r="A526" s="36">
        <v>42774</v>
      </c>
      <c r="B526" s="8">
        <v>3.754</v>
      </c>
    </row>
    <row r="527" spans="1:2">
      <c r="A527" s="36">
        <v>42775</v>
      </c>
      <c r="B527" s="8">
        <v>3.7490000000000001</v>
      </c>
    </row>
    <row r="528" spans="1:2">
      <c r="A528" s="36">
        <v>42776</v>
      </c>
      <c r="B528" s="8">
        <v>3.7469999999999999</v>
      </c>
    </row>
    <row r="529" spans="1:2">
      <c r="A529" s="36">
        <v>42779</v>
      </c>
      <c r="B529" s="8">
        <v>3.7480000000000002</v>
      </c>
    </row>
    <row r="530" spans="1:2">
      <c r="A530" s="36">
        <v>42780</v>
      </c>
      <c r="B530" s="8">
        <v>3.746</v>
      </c>
    </row>
    <row r="531" spans="1:2">
      <c r="A531" s="36">
        <v>42781</v>
      </c>
      <c r="B531" s="8">
        <v>3.7469999999999999</v>
      </c>
    </row>
    <row r="532" spans="1:2">
      <c r="A532" s="36">
        <v>42782</v>
      </c>
      <c r="B532" s="8">
        <v>3.7160000000000002</v>
      </c>
    </row>
    <row r="533" spans="1:2">
      <c r="A533" s="36">
        <v>42783</v>
      </c>
      <c r="B533" s="8">
        <v>3.7160000000000002</v>
      </c>
    </row>
    <row r="534" spans="1:2">
      <c r="A534" s="36">
        <v>42786</v>
      </c>
      <c r="B534" s="8">
        <v>3.7069999999999999</v>
      </c>
    </row>
    <row r="535" spans="1:2">
      <c r="A535" s="36">
        <v>42787</v>
      </c>
      <c r="B535" s="8">
        <v>3.7069999999999999</v>
      </c>
    </row>
    <row r="536" spans="1:2">
      <c r="A536" s="36">
        <v>42788</v>
      </c>
      <c r="B536" s="8">
        <v>3.71</v>
      </c>
    </row>
    <row r="537" spans="1:2">
      <c r="A537" s="36">
        <v>42789</v>
      </c>
      <c r="B537" s="8">
        <v>3.7080000000000002</v>
      </c>
    </row>
    <row r="538" spans="1:2">
      <c r="A538" s="36">
        <v>42790</v>
      </c>
      <c r="B538" s="8">
        <v>3.698</v>
      </c>
    </row>
    <row r="539" spans="1:2">
      <c r="A539" s="36">
        <v>42793</v>
      </c>
      <c r="B539" s="8">
        <v>3.6789999999999998</v>
      </c>
    </row>
    <row r="540" spans="1:2">
      <c r="A540" s="36">
        <v>42794</v>
      </c>
      <c r="B540" s="8">
        <v>3.6589999999999998</v>
      </c>
    </row>
    <row r="541" spans="1:2">
      <c r="A541" s="36">
        <v>42795</v>
      </c>
      <c r="B541" s="8">
        <v>3.6320000000000001</v>
      </c>
    </row>
    <row r="542" spans="1:2">
      <c r="A542" s="36">
        <v>42796</v>
      </c>
      <c r="B542" s="8">
        <v>3.6880000000000002</v>
      </c>
    </row>
    <row r="543" spans="1:2">
      <c r="A543" s="36">
        <v>42797</v>
      </c>
      <c r="B543" s="8">
        <v>3.6930000000000001</v>
      </c>
    </row>
    <row r="544" spans="1:2">
      <c r="A544" s="36">
        <v>42800</v>
      </c>
      <c r="B544" s="8">
        <v>3.6789999999999998</v>
      </c>
    </row>
    <row r="545" spans="1:2">
      <c r="A545" s="36">
        <v>42801</v>
      </c>
      <c r="B545" s="8">
        <v>3.677</v>
      </c>
    </row>
    <row r="546" spans="1:2">
      <c r="A546" s="36">
        <v>42802</v>
      </c>
      <c r="B546" s="8">
        <v>3.6840000000000002</v>
      </c>
    </row>
    <row r="547" spans="1:2">
      <c r="A547" s="36">
        <v>42803</v>
      </c>
      <c r="B547" s="8">
        <v>3.6880000000000002</v>
      </c>
    </row>
    <row r="548" spans="1:2">
      <c r="A548" s="36">
        <v>42804</v>
      </c>
      <c r="B548" s="8">
        <v>3.6779999999999999</v>
      </c>
    </row>
    <row r="549" spans="1:2">
      <c r="A549" s="36">
        <v>42808</v>
      </c>
      <c r="B549" s="8">
        <v>3.661</v>
      </c>
    </row>
    <row r="550" spans="1:2">
      <c r="A550" s="36">
        <v>42809</v>
      </c>
      <c r="B550" s="8">
        <v>3.6579999999999999</v>
      </c>
    </row>
    <row r="551" spans="1:2">
      <c r="A551" s="36">
        <v>42810</v>
      </c>
      <c r="B551" s="8">
        <v>3.6309999999999998</v>
      </c>
    </row>
    <row r="552" spans="1:2">
      <c r="A552" s="36">
        <v>42811</v>
      </c>
      <c r="B552" s="8">
        <v>3.63</v>
      </c>
    </row>
    <row r="553" spans="1:2">
      <c r="A553" s="36">
        <v>42814</v>
      </c>
      <c r="B553" s="8">
        <v>3.6190000000000002</v>
      </c>
    </row>
    <row r="554" spans="1:2">
      <c r="A554" s="36">
        <v>42815</v>
      </c>
      <c r="B554" s="8">
        <v>3.6139999999999999</v>
      </c>
    </row>
    <row r="555" spans="1:2">
      <c r="A555" s="36">
        <v>42816</v>
      </c>
      <c r="B555" s="8">
        <v>3.6560000000000001</v>
      </c>
    </row>
    <row r="556" spans="1:2">
      <c r="A556" s="36">
        <v>42817</v>
      </c>
      <c r="B556" s="8">
        <v>3.645</v>
      </c>
    </row>
    <row r="557" spans="1:2">
      <c r="A557" s="36">
        <v>42818</v>
      </c>
      <c r="B557" s="8">
        <v>3.6459999999999999</v>
      </c>
    </row>
    <row r="558" spans="1:2">
      <c r="A558" s="36">
        <v>42821</v>
      </c>
      <c r="B558" s="8">
        <v>3.6179999999999999</v>
      </c>
    </row>
    <row r="559" spans="1:2">
      <c r="A559" s="36">
        <v>42822</v>
      </c>
      <c r="B559" s="8">
        <v>3.6160000000000001</v>
      </c>
    </row>
    <row r="560" spans="1:2">
      <c r="A560" s="36">
        <v>42823</v>
      </c>
      <c r="B560" s="8">
        <v>3.625</v>
      </c>
    </row>
    <row r="561" spans="1:2">
      <c r="A561" s="36">
        <v>42824</v>
      </c>
      <c r="B561" s="8">
        <v>3.6150000000000002</v>
      </c>
    </row>
    <row r="562" spans="1:2">
      <c r="A562" s="36">
        <v>42825</v>
      </c>
      <c r="B562" s="8">
        <v>3.6320000000000001</v>
      </c>
    </row>
    <row r="563" spans="1:2">
      <c r="A563" s="36">
        <v>42828</v>
      </c>
      <c r="B563" s="8">
        <v>3.6280000000000001</v>
      </c>
    </row>
    <row r="564" spans="1:2">
      <c r="A564" s="36">
        <v>42829</v>
      </c>
      <c r="B564" s="8">
        <v>3.6459999999999999</v>
      </c>
    </row>
    <row r="565" spans="1:2">
      <c r="A565" s="36">
        <v>42830</v>
      </c>
      <c r="B565" s="8">
        <v>3.653</v>
      </c>
    </row>
    <row r="566" spans="1:2">
      <c r="A566" s="36">
        <v>42831</v>
      </c>
      <c r="B566" s="8">
        <v>3.6480000000000001</v>
      </c>
    </row>
    <row r="567" spans="1:2">
      <c r="A567" s="36">
        <v>42832</v>
      </c>
      <c r="B567" s="8">
        <v>3.649</v>
      </c>
    </row>
    <row r="568" spans="1:2">
      <c r="A568" s="36">
        <v>42837</v>
      </c>
      <c r="B568" s="8">
        <v>3.6539999999999999</v>
      </c>
    </row>
    <row r="569" spans="1:2">
      <c r="A569" s="36">
        <v>42838</v>
      </c>
      <c r="B569" s="8">
        <v>3.6469999999999998</v>
      </c>
    </row>
    <row r="570" spans="1:2">
      <c r="A570" s="36">
        <v>42843</v>
      </c>
      <c r="B570" s="8">
        <v>3.665</v>
      </c>
    </row>
    <row r="571" spans="1:2">
      <c r="A571" s="36">
        <v>42844</v>
      </c>
      <c r="B571" s="8">
        <v>3.6669999999999998</v>
      </c>
    </row>
    <row r="572" spans="1:2">
      <c r="A572" s="36">
        <v>42845</v>
      </c>
      <c r="B572" s="8">
        <v>3.6640000000000001</v>
      </c>
    </row>
    <row r="573" spans="1:2">
      <c r="A573" s="36">
        <v>42846</v>
      </c>
      <c r="B573" s="8">
        <v>3.681</v>
      </c>
    </row>
    <row r="574" spans="1:2">
      <c r="A574" s="36">
        <v>42849</v>
      </c>
      <c r="B574" s="8">
        <v>3.649</v>
      </c>
    </row>
    <row r="575" spans="1:2">
      <c r="A575" s="36">
        <v>42850</v>
      </c>
      <c r="B575" s="8">
        <v>3.6480000000000001</v>
      </c>
    </row>
    <row r="576" spans="1:2">
      <c r="A576" s="36">
        <v>42851</v>
      </c>
      <c r="B576" s="8">
        <v>3.6339999999999999</v>
      </c>
    </row>
    <row r="577" spans="1:2">
      <c r="A577" s="36">
        <v>42852</v>
      </c>
      <c r="B577" s="8">
        <v>3.6429999999999998</v>
      </c>
    </row>
    <row r="578" spans="1:2">
      <c r="A578" s="36">
        <v>42853</v>
      </c>
      <c r="B578" s="8">
        <v>3.6190000000000002</v>
      </c>
    </row>
    <row r="579" spans="1:2">
      <c r="A579" s="36">
        <v>42858</v>
      </c>
      <c r="B579" s="8">
        <v>3.613</v>
      </c>
    </row>
    <row r="580" spans="1:2">
      <c r="A580" s="36">
        <v>42859</v>
      </c>
      <c r="B580" s="8">
        <v>3.6160000000000001</v>
      </c>
    </row>
    <row r="581" spans="1:2">
      <c r="A581" s="36">
        <v>42860</v>
      </c>
      <c r="B581" s="8">
        <v>3.61</v>
      </c>
    </row>
    <row r="582" spans="1:2">
      <c r="A582" s="36">
        <v>42863</v>
      </c>
      <c r="B582" s="8">
        <v>3.6040000000000001</v>
      </c>
    </row>
    <row r="583" spans="1:2">
      <c r="A583" s="36">
        <v>42864</v>
      </c>
      <c r="B583" s="8">
        <v>3.6030000000000002</v>
      </c>
    </row>
    <row r="584" spans="1:2">
      <c r="A584" s="36">
        <v>42865</v>
      </c>
      <c r="B584" s="8">
        <v>3.605</v>
      </c>
    </row>
    <row r="585" spans="1:2">
      <c r="A585" s="36">
        <v>42866</v>
      </c>
      <c r="B585" s="8">
        <v>3.61</v>
      </c>
    </row>
    <row r="586" spans="1:2">
      <c r="A586" s="36">
        <v>42867</v>
      </c>
      <c r="B586" s="8">
        <v>3.61</v>
      </c>
    </row>
    <row r="587" spans="1:2">
      <c r="A587" s="36">
        <v>42870</v>
      </c>
      <c r="B587" s="8">
        <v>3.5979999999999999</v>
      </c>
    </row>
    <row r="588" spans="1:2">
      <c r="A588" s="36">
        <v>42871</v>
      </c>
      <c r="B588" s="8">
        <v>3.6059999999999999</v>
      </c>
    </row>
    <row r="589" spans="1:2">
      <c r="A589" s="36">
        <v>42872</v>
      </c>
      <c r="B589" s="8">
        <v>3.6030000000000002</v>
      </c>
    </row>
    <row r="590" spans="1:2">
      <c r="A590" s="36">
        <v>42873</v>
      </c>
      <c r="B590" s="8">
        <v>3.605</v>
      </c>
    </row>
    <row r="591" spans="1:2">
      <c r="A591" s="36">
        <v>42874</v>
      </c>
      <c r="B591" s="8">
        <v>3.593</v>
      </c>
    </row>
    <row r="592" spans="1:2">
      <c r="A592" s="36">
        <v>42877</v>
      </c>
      <c r="B592" s="8">
        <v>3.5819999999999999</v>
      </c>
    </row>
    <row r="593" spans="1:2">
      <c r="A593" s="36">
        <v>42878</v>
      </c>
      <c r="B593" s="8">
        <v>3.589</v>
      </c>
    </row>
    <row r="594" spans="1:2">
      <c r="A594" s="36">
        <v>42879</v>
      </c>
      <c r="B594" s="8">
        <v>3.593</v>
      </c>
    </row>
    <row r="595" spans="1:2">
      <c r="A595" s="36">
        <v>42880</v>
      </c>
      <c r="B595" s="8">
        <v>3.5760000000000001</v>
      </c>
    </row>
    <row r="596" spans="1:2">
      <c r="A596" s="36">
        <v>42881</v>
      </c>
      <c r="B596" s="8">
        <v>3.5739999999999998</v>
      </c>
    </row>
    <row r="597" spans="1:2">
      <c r="A597" s="36">
        <v>42885</v>
      </c>
      <c r="B597" s="8">
        <v>3.5609999999999999</v>
      </c>
    </row>
    <row r="598" spans="1:2">
      <c r="A598" s="36">
        <v>42887</v>
      </c>
      <c r="B598" s="8">
        <v>3.5489999999999999</v>
      </c>
    </row>
    <row r="599" spans="1:2">
      <c r="A599" s="36">
        <v>42888</v>
      </c>
      <c r="B599" s="8">
        <v>3.5579999999999998</v>
      </c>
    </row>
    <row r="600" spans="1:2">
      <c r="A600" s="36">
        <v>42891</v>
      </c>
      <c r="B600" s="8">
        <v>3.548</v>
      </c>
    </row>
    <row r="601" spans="1:2">
      <c r="A601" s="36">
        <v>42892</v>
      </c>
      <c r="B601" s="8">
        <v>3.5449999999999999</v>
      </c>
    </row>
    <row r="602" spans="1:2">
      <c r="A602" s="36">
        <v>42893</v>
      </c>
      <c r="B602" s="8">
        <v>3.5459999999999998</v>
      </c>
    </row>
    <row r="603" spans="1:2">
      <c r="A603" s="36">
        <v>42894</v>
      </c>
      <c r="B603" s="8">
        <v>3.5390000000000001</v>
      </c>
    </row>
    <row r="604" spans="1:2">
      <c r="A604" s="36">
        <v>42895</v>
      </c>
      <c r="B604" s="8">
        <v>3.532</v>
      </c>
    </row>
    <row r="605" spans="1:2">
      <c r="A605" s="36">
        <v>42898</v>
      </c>
      <c r="B605" s="8">
        <v>3.5329999999999999</v>
      </c>
    </row>
    <row r="606" spans="1:2">
      <c r="A606" s="36">
        <v>42899</v>
      </c>
      <c r="B606" s="8">
        <v>3.5329999999999999</v>
      </c>
    </row>
    <row r="607" spans="1:2">
      <c r="A607" s="36">
        <v>42900</v>
      </c>
      <c r="B607" s="8">
        <v>3.5289999999999999</v>
      </c>
    </row>
    <row r="608" spans="1:2">
      <c r="A608" s="36">
        <v>42901</v>
      </c>
      <c r="B608" s="8">
        <v>3.5209999999999999</v>
      </c>
    </row>
    <row r="609" spans="1:2">
      <c r="A609" s="36">
        <v>42902</v>
      </c>
      <c r="B609" s="8">
        <v>3.5270000000000001</v>
      </c>
    </row>
    <row r="610" spans="1:2">
      <c r="A610" s="36">
        <v>42905</v>
      </c>
      <c r="B610" s="8">
        <v>3.52</v>
      </c>
    </row>
    <row r="611" spans="1:2">
      <c r="A611" s="36">
        <v>42906</v>
      </c>
      <c r="B611" s="8">
        <v>3.5329999999999999</v>
      </c>
    </row>
    <row r="612" spans="1:2">
      <c r="A612" s="36">
        <v>42907</v>
      </c>
      <c r="B612" s="8">
        <v>3.5430000000000001</v>
      </c>
    </row>
    <row r="613" spans="1:2">
      <c r="A613" s="36">
        <v>42908</v>
      </c>
      <c r="B613" s="8">
        <v>3.5430000000000001</v>
      </c>
    </row>
    <row r="614" spans="1:2">
      <c r="A614" s="36">
        <v>42909</v>
      </c>
      <c r="B614" s="8">
        <v>3.5409999999999999</v>
      </c>
    </row>
    <row r="615" spans="1:2">
      <c r="A615" s="36">
        <v>42912</v>
      </c>
      <c r="B615" s="8">
        <v>3.536</v>
      </c>
    </row>
    <row r="616" spans="1:2">
      <c r="A616" s="36">
        <v>42913</v>
      </c>
      <c r="B616" s="8">
        <v>3.5179999999999998</v>
      </c>
    </row>
    <row r="617" spans="1:2">
      <c r="A617" s="36">
        <v>42914</v>
      </c>
      <c r="B617" s="8">
        <v>3.5209999999999999</v>
      </c>
    </row>
    <row r="618" spans="1:2">
      <c r="A618" s="36">
        <v>42915</v>
      </c>
      <c r="B618" s="8">
        <v>3.49</v>
      </c>
    </row>
    <row r="619" spans="1:2">
      <c r="A619" s="36">
        <v>42916</v>
      </c>
      <c r="B619" s="8">
        <v>3.496</v>
      </c>
    </row>
    <row r="620" spans="1:2">
      <c r="A620" s="36">
        <v>42919</v>
      </c>
      <c r="B620" s="8">
        <v>3.4929999999999999</v>
      </c>
    </row>
    <row r="621" spans="1:2">
      <c r="A621" s="36">
        <v>42920</v>
      </c>
      <c r="B621" s="8">
        <v>3.5139999999999998</v>
      </c>
    </row>
    <row r="622" spans="1:2">
      <c r="A622" s="36">
        <v>42921</v>
      </c>
      <c r="B622" s="8">
        <v>3.5219999999999998</v>
      </c>
    </row>
    <row r="623" spans="1:2">
      <c r="A623" s="36">
        <v>42922</v>
      </c>
      <c r="B623" s="8">
        <v>3.53</v>
      </c>
    </row>
    <row r="624" spans="1:2">
      <c r="A624" s="36">
        <v>42923</v>
      </c>
      <c r="B624" s="8">
        <v>3.528</v>
      </c>
    </row>
    <row r="625" spans="1:2">
      <c r="A625" s="36">
        <v>42926</v>
      </c>
      <c r="B625" s="8">
        <v>3.5470000000000002</v>
      </c>
    </row>
    <row r="626" spans="1:2">
      <c r="A626" s="36">
        <v>42927</v>
      </c>
      <c r="B626" s="8">
        <v>3.5760000000000001</v>
      </c>
    </row>
    <row r="627" spans="1:2">
      <c r="A627" s="36">
        <v>42928</v>
      </c>
      <c r="B627" s="8">
        <v>3.5539999999999998</v>
      </c>
    </row>
    <row r="628" spans="1:2">
      <c r="A628" s="36">
        <v>42929</v>
      </c>
      <c r="B628" s="8">
        <v>3.5339999999999998</v>
      </c>
    </row>
    <row r="629" spans="1:2">
      <c r="A629" s="36">
        <v>42930</v>
      </c>
      <c r="B629" s="8">
        <v>3.5379999999999998</v>
      </c>
    </row>
    <row r="630" spans="1:2">
      <c r="A630" s="36">
        <v>42933</v>
      </c>
      <c r="B630" s="8">
        <v>3.5449999999999999</v>
      </c>
    </row>
    <row r="631" spans="1:2">
      <c r="A631" s="36">
        <v>42934</v>
      </c>
      <c r="B631" s="8">
        <v>3.5649999999999999</v>
      </c>
    </row>
    <row r="632" spans="1:2">
      <c r="A632" s="36">
        <v>42935</v>
      </c>
      <c r="B632" s="8">
        <v>3.5880000000000001</v>
      </c>
    </row>
    <row r="633" spans="1:2">
      <c r="A633" s="36">
        <v>42936</v>
      </c>
      <c r="B633" s="8">
        <v>3.5739999999999998</v>
      </c>
    </row>
    <row r="634" spans="1:2">
      <c r="A634" s="36">
        <v>42937</v>
      </c>
      <c r="B634" s="8">
        <v>3.5569999999999999</v>
      </c>
    </row>
    <row r="635" spans="1:2">
      <c r="A635" s="36">
        <v>42940</v>
      </c>
      <c r="B635" s="8">
        <v>3.59</v>
      </c>
    </row>
    <row r="636" spans="1:2">
      <c r="A636" s="36">
        <v>42941</v>
      </c>
      <c r="B636" s="8">
        <v>3.569</v>
      </c>
    </row>
    <row r="637" spans="1:2">
      <c r="A637" s="36">
        <v>42942</v>
      </c>
      <c r="B637" s="8">
        <v>3.57</v>
      </c>
    </row>
    <row r="638" spans="1:2">
      <c r="A638" s="36">
        <v>42943</v>
      </c>
      <c r="B638" s="8">
        <v>3.5569999999999999</v>
      </c>
    </row>
    <row r="639" spans="1:2">
      <c r="A639" s="36">
        <v>42944</v>
      </c>
      <c r="B639" s="8">
        <v>3.56</v>
      </c>
    </row>
    <row r="640" spans="1:2">
      <c r="A640" s="36">
        <v>42947</v>
      </c>
      <c r="B640" s="8">
        <v>3.5579999999999998</v>
      </c>
    </row>
    <row r="641" spans="1:2">
      <c r="A641" s="36">
        <v>42949</v>
      </c>
      <c r="B641" s="8">
        <v>3.5790000000000002</v>
      </c>
    </row>
    <row r="642" spans="1:2">
      <c r="A642" s="36">
        <v>42950</v>
      </c>
      <c r="B642" s="8">
        <v>3.589</v>
      </c>
    </row>
    <row r="643" spans="1:2">
      <c r="A643" s="36">
        <v>42951</v>
      </c>
      <c r="B643" s="8">
        <v>3.6070000000000002</v>
      </c>
    </row>
    <row r="644" spans="1:2">
      <c r="A644" s="36">
        <v>42954</v>
      </c>
      <c r="B644" s="8">
        <v>3.621</v>
      </c>
    </row>
    <row r="645" spans="1:2">
      <c r="A645" s="36">
        <v>42955</v>
      </c>
      <c r="B645" s="8">
        <v>3.605</v>
      </c>
    </row>
    <row r="646" spans="1:2">
      <c r="A646" s="36">
        <v>42956</v>
      </c>
      <c r="B646" s="8">
        <v>3.601</v>
      </c>
    </row>
    <row r="647" spans="1:2">
      <c r="A647" s="36">
        <v>42957</v>
      </c>
      <c r="B647" s="8">
        <v>3.6</v>
      </c>
    </row>
    <row r="648" spans="1:2">
      <c r="A648" s="36">
        <v>42958</v>
      </c>
      <c r="B648" s="8">
        <v>3.5859999999999999</v>
      </c>
    </row>
    <row r="649" spans="1:2">
      <c r="A649" s="36">
        <v>42961</v>
      </c>
      <c r="B649" s="8">
        <v>3.5830000000000002</v>
      </c>
    </row>
    <row r="650" spans="1:2">
      <c r="A650" s="36">
        <v>42962</v>
      </c>
      <c r="B650" s="8">
        <v>3.589</v>
      </c>
    </row>
    <row r="651" spans="1:2">
      <c r="A651" s="36">
        <v>42963</v>
      </c>
      <c r="B651" s="8">
        <v>3.6280000000000001</v>
      </c>
    </row>
    <row r="652" spans="1:2">
      <c r="A652" s="36">
        <v>42964</v>
      </c>
      <c r="B652" s="8">
        <v>3.6269999999999998</v>
      </c>
    </row>
    <row r="653" spans="1:2">
      <c r="A653" s="36">
        <v>42965</v>
      </c>
      <c r="B653" s="8">
        <v>3.6240000000000001</v>
      </c>
    </row>
    <row r="654" spans="1:2">
      <c r="A654" s="36">
        <v>42968</v>
      </c>
      <c r="B654" s="8">
        <v>3.6219999999999999</v>
      </c>
    </row>
    <row r="655" spans="1:2">
      <c r="A655" s="36">
        <v>42969</v>
      </c>
      <c r="B655" s="8">
        <v>3.6230000000000002</v>
      </c>
    </row>
    <row r="656" spans="1:2">
      <c r="A656" s="36">
        <v>42970</v>
      </c>
      <c r="B656" s="8">
        <v>3.6179999999999999</v>
      </c>
    </row>
    <row r="657" spans="1:2">
      <c r="A657" s="36">
        <v>42971</v>
      </c>
      <c r="B657" s="8">
        <v>3.5990000000000002</v>
      </c>
    </row>
    <row r="658" spans="1:2">
      <c r="A658" s="36">
        <v>42972</v>
      </c>
      <c r="B658" s="8">
        <v>3.5960000000000001</v>
      </c>
    </row>
    <row r="659" spans="1:2">
      <c r="A659" s="36">
        <v>42975</v>
      </c>
      <c r="B659" s="8">
        <v>3.581</v>
      </c>
    </row>
    <row r="660" spans="1:2">
      <c r="A660" s="36">
        <v>42976</v>
      </c>
      <c r="B660" s="8">
        <v>3.577</v>
      </c>
    </row>
    <row r="661" spans="1:2">
      <c r="A661" s="36">
        <v>42977</v>
      </c>
      <c r="B661" s="8">
        <v>3.5739999999999998</v>
      </c>
    </row>
    <row r="662" spans="1:2">
      <c r="A662" s="36">
        <v>42978</v>
      </c>
      <c r="B662" s="8">
        <v>3.5960000000000001</v>
      </c>
    </row>
    <row r="663" spans="1:2">
      <c r="A663" s="36">
        <v>42979</v>
      </c>
      <c r="B663" s="8">
        <v>3.5840000000000001</v>
      </c>
    </row>
    <row r="664" spans="1:2">
      <c r="A664" s="36">
        <v>42982</v>
      </c>
      <c r="B664" s="8">
        <v>3.5830000000000002</v>
      </c>
    </row>
    <row r="665" spans="1:2">
      <c r="A665" s="36">
        <v>42983</v>
      </c>
      <c r="B665" s="8">
        <v>3.5680000000000001</v>
      </c>
    </row>
    <row r="666" spans="1:2">
      <c r="A666" s="36">
        <v>42984</v>
      </c>
      <c r="B666" s="8">
        <v>3.5619999999999998</v>
      </c>
    </row>
    <row r="667" spans="1:2">
      <c r="A667" s="36">
        <v>42985</v>
      </c>
      <c r="B667" s="8">
        <v>3.528</v>
      </c>
    </row>
    <row r="668" spans="1:2">
      <c r="A668" s="36">
        <v>42986</v>
      </c>
      <c r="B668" s="8">
        <v>3.504</v>
      </c>
    </row>
    <row r="669" spans="1:2">
      <c r="A669" s="36">
        <v>42989</v>
      </c>
      <c r="B669" s="8">
        <v>3.5209999999999999</v>
      </c>
    </row>
    <row r="670" spans="1:2">
      <c r="A670" s="36">
        <v>42990</v>
      </c>
      <c r="B670" s="8">
        <v>3.536</v>
      </c>
    </row>
    <row r="671" spans="1:2">
      <c r="A671" s="36">
        <v>42991</v>
      </c>
      <c r="B671" s="8">
        <v>3.5369999999999999</v>
      </c>
    </row>
    <row r="672" spans="1:2">
      <c r="A672" s="36">
        <v>42992</v>
      </c>
      <c r="B672" s="8">
        <v>3.5379999999999998</v>
      </c>
    </row>
    <row r="673" spans="1:2">
      <c r="A673" s="36">
        <v>42993</v>
      </c>
      <c r="B673" s="8">
        <v>3.5230000000000001</v>
      </c>
    </row>
    <row r="674" spans="1:2">
      <c r="A674" s="36">
        <v>42996</v>
      </c>
      <c r="B674" s="8">
        <v>3.5219999999999998</v>
      </c>
    </row>
    <row r="675" spans="1:2">
      <c r="A675" s="36">
        <v>42997</v>
      </c>
      <c r="B675" s="8">
        <v>3.5150000000000001</v>
      </c>
    </row>
    <row r="676" spans="1:2">
      <c r="A676" s="36">
        <v>43003</v>
      </c>
      <c r="B676" s="8">
        <v>3.512</v>
      </c>
    </row>
    <row r="677" spans="1:2">
      <c r="A677" s="36">
        <v>43004</v>
      </c>
      <c r="B677" s="8">
        <v>3.5270000000000001</v>
      </c>
    </row>
    <row r="678" spans="1:2">
      <c r="A678" s="36">
        <v>43005</v>
      </c>
      <c r="B678" s="8">
        <v>3.5459999999999998</v>
      </c>
    </row>
    <row r="679" spans="1:2">
      <c r="A679" s="36">
        <v>43006</v>
      </c>
      <c r="B679" s="8">
        <v>3.5289999999999999</v>
      </c>
    </row>
    <row r="680" spans="1:2">
      <c r="A680" s="36">
        <v>43010</v>
      </c>
      <c r="B680" s="8">
        <v>3.5419999999999998</v>
      </c>
    </row>
    <row r="681" spans="1:2">
      <c r="A681" s="36">
        <v>43011</v>
      </c>
      <c r="B681" s="8">
        <v>3.5310000000000001</v>
      </c>
    </row>
    <row r="682" spans="1:2">
      <c r="A682" s="36">
        <v>43012</v>
      </c>
      <c r="B682" s="8">
        <v>3.5219999999999998</v>
      </c>
    </row>
    <row r="683" spans="1:2">
      <c r="A683" s="36">
        <v>43014</v>
      </c>
      <c r="B683" s="8">
        <v>3.52</v>
      </c>
    </row>
    <row r="684" spans="1:2">
      <c r="A684" s="36">
        <v>43017</v>
      </c>
      <c r="B684" s="8">
        <v>3.51</v>
      </c>
    </row>
    <row r="685" spans="1:2">
      <c r="A685" s="36">
        <v>43018</v>
      </c>
      <c r="B685" s="8">
        <v>3.5049999999999999</v>
      </c>
    </row>
    <row r="686" spans="1:2">
      <c r="A686" s="36">
        <v>43019</v>
      </c>
      <c r="B686" s="8">
        <v>3.5059999999999998</v>
      </c>
    </row>
    <row r="687" spans="1:2">
      <c r="A687" s="36">
        <v>43021</v>
      </c>
      <c r="B687" s="8">
        <v>3.5009999999999999</v>
      </c>
    </row>
    <row r="688" spans="1:2">
      <c r="A688" s="36">
        <v>43024</v>
      </c>
      <c r="B688" s="8">
        <v>3.496</v>
      </c>
    </row>
    <row r="689" spans="1:2">
      <c r="A689" s="36">
        <v>43025</v>
      </c>
      <c r="B689" s="8">
        <v>3.5089999999999999</v>
      </c>
    </row>
    <row r="690" spans="1:2">
      <c r="A690" s="36">
        <v>43026</v>
      </c>
      <c r="B690" s="8">
        <v>3.5139999999999998</v>
      </c>
    </row>
    <row r="691" spans="1:2">
      <c r="A691" s="36">
        <v>43027</v>
      </c>
      <c r="B691" s="8">
        <v>3.5009999999999999</v>
      </c>
    </row>
    <row r="692" spans="1:2">
      <c r="A692" s="36">
        <v>43028</v>
      </c>
      <c r="B692" s="8">
        <v>3.4929999999999999</v>
      </c>
    </row>
    <row r="693" spans="1:2">
      <c r="A693" s="36">
        <v>43031</v>
      </c>
      <c r="B693" s="8">
        <v>3.4910000000000001</v>
      </c>
    </row>
    <row r="694" spans="1:2">
      <c r="A694" s="36">
        <v>43032</v>
      </c>
      <c r="B694" s="8">
        <v>3.5009999999999999</v>
      </c>
    </row>
    <row r="695" spans="1:2">
      <c r="A695" s="36">
        <v>43033</v>
      </c>
      <c r="B695" s="8">
        <v>3.512</v>
      </c>
    </row>
    <row r="696" spans="1:2">
      <c r="A696" s="36">
        <v>43034</v>
      </c>
      <c r="B696" s="8">
        <v>3.51</v>
      </c>
    </row>
    <row r="697" spans="1:2">
      <c r="A697" s="36">
        <v>43035</v>
      </c>
      <c r="B697" s="8">
        <v>3.5350000000000001</v>
      </c>
    </row>
    <row r="698" spans="1:2">
      <c r="A698" s="36">
        <v>43038</v>
      </c>
      <c r="B698" s="8">
        <v>3.528</v>
      </c>
    </row>
    <row r="699" spans="1:2">
      <c r="A699" s="36">
        <v>43039</v>
      </c>
      <c r="B699" s="8">
        <v>3.5209999999999999</v>
      </c>
    </row>
    <row r="700" spans="1:2">
      <c r="A700" s="36">
        <v>43040</v>
      </c>
      <c r="B700" s="8">
        <v>3.5129999999999999</v>
      </c>
    </row>
    <row r="701" spans="1:2">
      <c r="A701" s="36">
        <v>43041</v>
      </c>
      <c r="B701" s="8">
        <v>3.5059999999999998</v>
      </c>
    </row>
    <row r="702" spans="1:2">
      <c r="A702" s="36">
        <v>43042</v>
      </c>
      <c r="B702" s="8">
        <v>3.5129999999999999</v>
      </c>
    </row>
    <row r="703" spans="1:2">
      <c r="A703" s="36">
        <v>43045</v>
      </c>
      <c r="B703" s="8">
        <v>3.5129999999999999</v>
      </c>
    </row>
    <row r="704" spans="1:2">
      <c r="A704" s="36">
        <v>43046</v>
      </c>
      <c r="B704" s="8">
        <v>3.516</v>
      </c>
    </row>
    <row r="705" spans="1:2">
      <c r="A705" s="36">
        <v>43047</v>
      </c>
      <c r="B705" s="8">
        <v>3.5129999999999999</v>
      </c>
    </row>
    <row r="706" spans="1:2">
      <c r="A706" s="36">
        <v>43048</v>
      </c>
      <c r="B706" s="8">
        <v>3.5129999999999999</v>
      </c>
    </row>
    <row r="707" spans="1:2">
      <c r="A707" s="36">
        <v>43049</v>
      </c>
      <c r="B707" s="8">
        <v>3.5289999999999999</v>
      </c>
    </row>
    <row r="708" spans="1:2">
      <c r="A708" s="36">
        <v>43052</v>
      </c>
      <c r="B708" s="8">
        <v>3.5430000000000001</v>
      </c>
    </row>
    <row r="709" spans="1:2">
      <c r="A709" s="36">
        <v>43053</v>
      </c>
      <c r="B709" s="8">
        <v>3.544</v>
      </c>
    </row>
    <row r="710" spans="1:2">
      <c r="A710" s="36">
        <v>43054</v>
      </c>
      <c r="B710" s="8">
        <v>3.532</v>
      </c>
    </row>
    <row r="711" spans="1:2">
      <c r="A711" s="36">
        <v>43055</v>
      </c>
      <c r="B711" s="8">
        <v>3.5230000000000001</v>
      </c>
    </row>
    <row r="712" spans="1:2">
      <c r="A712" s="36">
        <v>43056</v>
      </c>
      <c r="B712" s="8">
        <v>3.5190000000000001</v>
      </c>
    </row>
    <row r="713" spans="1:2">
      <c r="A713" s="36">
        <v>43059</v>
      </c>
      <c r="B713" s="8">
        <v>3.516</v>
      </c>
    </row>
    <row r="714" spans="1:2">
      <c r="A714" s="36">
        <v>43060</v>
      </c>
      <c r="B714" s="8">
        <v>3.5289999999999999</v>
      </c>
    </row>
    <row r="715" spans="1:2">
      <c r="A715" s="36">
        <v>43061</v>
      </c>
      <c r="B715" s="8">
        <v>3.5249999999999999</v>
      </c>
    </row>
    <row r="716" spans="1:2">
      <c r="A716" s="36">
        <v>43062</v>
      </c>
      <c r="B716" s="8">
        <v>3.512</v>
      </c>
    </row>
    <row r="717" spans="1:2">
      <c r="A717" s="36">
        <v>43063</v>
      </c>
      <c r="B717" s="8">
        <v>3.5129999999999999</v>
      </c>
    </row>
    <row r="718" spans="1:2">
      <c r="A718" s="36">
        <v>43066</v>
      </c>
      <c r="B718" s="8">
        <v>3.5009999999999999</v>
      </c>
    </row>
    <row r="719" spans="1:2">
      <c r="A719" s="36">
        <v>43067</v>
      </c>
      <c r="B719" s="8">
        <v>3.5030000000000001</v>
      </c>
    </row>
    <row r="720" spans="1:2">
      <c r="A720" s="36">
        <v>43068</v>
      </c>
      <c r="B720" s="8">
        <v>3.504</v>
      </c>
    </row>
    <row r="721" spans="1:2">
      <c r="A721" s="36">
        <v>43069</v>
      </c>
      <c r="B721" s="8">
        <v>3.4990000000000001</v>
      </c>
    </row>
    <row r="722" spans="1:2">
      <c r="A722" s="36">
        <v>43070</v>
      </c>
      <c r="B722" s="8">
        <v>3.488</v>
      </c>
    </row>
    <row r="723" spans="1:2">
      <c r="A723" s="36">
        <v>43073</v>
      </c>
      <c r="B723" s="8">
        <v>3.49</v>
      </c>
    </row>
    <row r="724" spans="1:2">
      <c r="A724" s="36">
        <v>43074</v>
      </c>
      <c r="B724" s="8">
        <v>3.492</v>
      </c>
    </row>
    <row r="725" spans="1:2">
      <c r="A725" s="36">
        <v>43075</v>
      </c>
      <c r="B725" s="8">
        <v>3.5129999999999999</v>
      </c>
    </row>
    <row r="726" spans="1:2">
      <c r="A726" s="36">
        <v>43076</v>
      </c>
      <c r="B726" s="8">
        <v>3.516</v>
      </c>
    </row>
    <row r="727" spans="1:2">
      <c r="A727" s="36">
        <v>43077</v>
      </c>
      <c r="B727" s="8">
        <v>3.5209999999999999</v>
      </c>
    </row>
    <row r="728" spans="1:2">
      <c r="A728" s="36">
        <v>43080</v>
      </c>
      <c r="B728" s="8">
        <v>3.5190000000000001</v>
      </c>
    </row>
    <row r="729" spans="1:2">
      <c r="A729" s="36">
        <v>43081</v>
      </c>
      <c r="B729" s="8">
        <v>3.5390000000000001</v>
      </c>
    </row>
    <row r="730" spans="1:2">
      <c r="A730" s="36">
        <v>43082</v>
      </c>
      <c r="B730" s="8">
        <v>3.55</v>
      </c>
    </row>
    <row r="731" spans="1:2">
      <c r="A731" s="36">
        <v>43083</v>
      </c>
      <c r="B731" s="8">
        <v>3.528</v>
      </c>
    </row>
    <row r="732" spans="1:2">
      <c r="A732" s="36">
        <v>43084</v>
      </c>
      <c r="B732" s="8">
        <v>3.5230000000000001</v>
      </c>
    </row>
    <row r="733" spans="1:2">
      <c r="A733" s="36">
        <v>43087</v>
      </c>
      <c r="B733" s="8">
        <v>3.5129999999999999</v>
      </c>
    </row>
    <row r="734" spans="1:2">
      <c r="A734" s="36">
        <v>43088</v>
      </c>
      <c r="B734" s="8">
        <v>3.4980000000000002</v>
      </c>
    </row>
    <row r="735" spans="1:2">
      <c r="A735" s="36">
        <v>43089</v>
      </c>
      <c r="B735" s="8">
        <v>3.4990000000000001</v>
      </c>
    </row>
    <row r="736" spans="1:2">
      <c r="A736" s="36">
        <v>43090</v>
      </c>
      <c r="B736" s="8">
        <v>3.4889999999999999</v>
      </c>
    </row>
    <row r="737" spans="1:2">
      <c r="A737" s="36">
        <v>43091</v>
      </c>
      <c r="B737" s="8">
        <v>3.4849999999999999</v>
      </c>
    </row>
    <row r="738" spans="1:2">
      <c r="A738" s="36">
        <v>43095</v>
      </c>
      <c r="B738" s="8">
        <v>3.488</v>
      </c>
    </row>
    <row r="739" spans="1:2">
      <c r="A739" s="36">
        <v>43096</v>
      </c>
      <c r="B739" s="8">
        <v>3.4790000000000001</v>
      </c>
    </row>
    <row r="740" spans="1:2">
      <c r="A740" s="36">
        <v>43097</v>
      </c>
      <c r="B740" s="8">
        <v>3.472</v>
      </c>
    </row>
    <row r="741" spans="1:2">
      <c r="A741" s="36">
        <v>43098</v>
      </c>
      <c r="B741" s="8">
        <v>3.4670000000000001</v>
      </c>
    </row>
    <row r="742" spans="1:2">
      <c r="A742" s="36">
        <v>43102</v>
      </c>
      <c r="B742" s="8">
        <v>3.4569999999999999</v>
      </c>
    </row>
    <row r="743" spans="1:2">
      <c r="A743" s="36">
        <v>43103</v>
      </c>
      <c r="B743" s="8">
        <v>3.46</v>
      </c>
    </row>
    <row r="744" spans="1:2">
      <c r="A744" s="36">
        <v>43104</v>
      </c>
      <c r="B744" s="8">
        <v>3.448</v>
      </c>
    </row>
    <row r="745" spans="1:2">
      <c r="A745" s="36">
        <v>43105</v>
      </c>
      <c r="B745" s="8">
        <v>3.4460000000000002</v>
      </c>
    </row>
    <row r="746" spans="1:2">
      <c r="A746" s="36">
        <v>43108</v>
      </c>
      <c r="B746" s="8">
        <v>3.4409999999999998</v>
      </c>
    </row>
    <row r="747" spans="1:2">
      <c r="A747" s="36">
        <v>43109</v>
      </c>
      <c r="B747" s="8">
        <v>3.444</v>
      </c>
    </row>
    <row r="748" spans="1:2">
      <c r="A748" s="36">
        <v>43110</v>
      </c>
      <c r="B748" s="8">
        <v>3.4289999999999998</v>
      </c>
    </row>
    <row r="749" spans="1:2">
      <c r="A749" s="36">
        <v>43111</v>
      </c>
      <c r="B749" s="8">
        <v>3.423</v>
      </c>
    </row>
    <row r="750" spans="1:2">
      <c r="A750" s="36">
        <v>43112</v>
      </c>
      <c r="B750" s="8">
        <v>3.415</v>
      </c>
    </row>
    <row r="751" spans="1:2">
      <c r="A751" s="36">
        <v>43115</v>
      </c>
      <c r="B751" s="8">
        <v>3.4</v>
      </c>
    </row>
    <row r="752" spans="1:2">
      <c r="A752" s="36">
        <v>43116</v>
      </c>
      <c r="B752" s="8">
        <v>3.41</v>
      </c>
    </row>
    <row r="753" spans="1:2">
      <c r="A753" s="36">
        <v>43117</v>
      </c>
      <c r="B753" s="8">
        <v>3.452</v>
      </c>
    </row>
    <row r="754" spans="1:2">
      <c r="A754" s="36">
        <v>43118</v>
      </c>
      <c r="B754" s="8">
        <v>3.427</v>
      </c>
    </row>
    <row r="755" spans="1:2">
      <c r="A755" s="36">
        <v>43119</v>
      </c>
      <c r="B755" s="8">
        <v>3.4060000000000001</v>
      </c>
    </row>
    <row r="756" spans="1:2">
      <c r="A756" s="36">
        <v>43122</v>
      </c>
      <c r="B756" s="8">
        <v>3.4209999999999998</v>
      </c>
    </row>
    <row r="757" spans="1:2">
      <c r="A757" s="36">
        <v>43123</v>
      </c>
      <c r="B757" s="8">
        <v>3.4220000000000002</v>
      </c>
    </row>
    <row r="758" spans="1:2">
      <c r="A758" s="36">
        <v>43124</v>
      </c>
      <c r="B758" s="8">
        <v>3.4060000000000001</v>
      </c>
    </row>
    <row r="759" spans="1:2">
      <c r="A759" s="36">
        <v>43125</v>
      </c>
      <c r="B759" s="8">
        <v>3.403</v>
      </c>
    </row>
    <row r="760" spans="1:2">
      <c r="A760" s="36">
        <v>43126</v>
      </c>
      <c r="B760" s="8">
        <v>3.3879999999999999</v>
      </c>
    </row>
    <row r="761" spans="1:2">
      <c r="A761" s="36">
        <v>43129</v>
      </c>
      <c r="B761" s="8">
        <v>3.4089999999999998</v>
      </c>
    </row>
    <row r="762" spans="1:2">
      <c r="A762" s="36">
        <v>43130</v>
      </c>
      <c r="B762" s="8">
        <v>3.399</v>
      </c>
    </row>
    <row r="763" spans="1:2">
      <c r="A763" s="36">
        <v>43131</v>
      </c>
      <c r="B763" s="8">
        <v>3.4049999999999998</v>
      </c>
    </row>
    <row r="764" spans="1:2">
      <c r="A764" s="36">
        <v>43132</v>
      </c>
      <c r="B764" s="8">
        <v>3.427</v>
      </c>
    </row>
    <row r="765" spans="1:2">
      <c r="A765" s="36">
        <v>43133</v>
      </c>
      <c r="B765" s="8">
        <v>3.43</v>
      </c>
    </row>
    <row r="766" spans="1:2">
      <c r="A766" s="36">
        <v>43136</v>
      </c>
      <c r="B766" s="8">
        <v>3.4420000000000002</v>
      </c>
    </row>
    <row r="767" spans="1:2">
      <c r="A767" s="36">
        <v>43137</v>
      </c>
      <c r="B767" s="8">
        <v>3.4849999999999999</v>
      </c>
    </row>
    <row r="768" spans="1:2">
      <c r="A768" s="36">
        <v>43138</v>
      </c>
      <c r="B768" s="8">
        <v>3.4860000000000002</v>
      </c>
    </row>
    <row r="769" spans="1:2">
      <c r="A769" s="36">
        <v>43139</v>
      </c>
      <c r="B769" s="8">
        <v>3.4990000000000001</v>
      </c>
    </row>
    <row r="770" spans="1:2">
      <c r="A770" s="36">
        <v>43140</v>
      </c>
      <c r="B770" s="8">
        <v>3.516</v>
      </c>
    </row>
    <row r="771" spans="1:2">
      <c r="A771" s="36">
        <v>43143</v>
      </c>
      <c r="B771" s="8">
        <v>3.524</v>
      </c>
    </row>
    <row r="772" spans="1:2">
      <c r="A772" s="36">
        <v>43144</v>
      </c>
      <c r="B772" s="8">
        <v>3.5270000000000001</v>
      </c>
    </row>
    <row r="773" spans="1:2">
      <c r="A773" s="36">
        <v>43145</v>
      </c>
      <c r="B773" s="8">
        <v>3.5329999999999999</v>
      </c>
    </row>
    <row r="774" spans="1:2">
      <c r="A774" s="36">
        <v>43146</v>
      </c>
      <c r="B774" s="8">
        <v>3.5249999999999999</v>
      </c>
    </row>
    <row r="775" spans="1:2">
      <c r="A775" s="36">
        <v>43147</v>
      </c>
      <c r="B775" s="8">
        <v>3.5350000000000001</v>
      </c>
    </row>
    <row r="776" spans="1:2">
      <c r="A776" s="36">
        <v>43150</v>
      </c>
      <c r="B776" s="8">
        <v>3.5209999999999999</v>
      </c>
    </row>
    <row r="777" spans="1:2">
      <c r="A777" s="36">
        <v>43151</v>
      </c>
      <c r="B777" s="8">
        <v>3.4980000000000002</v>
      </c>
    </row>
    <row r="778" spans="1:2">
      <c r="A778" s="36">
        <v>43152</v>
      </c>
      <c r="B778" s="8">
        <v>3.5009999999999999</v>
      </c>
    </row>
    <row r="779" spans="1:2">
      <c r="A779" s="36">
        <v>43153</v>
      </c>
      <c r="B779" s="8">
        <v>3.4969999999999999</v>
      </c>
    </row>
    <row r="780" spans="1:2">
      <c r="A780" s="36">
        <v>43154</v>
      </c>
      <c r="B780" s="8">
        <v>3.4849999999999999</v>
      </c>
    </row>
    <row r="781" spans="1:2">
      <c r="A781" s="36">
        <v>43157</v>
      </c>
      <c r="B781" s="8">
        <v>3.4940000000000002</v>
      </c>
    </row>
    <row r="782" spans="1:2">
      <c r="A782" s="36">
        <v>43158</v>
      </c>
      <c r="B782" s="8">
        <v>3.4780000000000002</v>
      </c>
    </row>
    <row r="783" spans="1:2">
      <c r="A783" s="36">
        <v>43159</v>
      </c>
      <c r="B783" s="8">
        <v>3.4849999999999999</v>
      </c>
    </row>
    <row r="784" spans="1:2">
      <c r="A784" s="36">
        <v>43164</v>
      </c>
      <c r="B784" s="8">
        <v>3.456</v>
      </c>
    </row>
    <row r="785" spans="1:2">
      <c r="A785" s="36">
        <v>43165</v>
      </c>
      <c r="B785" s="8">
        <v>3.4689999999999999</v>
      </c>
    </row>
    <row r="786" spans="1:2">
      <c r="A786" s="36">
        <v>43166</v>
      </c>
      <c r="B786" s="8">
        <v>3.4660000000000002</v>
      </c>
    </row>
    <row r="787" spans="1:2">
      <c r="A787" s="36">
        <v>43167</v>
      </c>
      <c r="B787" s="8">
        <v>3.4590000000000001</v>
      </c>
    </row>
    <row r="788" spans="1:2">
      <c r="A788" s="36">
        <v>43168</v>
      </c>
      <c r="B788" s="8">
        <v>3.4529999999999998</v>
      </c>
    </row>
    <row r="789" spans="1:2">
      <c r="A789" s="36">
        <v>43171</v>
      </c>
      <c r="B789" s="8">
        <v>3.44</v>
      </c>
    </row>
    <row r="790" spans="1:2">
      <c r="A790" s="36">
        <v>43172</v>
      </c>
      <c r="B790" s="8">
        <v>3.444</v>
      </c>
    </row>
    <row r="791" spans="1:2">
      <c r="A791" s="36">
        <v>43173</v>
      </c>
      <c r="B791" s="8">
        <v>3.431</v>
      </c>
    </row>
    <row r="792" spans="1:2">
      <c r="A792" s="36">
        <v>43174</v>
      </c>
      <c r="B792" s="8">
        <v>3.4340000000000002</v>
      </c>
    </row>
    <row r="793" spans="1:2">
      <c r="A793" s="36">
        <v>43175</v>
      </c>
      <c r="B793" s="8">
        <v>3.452</v>
      </c>
    </row>
    <row r="794" spans="1:2">
      <c r="A794" s="36">
        <v>43178</v>
      </c>
      <c r="B794" s="8">
        <v>3.468</v>
      </c>
    </row>
    <row r="795" spans="1:2">
      <c r="A795" s="36">
        <v>43179</v>
      </c>
      <c r="B795" s="8">
        <v>3.4790000000000001</v>
      </c>
    </row>
    <row r="796" spans="1:2">
      <c r="A796" s="36">
        <v>43180</v>
      </c>
      <c r="B796" s="8">
        <v>3.4950000000000001</v>
      </c>
    </row>
    <row r="797" spans="1:2">
      <c r="A797" s="36">
        <v>43181</v>
      </c>
      <c r="B797" s="8">
        <v>3.48</v>
      </c>
    </row>
    <row r="798" spans="1:2">
      <c r="A798" s="36">
        <v>43182</v>
      </c>
      <c r="B798" s="8">
        <v>3.4910000000000001</v>
      </c>
    </row>
    <row r="799" spans="1:2">
      <c r="A799" s="36">
        <v>43185</v>
      </c>
      <c r="B799" s="8">
        <v>3.4910000000000001</v>
      </c>
    </row>
    <row r="800" spans="1:2">
      <c r="A800" s="36">
        <v>43186</v>
      </c>
      <c r="B800" s="8">
        <v>3.4870000000000001</v>
      </c>
    </row>
    <row r="801" spans="1:2">
      <c r="A801" s="36">
        <v>43187</v>
      </c>
      <c r="B801" s="8">
        <v>3.4990000000000001</v>
      </c>
    </row>
    <row r="802" spans="1:2">
      <c r="A802" s="36">
        <v>43188</v>
      </c>
      <c r="B802" s="8">
        <v>3.5139999999999998</v>
      </c>
    </row>
    <row r="803" spans="1:2">
      <c r="A803" s="36">
        <v>43193</v>
      </c>
      <c r="B803" s="8">
        <v>3.5179999999999998</v>
      </c>
    </row>
    <row r="804" spans="1:2">
      <c r="A804" s="36">
        <v>43194</v>
      </c>
      <c r="B804" s="8">
        <v>3.528</v>
      </c>
    </row>
    <row r="805" spans="1:2">
      <c r="A805" s="36">
        <v>43195</v>
      </c>
      <c r="B805" s="8">
        <v>3.5369999999999999</v>
      </c>
    </row>
    <row r="806" spans="1:2">
      <c r="A806" s="36">
        <v>43199</v>
      </c>
      <c r="B806" s="8">
        <v>3.532</v>
      </c>
    </row>
    <row r="807" spans="1:2">
      <c r="A807" s="36">
        <v>43200</v>
      </c>
      <c r="B807" s="8">
        <v>3.5059999999999998</v>
      </c>
    </row>
    <row r="808" spans="1:2">
      <c r="A808" s="36">
        <v>43201</v>
      </c>
      <c r="B808" s="8">
        <v>3.5179999999999998</v>
      </c>
    </row>
    <row r="809" spans="1:2">
      <c r="A809" s="36">
        <v>43202</v>
      </c>
      <c r="B809" s="8">
        <v>3.5179999999999998</v>
      </c>
    </row>
    <row r="810" spans="1:2">
      <c r="A810" s="36">
        <v>43203</v>
      </c>
      <c r="B810" s="8">
        <v>3.5059999999999998</v>
      </c>
    </row>
    <row r="811" spans="1:2">
      <c r="A811" s="36">
        <v>43206</v>
      </c>
      <c r="B811" s="8">
        <v>3.5030000000000001</v>
      </c>
    </row>
    <row r="812" spans="1:2">
      <c r="A812" s="36">
        <v>43207</v>
      </c>
      <c r="B812" s="8">
        <v>3.5270000000000001</v>
      </c>
    </row>
    <row r="813" spans="1:2">
      <c r="A813" s="36">
        <v>43208</v>
      </c>
      <c r="B813" s="8">
        <v>3.5190000000000001</v>
      </c>
    </row>
    <row r="814" spans="1:2">
      <c r="A814" s="36">
        <v>43210</v>
      </c>
      <c r="B814" s="8">
        <v>3.5230000000000001</v>
      </c>
    </row>
    <row r="815" spans="1:2">
      <c r="A815" s="36">
        <v>43213</v>
      </c>
      <c r="B815" s="8">
        <v>3.544</v>
      </c>
    </row>
    <row r="816" spans="1:2">
      <c r="A816" s="36">
        <v>43214</v>
      </c>
      <c r="B816" s="8">
        <v>3.5609999999999999</v>
      </c>
    </row>
    <row r="817" spans="1:2">
      <c r="A817" s="36">
        <v>43215</v>
      </c>
      <c r="B817" s="8">
        <v>3.59</v>
      </c>
    </row>
    <row r="818" spans="1:2">
      <c r="A818" s="36">
        <v>43216</v>
      </c>
      <c r="B818" s="8">
        <v>3.5790000000000002</v>
      </c>
    </row>
    <row r="819" spans="1:2">
      <c r="A819" s="36">
        <v>43217</v>
      </c>
      <c r="B819" s="8">
        <v>3.597</v>
      </c>
    </row>
    <row r="820" spans="1:2">
      <c r="A820" s="36">
        <v>43220</v>
      </c>
      <c r="B820" s="8">
        <v>3.5880000000000001</v>
      </c>
    </row>
    <row r="821" spans="1:2">
      <c r="A821" s="36">
        <v>43221</v>
      </c>
      <c r="B821" s="8">
        <v>3.6160000000000001</v>
      </c>
    </row>
    <row r="822" spans="1:2">
      <c r="A822" s="36">
        <v>43222</v>
      </c>
      <c r="B822" s="8">
        <v>3.61</v>
      </c>
    </row>
    <row r="823" spans="1:2">
      <c r="A823" s="36">
        <v>43223</v>
      </c>
      <c r="B823" s="8">
        <v>3.6320000000000001</v>
      </c>
    </row>
    <row r="824" spans="1:2">
      <c r="A824" s="36">
        <v>43224</v>
      </c>
      <c r="B824" s="8">
        <v>3.6219999999999999</v>
      </c>
    </row>
    <row r="825" spans="1:2">
      <c r="A825" s="36">
        <v>43227</v>
      </c>
      <c r="B825" s="8">
        <v>3.625</v>
      </c>
    </row>
    <row r="826" spans="1:2">
      <c r="A826" s="36">
        <v>43228</v>
      </c>
      <c r="B826" s="8">
        <v>3.6019999999999999</v>
      </c>
    </row>
    <row r="827" spans="1:2">
      <c r="A827" s="36">
        <v>43229</v>
      </c>
      <c r="B827" s="8">
        <v>3.6</v>
      </c>
    </row>
    <row r="828" spans="1:2">
      <c r="A828" s="36">
        <v>43230</v>
      </c>
      <c r="B828" s="8">
        <v>3.5830000000000002</v>
      </c>
    </row>
    <row r="829" spans="1:2">
      <c r="A829" s="36">
        <v>43231</v>
      </c>
      <c r="B829" s="8">
        <v>3.569</v>
      </c>
    </row>
    <row r="830" spans="1:2">
      <c r="A830" s="36">
        <v>43234</v>
      </c>
      <c r="B830" s="8">
        <v>3.5739999999999998</v>
      </c>
    </row>
    <row r="831" spans="1:2">
      <c r="A831" s="36">
        <v>43235</v>
      </c>
      <c r="B831" s="8">
        <v>3.5990000000000002</v>
      </c>
    </row>
    <row r="832" spans="1:2">
      <c r="A832" s="36">
        <v>43236</v>
      </c>
      <c r="B832" s="8">
        <v>3.593</v>
      </c>
    </row>
    <row r="833" spans="1:2">
      <c r="A833" s="36">
        <v>43237</v>
      </c>
      <c r="B833" s="8">
        <v>3.5870000000000002</v>
      </c>
    </row>
    <row r="834" spans="1:2">
      <c r="A834" s="36">
        <v>43238</v>
      </c>
      <c r="B834" s="8">
        <v>3.589</v>
      </c>
    </row>
    <row r="835" spans="1:2">
      <c r="A835" s="36">
        <v>43241</v>
      </c>
      <c r="B835" s="8">
        <v>3.5840000000000001</v>
      </c>
    </row>
    <row r="836" spans="1:2">
      <c r="A836" s="36">
        <v>43242</v>
      </c>
      <c r="B836" s="8">
        <v>3.5640000000000001</v>
      </c>
    </row>
    <row r="837" spans="1:2">
      <c r="A837" s="36">
        <v>43243</v>
      </c>
      <c r="B837" s="8">
        <v>3.58</v>
      </c>
    </row>
    <row r="838" spans="1:2">
      <c r="A838" s="36">
        <v>43244</v>
      </c>
      <c r="B838" s="8">
        <v>3.569</v>
      </c>
    </row>
    <row r="839" spans="1:2">
      <c r="A839" s="36">
        <v>43245</v>
      </c>
      <c r="B839" s="8">
        <v>3.5680000000000001</v>
      </c>
    </row>
    <row r="840" spans="1:2">
      <c r="A840" s="36">
        <v>43249</v>
      </c>
      <c r="B840" s="8">
        <v>3.5939999999999999</v>
      </c>
    </row>
    <row r="841" spans="1:2">
      <c r="A841" s="36">
        <v>43250</v>
      </c>
      <c r="B841" s="8">
        <v>3.577</v>
      </c>
    </row>
    <row r="842" spans="1:2">
      <c r="A842" s="36">
        <v>43251</v>
      </c>
      <c r="B842" s="8">
        <v>3.5659999999999998</v>
      </c>
    </row>
    <row r="843" spans="1:2">
      <c r="A843" s="36">
        <v>43252</v>
      </c>
      <c r="B843" s="8">
        <v>3.5649999999999999</v>
      </c>
    </row>
    <row r="844" spans="1:2">
      <c r="A844" s="36">
        <v>43255</v>
      </c>
      <c r="B844" s="8">
        <v>3.5659999999999998</v>
      </c>
    </row>
    <row r="845" spans="1:2">
      <c r="A845" s="36">
        <v>43256</v>
      </c>
      <c r="B845" s="8">
        <v>3.5750000000000002</v>
      </c>
    </row>
    <row r="846" spans="1:2">
      <c r="A846" s="36">
        <v>43257</v>
      </c>
      <c r="B846" s="8">
        <v>3.5659999999999998</v>
      </c>
    </row>
    <row r="847" spans="1:2">
      <c r="A847" s="36">
        <v>43258</v>
      </c>
      <c r="B847" s="8">
        <v>3.57</v>
      </c>
    </row>
    <row r="848" spans="1:2">
      <c r="A848" s="36">
        <v>43259</v>
      </c>
      <c r="B848" s="8">
        <v>3.5739999999999998</v>
      </c>
    </row>
    <row r="849" spans="1:2">
      <c r="A849" s="36">
        <v>43262</v>
      </c>
      <c r="B849" s="8">
        <v>3.5720000000000001</v>
      </c>
    </row>
    <row r="850" spans="1:2">
      <c r="A850" s="36">
        <v>43263</v>
      </c>
      <c r="B850" s="8">
        <v>3.5779999999999998</v>
      </c>
    </row>
    <row r="851" spans="1:2">
      <c r="A851" s="36">
        <v>43264</v>
      </c>
      <c r="B851" s="8">
        <v>3.5870000000000002</v>
      </c>
    </row>
    <row r="852" spans="1:2">
      <c r="A852" s="36">
        <v>43265</v>
      </c>
      <c r="B852" s="8">
        <v>3.5960000000000001</v>
      </c>
    </row>
    <row r="853" spans="1:2">
      <c r="A853" s="36">
        <v>43266</v>
      </c>
      <c r="B853" s="8">
        <v>3.605</v>
      </c>
    </row>
    <row r="854" spans="1:2">
      <c r="A854" s="36">
        <v>43269</v>
      </c>
      <c r="B854" s="8">
        <v>3.6259999999999999</v>
      </c>
    </row>
    <row r="855" spans="1:2">
      <c r="A855" s="36">
        <v>43270</v>
      </c>
      <c r="B855" s="8">
        <v>3.6440000000000001</v>
      </c>
    </row>
    <row r="856" spans="1:2">
      <c r="A856" s="36">
        <v>43271</v>
      </c>
      <c r="B856" s="8">
        <v>3.6389999999999998</v>
      </c>
    </row>
    <row r="857" spans="1:2">
      <c r="A857" s="36">
        <v>43272</v>
      </c>
      <c r="B857" s="8">
        <v>3.6230000000000002</v>
      </c>
    </row>
    <row r="858" spans="1:2">
      <c r="A858" s="36">
        <v>43273</v>
      </c>
      <c r="B858" s="8">
        <v>3.617</v>
      </c>
    </row>
    <row r="859" spans="1:2">
      <c r="A859" s="36">
        <v>43276</v>
      </c>
      <c r="B859" s="8">
        <v>3.6160000000000001</v>
      </c>
    </row>
    <row r="860" spans="1:2">
      <c r="A860" s="36">
        <v>43277</v>
      </c>
      <c r="B860" s="8">
        <v>3.6309999999999998</v>
      </c>
    </row>
    <row r="861" spans="1:2">
      <c r="A861" s="36">
        <v>43278</v>
      </c>
      <c r="B861" s="8">
        <v>3.6459999999999999</v>
      </c>
    </row>
    <row r="862" spans="1:2">
      <c r="A862" s="36">
        <v>43279</v>
      </c>
      <c r="B862" s="8">
        <v>3.649</v>
      </c>
    </row>
    <row r="863" spans="1:2">
      <c r="A863" s="36">
        <v>43280</v>
      </c>
      <c r="B863" s="8">
        <v>3.65</v>
      </c>
    </row>
    <row r="864" spans="1:2">
      <c r="A864" s="36">
        <v>43283</v>
      </c>
      <c r="B864" s="8">
        <v>3.661</v>
      </c>
    </row>
    <row r="865" spans="1:2">
      <c r="A865" s="36">
        <v>43284</v>
      </c>
      <c r="B865" s="8">
        <v>3.6549999999999998</v>
      </c>
    </row>
    <row r="866" spans="1:2">
      <c r="A866" s="36">
        <v>43285</v>
      </c>
      <c r="B866" s="8">
        <v>3.657</v>
      </c>
    </row>
    <row r="867" spans="1:2">
      <c r="A867" s="36">
        <v>43286</v>
      </c>
      <c r="B867" s="8">
        <v>3.6259999999999999</v>
      </c>
    </row>
    <row r="868" spans="1:2">
      <c r="A868" s="36">
        <v>43287</v>
      </c>
      <c r="B868" s="8">
        <v>3.6360000000000001</v>
      </c>
    </row>
    <row r="869" spans="1:2">
      <c r="A869" s="36">
        <v>43290</v>
      </c>
      <c r="B869" s="8">
        <v>3.6179999999999999</v>
      </c>
    </row>
    <row r="870" spans="1:2">
      <c r="A870" s="36">
        <v>43291</v>
      </c>
      <c r="B870" s="8">
        <v>3.6419999999999999</v>
      </c>
    </row>
    <row r="871" spans="1:2">
      <c r="A871" s="36">
        <v>43292</v>
      </c>
      <c r="B871" s="8">
        <v>3.6379999999999999</v>
      </c>
    </row>
    <row r="872" spans="1:2">
      <c r="A872" s="36">
        <v>43293</v>
      </c>
      <c r="B872" s="8">
        <v>3.6520000000000001</v>
      </c>
    </row>
    <row r="873" spans="1:2">
      <c r="A873" s="36">
        <v>43294</v>
      </c>
      <c r="B873" s="8">
        <v>3.6429999999999998</v>
      </c>
    </row>
    <row r="874" spans="1:2">
      <c r="A874" s="36">
        <v>43297</v>
      </c>
      <c r="B874" s="8">
        <v>3.641</v>
      </c>
    </row>
    <row r="875" spans="1:2">
      <c r="A875" s="36">
        <v>43298</v>
      </c>
      <c r="B875" s="8">
        <v>3.6309999999999998</v>
      </c>
    </row>
    <row r="876" spans="1:2">
      <c r="A876" s="36">
        <v>43299</v>
      </c>
      <c r="B876" s="8">
        <v>3.6419999999999999</v>
      </c>
    </row>
    <row r="877" spans="1:2">
      <c r="A877" s="36">
        <v>43300</v>
      </c>
      <c r="B877" s="8">
        <v>3.649</v>
      </c>
    </row>
    <row r="878" spans="1:2">
      <c r="A878" s="36">
        <v>43301</v>
      </c>
      <c r="B878" s="8">
        <v>3.6469999999999998</v>
      </c>
    </row>
    <row r="879" spans="1:2">
      <c r="A879" s="36">
        <v>43304</v>
      </c>
      <c r="B879" s="8">
        <v>3.633</v>
      </c>
    </row>
    <row r="880" spans="1:2">
      <c r="A880" s="36">
        <v>43305</v>
      </c>
      <c r="B880" s="8">
        <v>3.649</v>
      </c>
    </row>
    <row r="881" spans="1:2">
      <c r="A881" s="36">
        <v>43306</v>
      </c>
      <c r="B881" s="8">
        <v>3.641</v>
      </c>
    </row>
    <row r="882" spans="1:2">
      <c r="A882" s="36">
        <v>43307</v>
      </c>
      <c r="B882" s="8">
        <v>3.6379999999999999</v>
      </c>
    </row>
    <row r="883" spans="1:2">
      <c r="A883" s="36">
        <v>43308</v>
      </c>
      <c r="B883" s="8">
        <v>3.6669999999999998</v>
      </c>
    </row>
    <row r="884" spans="1:2">
      <c r="A884" s="36">
        <v>43311</v>
      </c>
      <c r="B884" s="8">
        <v>3.6669999999999998</v>
      </c>
    </row>
    <row r="885" spans="1:2">
      <c r="A885" s="36">
        <v>43312</v>
      </c>
      <c r="B885" s="8">
        <v>3.6640000000000001</v>
      </c>
    </row>
    <row r="886" spans="1:2">
      <c r="A886" s="36">
        <v>43313</v>
      </c>
      <c r="B886" s="8">
        <v>3.677</v>
      </c>
    </row>
    <row r="887" spans="1:2">
      <c r="A887" s="36">
        <v>43314</v>
      </c>
      <c r="B887" s="8">
        <v>3.6890000000000001</v>
      </c>
    </row>
    <row r="888" spans="1:2">
      <c r="A888" s="36">
        <v>43315</v>
      </c>
      <c r="B888" s="8">
        <v>3.7</v>
      </c>
    </row>
    <row r="889" spans="1:2">
      <c r="A889" s="36">
        <v>43318</v>
      </c>
      <c r="B889" s="8">
        <v>3.71</v>
      </c>
    </row>
    <row r="890" spans="1:2">
      <c r="A890" s="36">
        <v>43319</v>
      </c>
      <c r="B890" s="8">
        <v>3.6949999999999998</v>
      </c>
    </row>
    <row r="891" spans="1:2">
      <c r="A891" s="36">
        <v>43320</v>
      </c>
      <c r="B891" s="8">
        <v>3.6840000000000002</v>
      </c>
    </row>
    <row r="892" spans="1:2">
      <c r="A892" s="36">
        <v>43321</v>
      </c>
      <c r="B892" s="8">
        <v>3.6829999999999998</v>
      </c>
    </row>
    <row r="893" spans="1:2">
      <c r="A893" s="36">
        <v>43322</v>
      </c>
      <c r="B893" s="8">
        <v>3.694</v>
      </c>
    </row>
    <row r="894" spans="1:2">
      <c r="A894" s="36">
        <v>43325</v>
      </c>
      <c r="B894" s="8">
        <v>3.7090000000000001</v>
      </c>
    </row>
    <row r="895" spans="1:2">
      <c r="A895" s="36">
        <v>43326</v>
      </c>
      <c r="B895" s="8">
        <v>3.6909999999999998</v>
      </c>
    </row>
    <row r="896" spans="1:2">
      <c r="A896" s="36">
        <v>43327</v>
      </c>
      <c r="B896" s="8">
        <v>3.6930000000000001</v>
      </c>
    </row>
    <row r="897" spans="1:2">
      <c r="A897" s="36">
        <v>43328</v>
      </c>
      <c r="B897" s="8">
        <v>3.6880000000000002</v>
      </c>
    </row>
    <row r="898" spans="1:2">
      <c r="A898" s="36">
        <v>43329</v>
      </c>
      <c r="B898" s="8">
        <v>3.669</v>
      </c>
    </row>
    <row r="899" spans="1:2">
      <c r="A899" s="36">
        <v>43332</v>
      </c>
      <c r="B899" s="8">
        <v>3.6619999999999999</v>
      </c>
    </row>
    <row r="900" spans="1:2">
      <c r="A900" s="36">
        <v>43333</v>
      </c>
      <c r="B900" s="8">
        <v>3.6549999999999998</v>
      </c>
    </row>
    <row r="901" spans="1:2">
      <c r="A901" s="36">
        <v>43334</v>
      </c>
      <c r="B901" s="8">
        <v>3.6349999999999998</v>
      </c>
    </row>
    <row r="902" spans="1:2">
      <c r="A902" s="36">
        <v>43335</v>
      </c>
      <c r="B902" s="8">
        <v>3.6349999999999998</v>
      </c>
    </row>
    <row r="903" spans="1:2">
      <c r="A903" s="36">
        <v>43336</v>
      </c>
      <c r="B903" s="8">
        <v>3.6389999999999998</v>
      </c>
    </row>
    <row r="904" spans="1:2">
      <c r="A904" s="36">
        <v>43339</v>
      </c>
      <c r="B904" s="8">
        <v>3.6389999999999998</v>
      </c>
    </row>
    <row r="905" spans="1:2">
      <c r="A905" s="36">
        <v>43340</v>
      </c>
      <c r="B905" s="8">
        <v>3.6240000000000001</v>
      </c>
    </row>
    <row r="906" spans="1:2">
      <c r="A906" s="36">
        <v>43341</v>
      </c>
      <c r="B906" s="8">
        <v>3.6429999999999998</v>
      </c>
    </row>
    <row r="907" spans="1:2">
      <c r="A907" s="36">
        <v>43342</v>
      </c>
      <c r="B907" s="8">
        <v>3.61</v>
      </c>
    </row>
    <row r="908" spans="1:2">
      <c r="A908" s="36">
        <v>43343</v>
      </c>
      <c r="B908" s="8">
        <v>3.6040000000000001</v>
      </c>
    </row>
    <row r="909" spans="1:2">
      <c r="A909" s="36">
        <v>43346</v>
      </c>
      <c r="B909" s="8">
        <v>3.6150000000000002</v>
      </c>
    </row>
    <row r="910" spans="1:2">
      <c r="A910" s="36">
        <v>43347</v>
      </c>
      <c r="B910" s="8">
        <v>3.625</v>
      </c>
    </row>
    <row r="911" spans="1:2">
      <c r="A911" s="36">
        <v>43348</v>
      </c>
      <c r="B911" s="8">
        <v>3.6190000000000002</v>
      </c>
    </row>
    <row r="912" spans="1:2">
      <c r="A912" s="36">
        <v>43349</v>
      </c>
      <c r="B912" s="8">
        <v>3.5950000000000002</v>
      </c>
    </row>
    <row r="913" spans="1:2">
      <c r="A913" s="36">
        <v>43350</v>
      </c>
      <c r="B913" s="8">
        <v>3.581</v>
      </c>
    </row>
    <row r="914" spans="1:2">
      <c r="A914" s="36">
        <v>43355</v>
      </c>
      <c r="B914" s="8">
        <v>3.5880000000000001</v>
      </c>
    </row>
    <row r="915" spans="1:2">
      <c r="A915" s="36">
        <v>43356</v>
      </c>
      <c r="B915" s="8">
        <v>3.5750000000000002</v>
      </c>
    </row>
    <row r="916" spans="1:2">
      <c r="A916" s="36">
        <v>43357</v>
      </c>
      <c r="B916" s="8">
        <v>3.5640000000000001</v>
      </c>
    </row>
    <row r="917" spans="1:2">
      <c r="A917" s="36">
        <v>43360</v>
      </c>
      <c r="B917" s="8">
        <v>3.5830000000000002</v>
      </c>
    </row>
    <row r="918" spans="1:2">
      <c r="A918" s="36">
        <v>43363</v>
      </c>
      <c r="B918" s="8">
        <v>3.5830000000000002</v>
      </c>
    </row>
    <row r="919" spans="1:2">
      <c r="A919" s="36">
        <v>43364</v>
      </c>
      <c r="B919" s="8">
        <v>3.573</v>
      </c>
    </row>
    <row r="920" spans="1:2">
      <c r="A920" s="36">
        <v>43368</v>
      </c>
      <c r="B920" s="8">
        <v>3.5819999999999999</v>
      </c>
    </row>
    <row r="921" spans="1:2">
      <c r="A921" s="36">
        <v>43369</v>
      </c>
      <c r="B921" s="8">
        <v>3.5790000000000002</v>
      </c>
    </row>
    <row r="922" spans="1:2">
      <c r="A922" s="36">
        <v>43370</v>
      </c>
      <c r="B922" s="8">
        <v>3.5990000000000002</v>
      </c>
    </row>
    <row r="923" spans="1:2">
      <c r="A923" s="36">
        <v>43371</v>
      </c>
      <c r="B923" s="8">
        <v>3.6269999999999998</v>
      </c>
    </row>
    <row r="924" spans="1:2">
      <c r="A924" s="36">
        <v>43375</v>
      </c>
      <c r="B924" s="8">
        <v>3.65</v>
      </c>
    </row>
    <row r="925" spans="1:2">
      <c r="A925" s="36">
        <v>43376</v>
      </c>
      <c r="B925" s="8">
        <v>3.64</v>
      </c>
    </row>
    <row r="926" spans="1:2">
      <c r="A926" s="36">
        <v>43377</v>
      </c>
      <c r="B926" s="8">
        <v>3.64</v>
      </c>
    </row>
    <row r="927" spans="1:2">
      <c r="A927" s="36">
        <v>43378</v>
      </c>
      <c r="B927" s="8">
        <v>3.633</v>
      </c>
    </row>
    <row r="928" spans="1:2">
      <c r="A928" s="36">
        <v>43381</v>
      </c>
      <c r="B928" s="8">
        <v>3.62</v>
      </c>
    </row>
    <row r="929" spans="1:2">
      <c r="A929" s="36">
        <v>43382</v>
      </c>
      <c r="B929" s="8">
        <v>3.6419999999999999</v>
      </c>
    </row>
    <row r="930" spans="1:2">
      <c r="A930" s="36">
        <v>43383</v>
      </c>
      <c r="B930" s="8">
        <v>3.6259999999999999</v>
      </c>
    </row>
    <row r="931" spans="1:2">
      <c r="A931" s="36">
        <v>43384</v>
      </c>
      <c r="B931" s="8">
        <v>3.6349999999999998</v>
      </c>
    </row>
    <row r="932" spans="1:2">
      <c r="A932" s="36">
        <v>43385</v>
      </c>
      <c r="B932" s="8">
        <v>3.6280000000000001</v>
      </c>
    </row>
    <row r="933" spans="1:2">
      <c r="A933" s="36">
        <v>43388</v>
      </c>
      <c r="B933" s="8">
        <v>3.6280000000000001</v>
      </c>
    </row>
    <row r="934" spans="1:2">
      <c r="A934" s="36">
        <v>43389</v>
      </c>
      <c r="B934" s="8">
        <v>3.645</v>
      </c>
    </row>
    <row r="935" spans="1:2">
      <c r="A935" s="36">
        <v>43390</v>
      </c>
      <c r="B935" s="8">
        <v>3.649</v>
      </c>
    </row>
    <row r="936" spans="1:2">
      <c r="A936" s="36">
        <v>43391</v>
      </c>
      <c r="B936" s="8">
        <v>3.6520000000000001</v>
      </c>
    </row>
    <row r="937" spans="1:2">
      <c r="A937" s="36">
        <v>43392</v>
      </c>
      <c r="B937" s="8">
        <v>3.6669999999999998</v>
      </c>
    </row>
    <row r="938" spans="1:2">
      <c r="A938" s="36">
        <v>43395</v>
      </c>
      <c r="B938" s="8">
        <v>3.6509999999999998</v>
      </c>
    </row>
    <row r="939" spans="1:2">
      <c r="A939" s="36">
        <v>43396</v>
      </c>
      <c r="B939" s="8">
        <v>3.67</v>
      </c>
    </row>
    <row r="940" spans="1:2">
      <c r="A940" s="36">
        <v>43397</v>
      </c>
      <c r="B940" s="8">
        <v>3.68</v>
      </c>
    </row>
    <row r="941" spans="1:2">
      <c r="A941" s="36">
        <v>43398</v>
      </c>
      <c r="B941" s="8">
        <v>3.6930000000000001</v>
      </c>
    </row>
    <row r="942" spans="1:2">
      <c r="A942" s="36">
        <v>43399</v>
      </c>
      <c r="B942" s="8">
        <v>3.7010000000000001</v>
      </c>
    </row>
    <row r="943" spans="1:2">
      <c r="A943" s="36">
        <v>43402</v>
      </c>
      <c r="B943" s="8">
        <v>3.7040000000000002</v>
      </c>
    </row>
    <row r="944" spans="1:2">
      <c r="A944" s="36">
        <v>43404</v>
      </c>
      <c r="B944" s="8">
        <v>3.7210000000000001</v>
      </c>
    </row>
    <row r="945" spans="1:2">
      <c r="A945" s="36">
        <v>43405</v>
      </c>
      <c r="B945" s="8">
        <v>3.706</v>
      </c>
    </row>
    <row r="946" spans="1:2">
      <c r="A946" s="36">
        <v>43406</v>
      </c>
      <c r="B946" s="8">
        <v>3.6909999999999998</v>
      </c>
    </row>
    <row r="947" spans="1:2">
      <c r="A947" s="36">
        <v>43409</v>
      </c>
      <c r="B947" s="8">
        <v>3.7</v>
      </c>
    </row>
    <row r="948" spans="1:2">
      <c r="A948" s="36">
        <v>43410</v>
      </c>
      <c r="B948" s="8">
        <v>3.6909999999999998</v>
      </c>
    </row>
    <row r="949" spans="1:2">
      <c r="A949" s="36">
        <v>43411</v>
      </c>
      <c r="B949" s="8">
        <v>3.6680000000000001</v>
      </c>
    </row>
    <row r="950" spans="1:2">
      <c r="A950" s="36">
        <v>43412</v>
      </c>
      <c r="B950" s="8">
        <v>3.673</v>
      </c>
    </row>
    <row r="951" spans="1:2">
      <c r="A951" s="36">
        <v>43413</v>
      </c>
      <c r="B951" s="8">
        <v>3.6829999999999998</v>
      </c>
    </row>
    <row r="952" spans="1:2">
      <c r="A952" s="36">
        <v>43416</v>
      </c>
      <c r="B952" s="8">
        <v>3.6760000000000002</v>
      </c>
    </row>
    <row r="953" spans="1:2">
      <c r="A953" s="36">
        <v>43417</v>
      </c>
      <c r="B953" s="8">
        <v>3.6890000000000001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&amp;C&amp;"Arial,Regular"&amp;10&amp;A</oddHeader>
    <oddFooter>&amp;C&amp;"Arial,Regular"&amp;10Page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0027-F4D4-4A77-8F2F-40AC59DB952E}">
  <dimension ref="A1:B1069"/>
  <sheetViews>
    <sheetView rightToLeft="1" topLeftCell="A1044" zoomScale="130" zoomScaleNormal="130" workbookViewId="0">
      <selection activeCell="B883" sqref="B883"/>
    </sheetView>
  </sheetViews>
  <sheetFormatPr defaultRowHeight="15"/>
  <cols>
    <col min="1" max="1" width="16.85546875" style="16" bestFit="1" customWidth="1"/>
    <col min="2" max="16384" width="9.140625" style="16"/>
  </cols>
  <sheetData>
    <row r="1" spans="1:2">
      <c r="A1" s="44" t="s">
        <v>0</v>
      </c>
      <c r="B1" s="44" t="s">
        <v>25</v>
      </c>
    </row>
    <row r="2" spans="1:2">
      <c r="A2" s="45">
        <v>41276</v>
      </c>
      <c r="B2" s="16">
        <v>49.767600000000002</v>
      </c>
    </row>
    <row r="3" spans="1:2">
      <c r="A3" s="45">
        <v>41278</v>
      </c>
      <c r="B3" s="16">
        <v>50.924221500000002</v>
      </c>
    </row>
    <row r="4" spans="1:2">
      <c r="A4" s="45">
        <v>41280</v>
      </c>
      <c r="B4" s="16">
        <v>51.075712249999995</v>
      </c>
    </row>
    <row r="5" spans="1:2">
      <c r="A5" s="45">
        <v>41282</v>
      </c>
      <c r="B5" s="16">
        <v>52.05612</v>
      </c>
    </row>
    <row r="6" spans="1:2">
      <c r="A6" s="45">
        <v>41284</v>
      </c>
      <c r="B6" s="16">
        <v>54.086640000000003</v>
      </c>
    </row>
    <row r="7" spans="1:2">
      <c r="A7" s="45">
        <v>41286</v>
      </c>
      <c r="B7" s="16">
        <v>53.697662579999999</v>
      </c>
    </row>
    <row r="8" spans="1:2">
      <c r="A8" s="45">
        <v>41288</v>
      </c>
      <c r="B8" s="16">
        <v>53.381900000000002</v>
      </c>
    </row>
    <row r="9" spans="1:2">
      <c r="A9" s="45">
        <v>41290</v>
      </c>
      <c r="B9" s="16">
        <v>54.834037000000002</v>
      </c>
    </row>
    <row r="10" spans="1:2">
      <c r="A10" s="45">
        <v>41292</v>
      </c>
      <c r="B10" s="16">
        <v>59.416244999999996</v>
      </c>
    </row>
    <row r="11" spans="1:2">
      <c r="A11" s="45">
        <v>41294</v>
      </c>
      <c r="B11" s="16">
        <v>59.063130000000001</v>
      </c>
    </row>
    <row r="12" spans="1:2">
      <c r="A12" s="45">
        <v>41296</v>
      </c>
      <c r="B12" s="16">
        <v>65.751419999999996</v>
      </c>
    </row>
    <row r="13" spans="1:2">
      <c r="A13" s="45">
        <v>41298</v>
      </c>
      <c r="B13" s="16">
        <v>71.367572809999999</v>
      </c>
    </row>
    <row r="14" spans="1:2">
      <c r="A14" s="45">
        <v>41300</v>
      </c>
      <c r="B14" s="16">
        <v>65.437931640000002</v>
      </c>
    </row>
    <row r="15" spans="1:2">
      <c r="A15" s="45">
        <v>41302</v>
      </c>
      <c r="B15" s="16">
        <v>68.855400000000003</v>
      </c>
    </row>
    <row r="16" spans="1:2">
      <c r="A16" s="45">
        <v>41304</v>
      </c>
      <c r="B16" s="16">
        <v>73.382499999999993</v>
      </c>
    </row>
    <row r="17" spans="1:2">
      <c r="A17" s="45">
        <v>41306</v>
      </c>
      <c r="B17" s="16">
        <v>78.426600000000008</v>
      </c>
    </row>
    <row r="18" spans="1:2">
      <c r="A18" s="45">
        <v>41308</v>
      </c>
      <c r="B18" s="16">
        <v>76.14376</v>
      </c>
    </row>
    <row r="19" spans="1:2">
      <c r="A19" s="45">
        <v>41310</v>
      </c>
      <c r="B19" s="16">
        <v>76.735889999999998</v>
      </c>
    </row>
    <row r="20" spans="1:2">
      <c r="A20" s="45">
        <v>41312</v>
      </c>
      <c r="B20" s="16">
        <v>81.667049999999989</v>
      </c>
    </row>
    <row r="21" spans="1:2">
      <c r="A21" s="45">
        <v>41314</v>
      </c>
      <c r="B21" s="16">
        <v>87.571389150000002</v>
      </c>
    </row>
    <row r="22" spans="1:2">
      <c r="A22" s="45">
        <v>41316</v>
      </c>
      <c r="B22" s="16">
        <v>89.547545499999998</v>
      </c>
    </row>
    <row r="23" spans="1:2">
      <c r="A23" s="45">
        <v>41318</v>
      </c>
      <c r="B23" s="16">
        <v>96.230663129999982</v>
      </c>
    </row>
    <row r="24" spans="1:2">
      <c r="A24" s="45">
        <v>41320</v>
      </c>
      <c r="B24" s="16">
        <v>99.464242319999997</v>
      </c>
    </row>
    <row r="25" spans="1:2">
      <c r="A25" s="45">
        <v>41322</v>
      </c>
      <c r="B25" s="16">
        <v>94.340977199999998</v>
      </c>
    </row>
    <row r="26" spans="1:2">
      <c r="A26" s="45">
        <v>41324</v>
      </c>
      <c r="B26" s="16">
        <v>106.03353317</v>
      </c>
    </row>
    <row r="27" spans="1:2">
      <c r="A27" s="45">
        <v>41326</v>
      </c>
      <c r="B27" s="16">
        <v>109.45584076</v>
      </c>
    </row>
    <row r="28" spans="1:2">
      <c r="A28" s="45">
        <v>41328</v>
      </c>
      <c r="B28" s="16">
        <v>108.6287258</v>
      </c>
    </row>
    <row r="29" spans="1:2">
      <c r="A29" s="45">
        <v>41330</v>
      </c>
      <c r="B29" s="16">
        <v>112.22753709999999</v>
      </c>
    </row>
    <row r="30" spans="1:2">
      <c r="A30" s="45">
        <v>41332</v>
      </c>
      <c r="B30" s="16">
        <v>117.06594768000001</v>
      </c>
    </row>
    <row r="31" spans="1:2">
      <c r="A31" s="45">
        <v>41334</v>
      </c>
      <c r="B31" s="16">
        <v>129.85075676999998</v>
      </c>
    </row>
    <row r="32" spans="1:2">
      <c r="A32" s="45">
        <v>41336</v>
      </c>
      <c r="B32" s="16">
        <v>126.95456061</v>
      </c>
    </row>
    <row r="33" spans="1:2">
      <c r="A33" s="45">
        <v>41338</v>
      </c>
      <c r="B33" s="16">
        <v>149.42928000000001</v>
      </c>
    </row>
    <row r="34" spans="1:2">
      <c r="A34" s="45">
        <v>41340</v>
      </c>
      <c r="B34" s="16">
        <v>158.20035933</v>
      </c>
    </row>
    <row r="35" spans="1:2">
      <c r="A35" s="45">
        <v>41342</v>
      </c>
      <c r="B35" s="16">
        <v>170.01108839999998</v>
      </c>
    </row>
    <row r="36" spans="1:2">
      <c r="A36" s="45">
        <v>41344</v>
      </c>
      <c r="B36" s="16">
        <v>176.159493</v>
      </c>
    </row>
    <row r="37" spans="1:2">
      <c r="A37" s="45">
        <v>41346</v>
      </c>
      <c r="B37" s="16">
        <v>172.83236307000001</v>
      </c>
    </row>
    <row r="38" spans="1:2">
      <c r="A38" s="45">
        <v>41348</v>
      </c>
      <c r="B38" s="16">
        <v>173.92743405000002</v>
      </c>
    </row>
    <row r="39" spans="1:2">
      <c r="A39" s="45">
        <v>41350</v>
      </c>
      <c r="B39" s="16">
        <v>174.63363389999998</v>
      </c>
    </row>
    <row r="40" spans="1:2">
      <c r="A40" s="45">
        <v>41352</v>
      </c>
      <c r="B40" s="16">
        <v>212.67231999999998</v>
      </c>
    </row>
    <row r="41" spans="1:2">
      <c r="A41" s="45">
        <v>41354</v>
      </c>
      <c r="B41" s="16">
        <v>271.28879999999998</v>
      </c>
    </row>
    <row r="42" spans="1:2">
      <c r="A42" s="45">
        <v>41356</v>
      </c>
      <c r="B42" s="16">
        <v>230.958</v>
      </c>
    </row>
    <row r="43" spans="1:2">
      <c r="A43" s="45">
        <v>41358</v>
      </c>
      <c r="B43" s="16">
        <v>270.87333467999997</v>
      </c>
    </row>
    <row r="44" spans="1:2">
      <c r="A44" s="45">
        <v>41360</v>
      </c>
      <c r="B44" s="16">
        <v>323.32930000000005</v>
      </c>
    </row>
    <row r="45" spans="1:2">
      <c r="A45" s="45">
        <v>41362</v>
      </c>
      <c r="B45" s="16">
        <v>324.8544</v>
      </c>
    </row>
    <row r="46" spans="1:2">
      <c r="A46" s="45">
        <v>41364</v>
      </c>
      <c r="B46" s="16">
        <v>337.44003648</v>
      </c>
    </row>
    <row r="47" spans="1:2">
      <c r="A47" s="45">
        <v>41366</v>
      </c>
      <c r="B47" s="16">
        <v>393.60260000000005</v>
      </c>
    </row>
    <row r="48" spans="1:2">
      <c r="A48" s="45">
        <v>41368</v>
      </c>
      <c r="B48" s="16">
        <v>479.28833268999995</v>
      </c>
    </row>
    <row r="49" spans="1:2">
      <c r="A49" s="45">
        <v>41370</v>
      </c>
      <c r="B49" s="16">
        <v>516.83897654999998</v>
      </c>
    </row>
    <row r="50" spans="1:2">
      <c r="A50" s="45">
        <v>41372</v>
      </c>
      <c r="B50" s="16">
        <v>665.71199999999999</v>
      </c>
    </row>
    <row r="51" spans="1:2">
      <c r="A51" s="45">
        <v>41374</v>
      </c>
      <c r="B51" s="16">
        <v>719.33399999999995</v>
      </c>
    </row>
    <row r="52" spans="1:2">
      <c r="A52" s="45">
        <v>41376</v>
      </c>
      <c r="B52" s="16">
        <v>277.49846400000001</v>
      </c>
    </row>
    <row r="53" spans="1:2">
      <c r="A53" s="45">
        <v>41378</v>
      </c>
      <c r="B53" s="16">
        <v>330.14800000000002</v>
      </c>
    </row>
    <row r="54" spans="1:2">
      <c r="A54" s="45">
        <v>41380</v>
      </c>
      <c r="B54" s="16">
        <v>330.05699999999996</v>
      </c>
    </row>
    <row r="55" spans="1:2">
      <c r="A55" s="45">
        <v>41382</v>
      </c>
      <c r="B55" s="16">
        <v>349.61950000000002</v>
      </c>
    </row>
    <row r="56" spans="1:2">
      <c r="A56" s="45">
        <v>41384</v>
      </c>
      <c r="B56" s="16">
        <v>449.48793999999998</v>
      </c>
    </row>
    <row r="57" spans="1:2">
      <c r="A57" s="45">
        <v>41386</v>
      </c>
      <c r="B57" s="16">
        <v>448.23593499999998</v>
      </c>
    </row>
    <row r="58" spans="1:2">
      <c r="A58" s="45">
        <v>41388</v>
      </c>
      <c r="B58" s="16">
        <v>554.43148760999998</v>
      </c>
    </row>
    <row r="59" spans="1:2">
      <c r="A59" s="45">
        <v>41390</v>
      </c>
      <c r="B59" s="16">
        <v>488.70600400000001</v>
      </c>
    </row>
    <row r="60" spans="1:2">
      <c r="A60" s="45">
        <v>41392</v>
      </c>
      <c r="B60" s="16">
        <v>490.10792396000005</v>
      </c>
    </row>
    <row r="61" spans="1:2">
      <c r="A61" s="45">
        <v>41394</v>
      </c>
      <c r="B61" s="16">
        <v>499.95774599999999</v>
      </c>
    </row>
    <row r="62" spans="1:2">
      <c r="A62" s="45">
        <v>41396</v>
      </c>
      <c r="B62" s="16">
        <v>375.27010721999994</v>
      </c>
    </row>
    <row r="63" spans="1:2">
      <c r="A63" s="45">
        <v>41398</v>
      </c>
      <c r="B63" s="16">
        <v>399.69156050999999</v>
      </c>
    </row>
    <row r="64" spans="1:2">
      <c r="A64" s="45">
        <v>41400</v>
      </c>
      <c r="B64" s="16">
        <v>431.79146429999997</v>
      </c>
    </row>
    <row r="65" spans="1:2">
      <c r="A65" s="45">
        <v>41402</v>
      </c>
      <c r="B65" s="16">
        <v>406.11783564000001</v>
      </c>
    </row>
    <row r="66" spans="1:2">
      <c r="A66" s="45">
        <v>41404</v>
      </c>
      <c r="B66" s="16">
        <v>418.70544000000001</v>
      </c>
    </row>
    <row r="67" spans="1:2">
      <c r="A67" s="45">
        <v>41406</v>
      </c>
      <c r="B67" s="16">
        <v>406.75055999999995</v>
      </c>
    </row>
    <row r="68" spans="1:2">
      <c r="A68" s="45">
        <v>41408</v>
      </c>
      <c r="B68" s="16">
        <v>432.92199999999997</v>
      </c>
    </row>
    <row r="69" spans="1:2">
      <c r="A69" s="45">
        <v>41410</v>
      </c>
      <c r="B69" s="16">
        <v>419.73410527999994</v>
      </c>
    </row>
    <row r="70" spans="1:2">
      <c r="A70" s="45">
        <v>41412</v>
      </c>
      <c r="B70" s="16">
        <v>450.94481780000001</v>
      </c>
    </row>
    <row r="71" spans="1:2">
      <c r="A71" s="45">
        <v>41414</v>
      </c>
      <c r="B71" s="16">
        <v>448.89903659999999</v>
      </c>
    </row>
    <row r="72" spans="1:2">
      <c r="A72" s="45">
        <v>41416</v>
      </c>
      <c r="B72" s="16">
        <v>449.47559999999999</v>
      </c>
    </row>
    <row r="73" spans="1:2">
      <c r="A73" s="45">
        <v>41418</v>
      </c>
      <c r="B73" s="16">
        <v>486.024</v>
      </c>
    </row>
    <row r="74" spans="1:2">
      <c r="A74" s="45">
        <v>41420</v>
      </c>
      <c r="B74" s="16">
        <v>495.43774896000002</v>
      </c>
    </row>
    <row r="75" spans="1:2">
      <c r="A75" s="45">
        <v>41422</v>
      </c>
      <c r="B75" s="16">
        <v>475.685947</v>
      </c>
    </row>
    <row r="76" spans="1:2">
      <c r="A76" s="45">
        <v>41424</v>
      </c>
      <c r="B76" s="16">
        <v>482.32686697999998</v>
      </c>
    </row>
    <row r="77" spans="1:2">
      <c r="A77" s="45">
        <v>41426</v>
      </c>
      <c r="B77" s="16">
        <v>475.84157435000003</v>
      </c>
    </row>
    <row r="78" spans="1:2">
      <c r="A78" s="45">
        <v>41428</v>
      </c>
      <c r="B78" s="16">
        <v>442.44007374</v>
      </c>
    </row>
    <row r="79" spans="1:2">
      <c r="A79" s="45">
        <v>41430</v>
      </c>
      <c r="B79" s="16">
        <v>449.34912209999999</v>
      </c>
    </row>
    <row r="80" spans="1:2">
      <c r="A80" s="45">
        <v>41432</v>
      </c>
      <c r="B80" s="16">
        <v>400.26059129000004</v>
      </c>
    </row>
    <row r="81" spans="1:2">
      <c r="A81" s="45">
        <v>41434</v>
      </c>
      <c r="B81" s="16">
        <v>357.34926304999999</v>
      </c>
    </row>
    <row r="82" spans="1:2">
      <c r="A82" s="45">
        <v>41436</v>
      </c>
      <c r="B82" s="16">
        <v>393.33600000000001</v>
      </c>
    </row>
    <row r="83" spans="1:2">
      <c r="A83" s="45">
        <v>41438</v>
      </c>
      <c r="B83" s="16">
        <v>394.03500000000003</v>
      </c>
    </row>
    <row r="84" spans="1:2">
      <c r="A84" s="45">
        <v>41440</v>
      </c>
      <c r="B84" s="16">
        <v>367.19389798000003</v>
      </c>
    </row>
    <row r="85" spans="1:2">
      <c r="A85" s="45">
        <v>41442</v>
      </c>
      <c r="B85" s="16">
        <v>362.09180642000001</v>
      </c>
    </row>
    <row r="86" spans="1:2">
      <c r="A86" s="45">
        <v>41444</v>
      </c>
      <c r="B86" s="16">
        <v>387.66682500000002</v>
      </c>
    </row>
    <row r="87" spans="1:2">
      <c r="A87" s="45">
        <v>41446</v>
      </c>
      <c r="B87" s="16">
        <v>402.70800000000003</v>
      </c>
    </row>
    <row r="88" spans="1:2">
      <c r="A88" s="45">
        <v>41448</v>
      </c>
      <c r="B88" s="16">
        <v>390.67715292000003</v>
      </c>
    </row>
    <row r="89" spans="1:2">
      <c r="A89" s="45">
        <v>41450</v>
      </c>
      <c r="B89" s="16">
        <v>374.43927325000004</v>
      </c>
    </row>
    <row r="90" spans="1:2">
      <c r="A90" s="45">
        <v>41452</v>
      </c>
      <c r="B90" s="16">
        <v>374.97795647999999</v>
      </c>
    </row>
    <row r="91" spans="1:2">
      <c r="A91" s="45">
        <v>41454</v>
      </c>
      <c r="B91" s="16">
        <v>346.79619018</v>
      </c>
    </row>
    <row r="92" spans="1:2">
      <c r="A92" s="45">
        <v>41456</v>
      </c>
      <c r="B92" s="16">
        <v>330.95972600000005</v>
      </c>
    </row>
    <row r="93" spans="1:2">
      <c r="A93" s="45">
        <v>41458</v>
      </c>
      <c r="B93" s="16">
        <v>302.30279999999999</v>
      </c>
    </row>
    <row r="94" spans="1:2">
      <c r="A94" s="45">
        <v>41460</v>
      </c>
      <c r="B94" s="16">
        <v>247.3440138</v>
      </c>
    </row>
    <row r="95" spans="1:2">
      <c r="A95" s="45">
        <v>41462</v>
      </c>
      <c r="B95" s="16">
        <v>258.58358999999996</v>
      </c>
    </row>
    <row r="96" spans="1:2">
      <c r="A96" s="45">
        <v>41464</v>
      </c>
      <c r="B96" s="16">
        <v>278.59687150000002</v>
      </c>
    </row>
    <row r="97" spans="1:2">
      <c r="A97" s="45">
        <v>41466</v>
      </c>
      <c r="B97" s="16">
        <v>315.04725000000002</v>
      </c>
    </row>
    <row r="98" spans="1:2">
      <c r="A98" s="45">
        <v>41468</v>
      </c>
      <c r="B98" s="16">
        <v>346.25396500000005</v>
      </c>
    </row>
    <row r="99" spans="1:2">
      <c r="A99" s="45">
        <v>41470</v>
      </c>
      <c r="B99" s="16">
        <v>353.85545051999998</v>
      </c>
    </row>
    <row r="100" spans="1:2">
      <c r="A100" s="45">
        <v>41472</v>
      </c>
      <c r="B100" s="16">
        <v>350.34071999999998</v>
      </c>
    </row>
    <row r="101" spans="1:2">
      <c r="A101" s="45">
        <v>41474</v>
      </c>
      <c r="B101" s="16">
        <v>334.59755724000001</v>
      </c>
    </row>
    <row r="102" spans="1:2">
      <c r="A102" s="45">
        <v>41476</v>
      </c>
      <c r="B102" s="16">
        <v>318.58304417999994</v>
      </c>
    </row>
    <row r="103" spans="1:2">
      <c r="A103" s="45">
        <v>41478</v>
      </c>
      <c r="B103" s="16">
        <v>340.65911600000004</v>
      </c>
    </row>
    <row r="104" spans="1:2">
      <c r="A104" s="45">
        <v>41480</v>
      </c>
      <c r="B104" s="16">
        <v>345.74279999999999</v>
      </c>
    </row>
    <row r="105" spans="1:2">
      <c r="A105" s="45">
        <v>41482</v>
      </c>
      <c r="B105" s="16">
        <v>340.54688997</v>
      </c>
    </row>
    <row r="106" spans="1:2">
      <c r="A106" s="45">
        <v>41484</v>
      </c>
      <c r="B106" s="16">
        <v>363.14501987999995</v>
      </c>
    </row>
    <row r="107" spans="1:2">
      <c r="A107" s="45">
        <v>41486</v>
      </c>
      <c r="B107" s="16">
        <v>374.27149129999998</v>
      </c>
    </row>
    <row r="108" spans="1:2">
      <c r="A108" s="45">
        <v>41488</v>
      </c>
      <c r="B108" s="16">
        <v>377.37349999999998</v>
      </c>
    </row>
    <row r="109" spans="1:2">
      <c r="A109" s="45">
        <v>41490</v>
      </c>
      <c r="B109" s="16">
        <v>374.42100842999997</v>
      </c>
    </row>
    <row r="110" spans="1:2">
      <c r="A110" s="45">
        <v>41492</v>
      </c>
      <c r="B110" s="16">
        <v>379.75807034000002</v>
      </c>
    </row>
    <row r="111" spans="1:2">
      <c r="A111" s="45">
        <v>41494</v>
      </c>
      <c r="B111" s="16">
        <v>360.62410000000006</v>
      </c>
    </row>
    <row r="112" spans="1:2">
      <c r="A112" s="45">
        <v>41496</v>
      </c>
      <c r="B112" s="16">
        <v>362.2416106</v>
      </c>
    </row>
    <row r="113" spans="1:2">
      <c r="A113" s="45">
        <v>41498</v>
      </c>
      <c r="B113" s="16">
        <v>372.20720410000001</v>
      </c>
    </row>
    <row r="114" spans="1:2">
      <c r="A114" s="45">
        <v>41500</v>
      </c>
      <c r="B114" s="16">
        <v>357.40719000000001</v>
      </c>
    </row>
    <row r="115" spans="1:2">
      <c r="A115" s="45">
        <v>41502</v>
      </c>
      <c r="B115" s="16">
        <v>350.89262000000002</v>
      </c>
    </row>
    <row r="116" spans="1:2">
      <c r="A116" s="45">
        <v>41504</v>
      </c>
      <c r="B116" s="16">
        <v>352.70923999999997</v>
      </c>
    </row>
    <row r="117" spans="1:2">
      <c r="A117" s="45">
        <v>41506</v>
      </c>
      <c r="B117" s="16">
        <v>373.17712</v>
      </c>
    </row>
    <row r="118" spans="1:2">
      <c r="A118" s="45">
        <v>41508</v>
      </c>
      <c r="B118" s="16">
        <v>398.19287000000003</v>
      </c>
    </row>
    <row r="119" spans="1:2">
      <c r="A119" s="45">
        <v>41510</v>
      </c>
      <c r="B119" s="16">
        <v>390.33852000000002</v>
      </c>
    </row>
    <row r="120" spans="1:2">
      <c r="A120" s="45">
        <v>41512</v>
      </c>
      <c r="B120" s="16">
        <v>402.81540000000001</v>
      </c>
    </row>
    <row r="121" spans="1:2">
      <c r="A121" s="45">
        <v>41514</v>
      </c>
      <c r="B121" s="16">
        <v>437.1705</v>
      </c>
    </row>
    <row r="122" spans="1:2">
      <c r="A122" s="45">
        <v>41516</v>
      </c>
      <c r="B122" s="16">
        <v>450.99106</v>
      </c>
    </row>
    <row r="123" spans="1:2">
      <c r="A123" s="45">
        <v>41518</v>
      </c>
      <c r="B123" s="16">
        <v>472.78347999999994</v>
      </c>
    </row>
    <row r="124" spans="1:2">
      <c r="A124" s="45">
        <v>41520</v>
      </c>
      <c r="B124" s="16">
        <v>473.7944</v>
      </c>
    </row>
    <row r="125" spans="1:2">
      <c r="A125" s="45">
        <v>41522</v>
      </c>
      <c r="B125" s="16">
        <v>452.22032000000002</v>
      </c>
    </row>
    <row r="126" spans="1:2">
      <c r="A126" s="45">
        <v>41524</v>
      </c>
      <c r="B126" s="16">
        <v>436.38480000000004</v>
      </c>
    </row>
    <row r="127" spans="1:2">
      <c r="A127" s="45">
        <v>41526</v>
      </c>
      <c r="B127" s="16">
        <v>441.01749999999998</v>
      </c>
    </row>
    <row r="128" spans="1:2">
      <c r="A128" s="45">
        <v>41528</v>
      </c>
      <c r="B128" s="16">
        <v>442.41649999999998</v>
      </c>
    </row>
    <row r="129" spans="1:2">
      <c r="A129" s="45">
        <v>41530</v>
      </c>
      <c r="B129" s="16">
        <v>457.22555999999997</v>
      </c>
    </row>
    <row r="130" spans="1:2">
      <c r="A130" s="45">
        <v>41532</v>
      </c>
      <c r="B130" s="16">
        <v>447.13943999999998</v>
      </c>
    </row>
    <row r="131" spans="1:2">
      <c r="A131" s="45">
        <v>41534</v>
      </c>
      <c r="B131" s="16">
        <v>451.17971999999997</v>
      </c>
    </row>
    <row r="132" spans="1:2">
      <c r="A132" s="45">
        <v>41536</v>
      </c>
      <c r="B132" s="16">
        <v>438.94169999999997</v>
      </c>
    </row>
    <row r="133" spans="1:2">
      <c r="A133" s="45">
        <v>41538</v>
      </c>
      <c r="B133" s="16">
        <v>432.74400000000003</v>
      </c>
    </row>
    <row r="134" spans="1:2">
      <c r="A134" s="45">
        <v>41540</v>
      </c>
      <c r="B134" s="16">
        <v>432.4153</v>
      </c>
    </row>
    <row r="135" spans="1:2">
      <c r="A135" s="45">
        <v>41542</v>
      </c>
      <c r="B135" s="16">
        <v>441.95662000000004</v>
      </c>
    </row>
    <row r="136" spans="1:2">
      <c r="A136" s="45">
        <v>41544</v>
      </c>
      <c r="B136" s="16">
        <v>448.51760000000002</v>
      </c>
    </row>
    <row r="137" spans="1:2">
      <c r="A137" s="45">
        <v>41546</v>
      </c>
      <c r="B137" s="16">
        <v>457.44510000000002</v>
      </c>
    </row>
    <row r="138" spans="1:2">
      <c r="A138" s="45">
        <v>41548</v>
      </c>
      <c r="B138" s="16">
        <v>448.95251999999999</v>
      </c>
    </row>
    <row r="139" spans="1:2">
      <c r="A139" s="45">
        <v>41550</v>
      </c>
      <c r="B139" s="16">
        <v>413.65215000000001</v>
      </c>
    </row>
    <row r="140" spans="1:2">
      <c r="A140" s="45">
        <v>41552</v>
      </c>
      <c r="B140" s="16">
        <v>430.99597000000006</v>
      </c>
    </row>
    <row r="141" spans="1:2">
      <c r="A141" s="45">
        <v>41554</v>
      </c>
      <c r="B141" s="16">
        <v>437.66759999999999</v>
      </c>
    </row>
    <row r="142" spans="1:2">
      <c r="A142" s="45">
        <v>41556</v>
      </c>
      <c r="B142" s="16">
        <v>449.72736000000003</v>
      </c>
    </row>
    <row r="143" spans="1:2">
      <c r="A143" s="45">
        <v>41558</v>
      </c>
      <c r="B143" s="16">
        <v>449.90148000000005</v>
      </c>
    </row>
    <row r="144" spans="1:2">
      <c r="A144" s="45">
        <v>41560</v>
      </c>
      <c r="B144" s="16">
        <v>460.18778000000003</v>
      </c>
    </row>
    <row r="145" spans="1:2">
      <c r="A145" s="45">
        <v>41562</v>
      </c>
      <c r="B145" s="16">
        <v>493.74504000000002</v>
      </c>
    </row>
    <row r="146" spans="1:2">
      <c r="A146" s="45">
        <v>41564</v>
      </c>
      <c r="B146" s="16">
        <v>506.67155000000008</v>
      </c>
    </row>
    <row r="147" spans="1:2">
      <c r="A147" s="45">
        <v>41566</v>
      </c>
      <c r="B147" s="16">
        <v>583.12165000000005</v>
      </c>
    </row>
    <row r="148" spans="1:2">
      <c r="A148" s="45">
        <v>41568</v>
      </c>
      <c r="B148" s="16">
        <v>625.94245000000001</v>
      </c>
    </row>
    <row r="149" spans="1:2">
      <c r="A149" s="45">
        <v>41570</v>
      </c>
      <c r="B149" s="16">
        <v>703.82399999999996</v>
      </c>
    </row>
    <row r="150" spans="1:2">
      <c r="A150" s="45">
        <v>41572</v>
      </c>
      <c r="B150" s="16">
        <v>609.32805999999994</v>
      </c>
    </row>
    <row r="151" spans="1:2">
      <c r="A151" s="45">
        <v>41574</v>
      </c>
      <c r="B151" s="16">
        <v>666.62555999999995</v>
      </c>
    </row>
    <row r="152" spans="1:2">
      <c r="A152" s="45">
        <v>41576</v>
      </c>
      <c r="B152" s="16">
        <v>712.16516000000001</v>
      </c>
    </row>
    <row r="153" spans="1:2">
      <c r="A153" s="45">
        <v>41578</v>
      </c>
      <c r="B153" s="16">
        <v>709.46559000000002</v>
      </c>
    </row>
    <row r="154" spans="1:2">
      <c r="A154" s="45">
        <v>41580</v>
      </c>
      <c r="B154" s="16">
        <v>720.03705000000002</v>
      </c>
    </row>
    <row r="155" spans="1:2">
      <c r="A155" s="45">
        <v>41582</v>
      </c>
      <c r="B155" s="16">
        <v>795.27829999999994</v>
      </c>
    </row>
    <row r="156" spans="1:2">
      <c r="A156" s="45">
        <v>41584</v>
      </c>
      <c r="B156" s="16">
        <v>911.81013000000007</v>
      </c>
    </row>
    <row r="157" spans="1:2">
      <c r="A157" s="45">
        <v>41586</v>
      </c>
      <c r="B157" s="16">
        <v>1151.1801600000001</v>
      </c>
    </row>
    <row r="158" spans="1:2">
      <c r="A158" s="45">
        <v>41588</v>
      </c>
      <c r="B158" s="16">
        <v>1049.8737600000002</v>
      </c>
    </row>
    <row r="159" spans="1:2">
      <c r="A159" s="45">
        <v>41590</v>
      </c>
      <c r="B159" s="16">
        <v>1250.8592999999998</v>
      </c>
    </row>
    <row r="160" spans="1:2">
      <c r="A160" s="45">
        <v>41592</v>
      </c>
      <c r="B160" s="16">
        <v>1471.078</v>
      </c>
    </row>
    <row r="161" spans="1:2">
      <c r="A161" s="45">
        <v>41594</v>
      </c>
      <c r="B161" s="16">
        <v>1525.5920699999999</v>
      </c>
    </row>
    <row r="162" spans="1:2">
      <c r="A162" s="45">
        <v>41596</v>
      </c>
      <c r="B162" s="16">
        <v>2055.05584</v>
      </c>
    </row>
    <row r="163" spans="1:2">
      <c r="A163" s="45">
        <v>41598</v>
      </c>
      <c r="B163" s="16">
        <v>2108.6799999999998</v>
      </c>
    </row>
    <row r="164" spans="1:2">
      <c r="A164" s="45">
        <v>41600</v>
      </c>
      <c r="B164" s="16">
        <v>2708.3990000000003</v>
      </c>
    </row>
    <row r="165" spans="1:2">
      <c r="A165" s="45">
        <v>41602</v>
      </c>
      <c r="B165" s="16">
        <v>2965.2164400000001</v>
      </c>
    </row>
    <row r="166" spans="1:2">
      <c r="A166" s="45">
        <v>41604</v>
      </c>
      <c r="B166" s="16">
        <v>2992.6357999999996</v>
      </c>
    </row>
    <row r="167" spans="1:2">
      <c r="A167" s="45">
        <v>41606</v>
      </c>
      <c r="B167" s="16">
        <v>3565.8059999999996</v>
      </c>
    </row>
    <row r="168" spans="1:2">
      <c r="A168" s="45">
        <v>41608</v>
      </c>
      <c r="B168" s="16">
        <v>3945.6190800000004</v>
      </c>
    </row>
    <row r="169" spans="1:2">
      <c r="A169" s="45">
        <v>41610</v>
      </c>
      <c r="B169" s="16">
        <v>3502.7130999999999</v>
      </c>
    </row>
    <row r="170" spans="1:2">
      <c r="A170" s="45">
        <v>41612</v>
      </c>
      <c r="B170" s="16">
        <v>4053.8219999999997</v>
      </c>
    </row>
    <row r="171" spans="1:2">
      <c r="A171" s="45">
        <v>41614</v>
      </c>
      <c r="B171" s="16">
        <v>3144.1979999999999</v>
      </c>
    </row>
    <row r="172" spans="1:2">
      <c r="A172" s="45">
        <v>41616</v>
      </c>
      <c r="B172" s="16">
        <v>2542.7558300000001</v>
      </c>
    </row>
    <row r="173" spans="1:2">
      <c r="A173" s="45">
        <v>41618</v>
      </c>
      <c r="B173" s="16">
        <v>3274.7451000000001</v>
      </c>
    </row>
    <row r="174" spans="1:2">
      <c r="A174" s="45">
        <v>41620</v>
      </c>
      <c r="B174" s="16">
        <v>2966.0452500000001</v>
      </c>
    </row>
    <row r="175" spans="1:2">
      <c r="A175" s="45">
        <v>41622</v>
      </c>
      <c r="B175" s="16">
        <v>3029.0441000000001</v>
      </c>
    </row>
    <row r="176" spans="1:2">
      <c r="A176" s="45">
        <v>41624</v>
      </c>
      <c r="B176" s="16">
        <v>2486.4630000000002</v>
      </c>
    </row>
    <row r="177" spans="1:2">
      <c r="A177" s="45">
        <v>41626</v>
      </c>
      <c r="B177" s="16">
        <v>2019.4407999999999</v>
      </c>
    </row>
    <row r="178" spans="1:2">
      <c r="A178" s="45">
        <v>41628</v>
      </c>
      <c r="B178" s="16">
        <v>2321.8799999999997</v>
      </c>
    </row>
    <row r="179" spans="1:2">
      <c r="A179" s="45">
        <v>41630</v>
      </c>
      <c r="B179" s="16">
        <v>2240.9659999999999</v>
      </c>
    </row>
    <row r="180" spans="1:2">
      <c r="A180" s="45">
        <v>41632</v>
      </c>
      <c r="B180" s="16">
        <v>2257.67776</v>
      </c>
    </row>
    <row r="181" spans="1:2">
      <c r="A181" s="45">
        <v>41634</v>
      </c>
      <c r="B181" s="16">
        <v>2564.5946399999998</v>
      </c>
    </row>
    <row r="182" spans="1:2">
      <c r="A182" s="45">
        <v>41636</v>
      </c>
      <c r="B182" s="16">
        <v>2450.0221200000001</v>
      </c>
    </row>
    <row r="183" spans="1:2">
      <c r="A183" s="45">
        <v>41638</v>
      </c>
      <c r="B183" s="16">
        <v>2570.5898000000002</v>
      </c>
    </row>
    <row r="184" spans="1:2">
      <c r="A184" s="45">
        <v>41640</v>
      </c>
      <c r="B184" s="16">
        <v>2592.4899</v>
      </c>
    </row>
    <row r="185" spans="1:2">
      <c r="A185" s="45">
        <v>41642</v>
      </c>
      <c r="B185" s="16">
        <v>2824.95984</v>
      </c>
    </row>
    <row r="186" spans="1:2">
      <c r="A186" s="45">
        <v>41644</v>
      </c>
      <c r="B186" s="16">
        <v>3139.5839999999998</v>
      </c>
    </row>
    <row r="187" spans="1:2">
      <c r="A187" s="45">
        <v>41646</v>
      </c>
      <c r="B187" s="16">
        <v>3036.6973800000001</v>
      </c>
    </row>
    <row r="188" spans="1:2">
      <c r="A188" s="45">
        <v>41648</v>
      </c>
      <c r="B188" s="16">
        <v>2834.5225099999998</v>
      </c>
    </row>
    <row r="189" spans="1:2">
      <c r="A189" s="45">
        <v>41650</v>
      </c>
      <c r="B189" s="16">
        <v>3118.79945</v>
      </c>
    </row>
    <row r="190" spans="1:2">
      <c r="A190" s="45">
        <v>41652</v>
      </c>
      <c r="B190" s="16">
        <v>2817.7110400000001</v>
      </c>
    </row>
    <row r="191" spans="1:2">
      <c r="A191" s="45">
        <v>41654</v>
      </c>
      <c r="B191" s="16">
        <v>2952.5391000000004</v>
      </c>
    </row>
    <row r="192" spans="1:2">
      <c r="A192" s="45">
        <v>41656</v>
      </c>
      <c r="B192" s="16">
        <v>2766.777</v>
      </c>
    </row>
    <row r="193" spans="1:2">
      <c r="A193" s="45">
        <v>41658</v>
      </c>
      <c r="B193" s="16">
        <v>2906.337</v>
      </c>
    </row>
    <row r="194" spans="1:2">
      <c r="A194" s="45">
        <v>41660</v>
      </c>
      <c r="B194" s="16">
        <v>2877.3148799999999</v>
      </c>
    </row>
    <row r="195" spans="1:2">
      <c r="A195" s="45">
        <v>41662</v>
      </c>
      <c r="B195" s="16">
        <v>2834.1877199999999</v>
      </c>
    </row>
    <row r="196" spans="1:2">
      <c r="A196" s="45">
        <v>41664</v>
      </c>
      <c r="B196" s="16">
        <v>2807.2980000000002</v>
      </c>
    </row>
    <row r="197" spans="1:2">
      <c r="A197" s="45">
        <v>41666</v>
      </c>
      <c r="B197" s="16">
        <v>2710.953</v>
      </c>
    </row>
    <row r="198" spans="1:2">
      <c r="A198" s="45">
        <v>41668</v>
      </c>
      <c r="B198" s="16">
        <v>2804.5640000000003</v>
      </c>
    </row>
    <row r="199" spans="1:2">
      <c r="A199" s="45">
        <v>41670</v>
      </c>
      <c r="B199" s="16">
        <v>2807.145</v>
      </c>
    </row>
    <row r="200" spans="1:2">
      <c r="A200" s="45">
        <v>41672</v>
      </c>
      <c r="B200" s="16">
        <v>2866.8558600000006</v>
      </c>
    </row>
    <row r="201" spans="1:2">
      <c r="A201" s="45">
        <v>41674</v>
      </c>
      <c r="B201" s="16">
        <v>2856.7555499999999</v>
      </c>
    </row>
    <row r="202" spans="1:2">
      <c r="A202" s="45">
        <v>41676</v>
      </c>
      <c r="B202" s="16">
        <v>2761.1219999999998</v>
      </c>
    </row>
    <row r="203" spans="1:2">
      <c r="A203" s="45">
        <v>41678</v>
      </c>
      <c r="B203" s="16">
        <v>2497.8310000000001</v>
      </c>
    </row>
    <row r="204" spans="1:2">
      <c r="A204" s="45">
        <v>41680</v>
      </c>
      <c r="B204" s="16">
        <v>2344.125</v>
      </c>
    </row>
    <row r="205" spans="1:2">
      <c r="A205" s="45">
        <v>41682</v>
      </c>
      <c r="B205" s="16">
        <v>2349.8762299999999</v>
      </c>
    </row>
    <row r="206" spans="1:2">
      <c r="A206" s="45">
        <v>41684</v>
      </c>
      <c r="B206" s="16">
        <v>2356.3825999999999</v>
      </c>
    </row>
    <row r="207" spans="1:2">
      <c r="A207" s="45">
        <v>41686</v>
      </c>
      <c r="B207" s="16">
        <v>2185.991</v>
      </c>
    </row>
    <row r="208" spans="1:2">
      <c r="A208" s="45">
        <v>41688</v>
      </c>
      <c r="B208" s="16">
        <v>2201.2162399999997</v>
      </c>
    </row>
    <row r="209" spans="1:2">
      <c r="A209" s="45">
        <v>41690</v>
      </c>
      <c r="B209" s="16">
        <v>2049.3559</v>
      </c>
    </row>
    <row r="210" spans="1:2">
      <c r="A210" s="45">
        <v>41692</v>
      </c>
      <c r="B210" s="16">
        <v>2119.9697999999999</v>
      </c>
    </row>
    <row r="211" spans="1:2">
      <c r="A211" s="45">
        <v>41694</v>
      </c>
      <c r="B211" s="16">
        <v>1910.2249999999999</v>
      </c>
    </row>
    <row r="212" spans="1:2">
      <c r="A212" s="45">
        <v>41696</v>
      </c>
      <c r="B212" s="16">
        <v>2061.1229800000001</v>
      </c>
    </row>
    <row r="213" spans="1:2">
      <c r="A213" s="45">
        <v>41698</v>
      </c>
      <c r="B213" s="16">
        <v>2020.58312</v>
      </c>
    </row>
    <row r="214" spans="1:2">
      <c r="A214" s="45">
        <v>41700</v>
      </c>
      <c r="B214" s="16">
        <v>1957.3404800000001</v>
      </c>
    </row>
    <row r="215" spans="1:2">
      <c r="A215" s="45">
        <v>41702</v>
      </c>
      <c r="B215" s="16">
        <v>2363.5036800000003</v>
      </c>
    </row>
    <row r="216" spans="1:2">
      <c r="A216" s="45">
        <v>41704</v>
      </c>
      <c r="B216" s="16">
        <v>2283.1444999999999</v>
      </c>
    </row>
    <row r="217" spans="1:2">
      <c r="A217" s="45">
        <v>41706</v>
      </c>
      <c r="B217" s="16">
        <v>2106.5309999999999</v>
      </c>
    </row>
    <row r="218" spans="1:2">
      <c r="A218" s="45">
        <v>41708</v>
      </c>
      <c r="B218" s="16">
        <v>2160.7932600000004</v>
      </c>
    </row>
    <row r="219" spans="1:2">
      <c r="A219" s="45">
        <v>41710</v>
      </c>
      <c r="B219" s="16">
        <v>2228.7291</v>
      </c>
    </row>
    <row r="220" spans="1:2">
      <c r="A220" s="45">
        <v>41712</v>
      </c>
      <c r="B220" s="16">
        <v>2209.1873700000001</v>
      </c>
    </row>
    <row r="221" spans="1:2">
      <c r="A221" s="45">
        <v>41714</v>
      </c>
      <c r="B221" s="16">
        <v>2203.8767400000002</v>
      </c>
    </row>
    <row r="222" spans="1:2">
      <c r="A222" s="45">
        <v>41716</v>
      </c>
      <c r="B222" s="16">
        <v>2170.674</v>
      </c>
    </row>
    <row r="223" spans="1:2">
      <c r="A223" s="45">
        <v>41718</v>
      </c>
      <c r="B223" s="16">
        <v>2055.56</v>
      </c>
    </row>
    <row r="224" spans="1:2">
      <c r="A224" s="45">
        <v>41720</v>
      </c>
      <c r="B224" s="16">
        <v>1937.8030000000001</v>
      </c>
    </row>
    <row r="225" spans="1:2">
      <c r="A225" s="45">
        <v>41722</v>
      </c>
      <c r="B225" s="16">
        <v>1995.136</v>
      </c>
    </row>
    <row r="226" spans="1:2">
      <c r="A226" s="45">
        <v>41724</v>
      </c>
      <c r="B226" s="16">
        <v>2043.5073</v>
      </c>
    </row>
    <row r="227" spans="1:2">
      <c r="A227" s="45">
        <v>41726</v>
      </c>
      <c r="B227" s="16">
        <v>1759.4940000000001</v>
      </c>
    </row>
    <row r="228" spans="1:2">
      <c r="A228" s="45">
        <v>41728</v>
      </c>
      <c r="B228" s="16">
        <v>1570.6719600000001</v>
      </c>
    </row>
    <row r="229" spans="1:2">
      <c r="A229" s="45">
        <v>41730</v>
      </c>
      <c r="B229" s="16">
        <v>1666.77676</v>
      </c>
    </row>
    <row r="230" spans="1:2">
      <c r="A230" s="45">
        <v>41732</v>
      </c>
      <c r="B230" s="16">
        <v>1549.5883200000001</v>
      </c>
    </row>
    <row r="231" spans="1:2">
      <c r="A231" s="45">
        <v>41734</v>
      </c>
      <c r="B231" s="16">
        <v>1570.59584</v>
      </c>
    </row>
    <row r="232" spans="1:2">
      <c r="A232" s="45">
        <v>41736</v>
      </c>
      <c r="B232" s="16">
        <v>1563.9558199999999</v>
      </c>
    </row>
    <row r="233" spans="1:2">
      <c r="A233" s="45">
        <v>41738</v>
      </c>
      <c r="B233" s="16">
        <v>1542.8742000000002</v>
      </c>
    </row>
    <row r="234" spans="1:2">
      <c r="A234" s="45">
        <v>41740</v>
      </c>
      <c r="B234" s="16">
        <v>1481.2733900000001</v>
      </c>
    </row>
    <row r="235" spans="1:2">
      <c r="A235" s="45">
        <v>41742</v>
      </c>
      <c r="B235" s="16">
        <v>1401.7049999999999</v>
      </c>
    </row>
    <row r="236" spans="1:2">
      <c r="A236" s="45">
        <v>41744</v>
      </c>
      <c r="B236" s="16">
        <v>1695.5785100000001</v>
      </c>
    </row>
    <row r="237" spans="1:2">
      <c r="A237" s="45">
        <v>41746</v>
      </c>
      <c r="B237" s="16">
        <v>1719.63</v>
      </c>
    </row>
    <row r="238" spans="1:2">
      <c r="A238" s="45">
        <v>41748</v>
      </c>
      <c r="B238" s="16">
        <v>1736.6526000000001</v>
      </c>
    </row>
    <row r="239" spans="1:2">
      <c r="A239" s="45">
        <v>41750</v>
      </c>
      <c r="B239" s="16">
        <v>1724.8410000000001</v>
      </c>
    </row>
    <row r="240" spans="1:2">
      <c r="A240" s="45">
        <v>41752</v>
      </c>
      <c r="B240" s="16">
        <v>1700.1896999999999</v>
      </c>
    </row>
    <row r="241" spans="1:2">
      <c r="A241" s="45">
        <v>41754</v>
      </c>
      <c r="B241" s="16">
        <v>1593.2505000000001</v>
      </c>
    </row>
    <row r="242" spans="1:2">
      <c r="A242" s="45">
        <v>41756</v>
      </c>
      <c r="B242" s="16">
        <v>1527.1470000000002</v>
      </c>
    </row>
    <row r="243" spans="1:2">
      <c r="A243" s="45">
        <v>41758</v>
      </c>
      <c r="B243" s="16">
        <v>1552.6235999999999</v>
      </c>
    </row>
    <row r="244" spans="1:2">
      <c r="A244" s="45">
        <v>41760</v>
      </c>
      <c r="B244" s="16">
        <v>1588.87454</v>
      </c>
    </row>
    <row r="245" spans="1:2">
      <c r="A245" s="45">
        <v>41762</v>
      </c>
      <c r="B245" s="16">
        <v>1502.501</v>
      </c>
    </row>
    <row r="246" spans="1:2">
      <c r="A246" s="45">
        <v>41764</v>
      </c>
      <c r="B246" s="16">
        <v>1479.43614</v>
      </c>
    </row>
    <row r="247" spans="1:2">
      <c r="A247" s="45">
        <v>41766</v>
      </c>
      <c r="B247" s="16">
        <v>1540.4958499999998</v>
      </c>
    </row>
    <row r="248" spans="1:2">
      <c r="A248" s="45">
        <v>41768</v>
      </c>
      <c r="B248" s="16">
        <v>1560.3730399999999</v>
      </c>
    </row>
    <row r="249" spans="1:2">
      <c r="A249" s="45">
        <v>41770</v>
      </c>
      <c r="B249" s="16">
        <v>1501.62</v>
      </c>
    </row>
    <row r="250" spans="1:2">
      <c r="A250" s="45">
        <v>41772</v>
      </c>
      <c r="B250" s="16">
        <v>1517.4501499999999</v>
      </c>
    </row>
    <row r="251" spans="1:2">
      <c r="A251" s="45">
        <v>41774</v>
      </c>
      <c r="B251" s="16">
        <v>1551.26045</v>
      </c>
    </row>
    <row r="252" spans="1:2">
      <c r="A252" s="45">
        <v>41776</v>
      </c>
      <c r="B252" s="16">
        <v>1554.2658799999999</v>
      </c>
    </row>
    <row r="253" spans="1:2">
      <c r="A253" s="45">
        <v>41778</v>
      </c>
      <c r="B253" s="16">
        <v>1541.9346800000001</v>
      </c>
    </row>
    <row r="254" spans="1:2">
      <c r="A254" s="45">
        <v>41780</v>
      </c>
      <c r="B254" s="16">
        <v>1726.1065599999999</v>
      </c>
    </row>
    <row r="255" spans="1:2">
      <c r="A255" s="45">
        <v>41782</v>
      </c>
      <c r="B255" s="16">
        <v>1840.8703000000003</v>
      </c>
    </row>
    <row r="256" spans="1:2">
      <c r="A256" s="45">
        <v>41784</v>
      </c>
      <c r="B256" s="16">
        <v>2006.7500000000002</v>
      </c>
    </row>
    <row r="257" spans="1:2">
      <c r="A257" s="45">
        <v>41786</v>
      </c>
      <c r="B257" s="16">
        <v>2023.74386</v>
      </c>
    </row>
    <row r="258" spans="1:2">
      <c r="A258" s="45">
        <v>41788</v>
      </c>
      <c r="B258" s="16">
        <v>1974.3679999999999</v>
      </c>
    </row>
    <row r="259" spans="1:2">
      <c r="A259" s="45">
        <v>41790</v>
      </c>
      <c r="B259" s="16">
        <v>2156.0637500000003</v>
      </c>
    </row>
    <row r="260" spans="1:2">
      <c r="A260" s="45">
        <v>41792</v>
      </c>
      <c r="B260" s="16">
        <v>2195.05924</v>
      </c>
    </row>
    <row r="261" spans="1:2">
      <c r="A261" s="45">
        <v>41794</v>
      </c>
      <c r="B261" s="16">
        <v>2238.90418</v>
      </c>
    </row>
    <row r="262" spans="1:2">
      <c r="A262" s="45">
        <v>41796</v>
      </c>
      <c r="B262" s="16">
        <v>2271.518</v>
      </c>
    </row>
    <row r="263" spans="1:2">
      <c r="A263" s="45">
        <v>41798</v>
      </c>
      <c r="B263" s="16">
        <v>2258.5279999999998</v>
      </c>
    </row>
    <row r="264" spans="1:2">
      <c r="A264" s="45">
        <v>41800</v>
      </c>
      <c r="B264" s="16">
        <v>2249.9191799999999</v>
      </c>
    </row>
    <row r="265" spans="1:2">
      <c r="A265" s="45">
        <v>41802</v>
      </c>
      <c r="B265" s="16">
        <v>2135.4369999999999</v>
      </c>
    </row>
    <row r="266" spans="1:2">
      <c r="A266" s="45">
        <v>41804</v>
      </c>
      <c r="B266" s="16">
        <v>1925.9398399999998</v>
      </c>
    </row>
    <row r="267" spans="1:2">
      <c r="A267" s="45">
        <v>41806</v>
      </c>
      <c r="B267" s="16">
        <v>2058.105</v>
      </c>
    </row>
    <row r="268" spans="1:2">
      <c r="A268" s="45">
        <v>41808</v>
      </c>
      <c r="B268" s="16">
        <v>2090.7068000000004</v>
      </c>
    </row>
    <row r="269" spans="1:2">
      <c r="A269" s="45">
        <v>41810</v>
      </c>
      <c r="B269" s="16">
        <v>2042.8351900000002</v>
      </c>
    </row>
    <row r="270" spans="1:2">
      <c r="A270" s="45">
        <v>41812</v>
      </c>
      <c r="B270" s="16">
        <v>2052.3034400000001</v>
      </c>
    </row>
    <row r="271" spans="1:2">
      <c r="A271" s="45">
        <v>41814</v>
      </c>
      <c r="B271" s="16">
        <v>2010.1588199999999</v>
      </c>
    </row>
    <row r="272" spans="1:2">
      <c r="A272" s="45">
        <v>41816</v>
      </c>
      <c r="B272" s="16">
        <v>1952.808</v>
      </c>
    </row>
    <row r="273" spans="1:2">
      <c r="A273" s="45">
        <v>41818</v>
      </c>
      <c r="B273" s="16">
        <v>2050.3727200000003</v>
      </c>
    </row>
    <row r="274" spans="1:2">
      <c r="A274" s="45">
        <v>41820</v>
      </c>
      <c r="B274" s="16">
        <v>2131.56</v>
      </c>
    </row>
    <row r="275" spans="1:2">
      <c r="A275" s="45">
        <v>41822</v>
      </c>
      <c r="B275" s="16">
        <v>2240.6040000000003</v>
      </c>
    </row>
    <row r="276" spans="1:2">
      <c r="A276" s="45">
        <v>41824</v>
      </c>
      <c r="B276" s="16">
        <v>2172.7403100000001</v>
      </c>
    </row>
    <row r="277" spans="1:2">
      <c r="A277" s="45">
        <v>41826</v>
      </c>
      <c r="B277" s="16">
        <v>2169.3213100000003</v>
      </c>
    </row>
    <row r="278" spans="1:2">
      <c r="A278" s="45">
        <v>41828</v>
      </c>
      <c r="B278" s="16">
        <v>2138.6673000000001</v>
      </c>
    </row>
    <row r="279" spans="1:2">
      <c r="A279" s="45">
        <v>41830</v>
      </c>
      <c r="B279" s="16">
        <v>2125.2256199999997</v>
      </c>
    </row>
    <row r="280" spans="1:2">
      <c r="A280" s="45">
        <v>41832</v>
      </c>
      <c r="B280" s="16">
        <v>2166.4274399999999</v>
      </c>
    </row>
    <row r="281" spans="1:2">
      <c r="A281" s="45">
        <v>41834</v>
      </c>
      <c r="B281" s="16">
        <v>2131.8444</v>
      </c>
    </row>
    <row r="282" spans="1:2">
      <c r="A282" s="45">
        <v>41836</v>
      </c>
      <c r="B282" s="16">
        <v>2111.1878400000001</v>
      </c>
    </row>
    <row r="283" spans="1:2">
      <c r="A283" s="45">
        <v>41838</v>
      </c>
      <c r="B283" s="16">
        <v>2154.7510600000001</v>
      </c>
    </row>
    <row r="284" spans="1:2">
      <c r="A284" s="45">
        <v>41840</v>
      </c>
      <c r="B284" s="16">
        <v>2133.9171699999997</v>
      </c>
    </row>
    <row r="285" spans="1:2">
      <c r="A285" s="45">
        <v>41842</v>
      </c>
      <c r="B285" s="16">
        <v>2122.6805399999998</v>
      </c>
    </row>
    <row r="286" spans="1:2">
      <c r="A286" s="45">
        <v>41844</v>
      </c>
      <c r="B286" s="16">
        <v>2045.2143599999999</v>
      </c>
    </row>
    <row r="287" spans="1:2">
      <c r="A287" s="45">
        <v>41846</v>
      </c>
      <c r="B287" s="16">
        <v>2041.48488</v>
      </c>
    </row>
    <row r="288" spans="1:2">
      <c r="A288" s="45">
        <v>41848</v>
      </c>
      <c r="B288" s="16">
        <v>2011.5119200000001</v>
      </c>
    </row>
    <row r="289" spans="1:2">
      <c r="A289" s="45">
        <v>41850</v>
      </c>
      <c r="B289" s="16">
        <v>1966.4629199999999</v>
      </c>
    </row>
    <row r="290" spans="1:2">
      <c r="A290" s="45">
        <v>41852</v>
      </c>
      <c r="B290" s="16">
        <v>2055.6251000000002</v>
      </c>
    </row>
    <row r="291" spans="1:2">
      <c r="A291" s="45">
        <v>41854</v>
      </c>
      <c r="B291" s="16">
        <v>2014.13285</v>
      </c>
    </row>
    <row r="292" spans="1:2">
      <c r="A292" s="45">
        <v>41856</v>
      </c>
      <c r="B292" s="16">
        <v>1983.7379900000001</v>
      </c>
    </row>
    <row r="293" spans="1:2">
      <c r="A293" s="45">
        <v>41858</v>
      </c>
      <c r="B293" s="16">
        <v>2025.9780000000001</v>
      </c>
    </row>
    <row r="294" spans="1:2">
      <c r="A294" s="45">
        <v>41860</v>
      </c>
      <c r="B294" s="16">
        <v>2046.00836</v>
      </c>
    </row>
    <row r="295" spans="1:2">
      <c r="A295" s="45">
        <v>41862</v>
      </c>
      <c r="B295" s="16">
        <v>2010.1838400000001</v>
      </c>
    </row>
    <row r="296" spans="1:2">
      <c r="A296" s="45">
        <v>41864</v>
      </c>
      <c r="B296" s="16">
        <v>1921.6390199999998</v>
      </c>
    </row>
    <row r="297" spans="1:2">
      <c r="A297" s="45">
        <v>41866</v>
      </c>
      <c r="B297" s="16">
        <v>1727.1207200000001</v>
      </c>
    </row>
    <row r="298" spans="1:2">
      <c r="A298" s="45">
        <v>41868</v>
      </c>
      <c r="B298" s="16">
        <v>1705.3479600000001</v>
      </c>
    </row>
    <row r="299" spans="1:2">
      <c r="A299" s="45">
        <v>41870</v>
      </c>
      <c r="B299" s="16">
        <v>1717.4625000000001</v>
      </c>
    </row>
    <row r="300" spans="1:2">
      <c r="A300" s="45">
        <v>41872</v>
      </c>
      <c r="B300" s="16">
        <v>1859.1580799999999</v>
      </c>
    </row>
    <row r="301" spans="1:2">
      <c r="A301" s="45">
        <v>41874</v>
      </c>
      <c r="B301" s="16">
        <v>1773.15372</v>
      </c>
    </row>
    <row r="302" spans="1:2">
      <c r="A302" s="45">
        <v>41876</v>
      </c>
      <c r="B302" s="16">
        <v>1784.9279700000002</v>
      </c>
    </row>
    <row r="303" spans="1:2">
      <c r="A303" s="45">
        <v>41878</v>
      </c>
      <c r="B303" s="16">
        <v>1838.4936400000001</v>
      </c>
    </row>
    <row r="304" spans="1:2">
      <c r="A304" s="45">
        <v>41880</v>
      </c>
      <c r="B304" s="16">
        <v>1826.7803200000001</v>
      </c>
    </row>
    <row r="305" spans="1:2">
      <c r="A305" s="45">
        <v>41882</v>
      </c>
      <c r="B305" s="16">
        <v>1705.43264</v>
      </c>
    </row>
    <row r="306" spans="1:2">
      <c r="A306" s="45">
        <v>41884</v>
      </c>
      <c r="B306" s="16">
        <v>1730.4996999999998</v>
      </c>
    </row>
    <row r="307" spans="1:2">
      <c r="A307" s="45">
        <v>41886</v>
      </c>
      <c r="B307" s="16">
        <v>1740.8519999999999</v>
      </c>
    </row>
    <row r="308" spans="1:2">
      <c r="A308" s="45">
        <v>41888</v>
      </c>
      <c r="B308" s="16">
        <v>1734.8105399999999</v>
      </c>
    </row>
    <row r="309" spans="1:2">
      <c r="A309" s="45">
        <v>41890</v>
      </c>
      <c r="B309" s="16">
        <v>1715.796</v>
      </c>
    </row>
    <row r="310" spans="1:2">
      <c r="A310" s="45">
        <v>41892</v>
      </c>
      <c r="B310" s="16">
        <v>1752.8984199999998</v>
      </c>
    </row>
    <row r="311" spans="1:2">
      <c r="A311" s="45">
        <v>41894</v>
      </c>
      <c r="B311" s="16">
        <v>1710.4834800000001</v>
      </c>
    </row>
    <row r="312" spans="1:2">
      <c r="A312" s="45">
        <v>41896</v>
      </c>
      <c r="B312" s="16">
        <v>1728.8816400000001</v>
      </c>
    </row>
    <row r="313" spans="1:2">
      <c r="A313" s="45">
        <v>41898</v>
      </c>
      <c r="B313" s="16">
        <v>1703.9880000000001</v>
      </c>
    </row>
    <row r="314" spans="1:2">
      <c r="A314" s="45">
        <v>41900</v>
      </c>
      <c r="B314" s="16">
        <v>1562.46531</v>
      </c>
    </row>
    <row r="315" spans="1:2">
      <c r="A315" s="45">
        <v>41902</v>
      </c>
      <c r="B315" s="16">
        <v>1513.88508</v>
      </c>
    </row>
    <row r="316" spans="1:2">
      <c r="A316" s="45">
        <v>41904</v>
      </c>
      <c r="B316" s="16">
        <v>1466.78484</v>
      </c>
    </row>
    <row r="317" spans="1:2">
      <c r="A317" s="45">
        <v>41906</v>
      </c>
      <c r="B317" s="16">
        <v>1579.92678</v>
      </c>
    </row>
    <row r="318" spans="1:2">
      <c r="A318" s="45">
        <v>41908</v>
      </c>
      <c r="B318" s="16">
        <v>1482.0021199999999</v>
      </c>
    </row>
    <row r="319" spans="1:2">
      <c r="A319" s="45">
        <v>41910</v>
      </c>
      <c r="B319" s="16">
        <v>1390.04</v>
      </c>
    </row>
    <row r="320" spans="1:2">
      <c r="A320" s="45">
        <v>41912</v>
      </c>
      <c r="B320" s="16">
        <v>1413.9656500000001</v>
      </c>
    </row>
    <row r="321" spans="1:2">
      <c r="A321" s="45">
        <v>41914</v>
      </c>
      <c r="B321" s="16">
        <v>1369.5974000000001</v>
      </c>
    </row>
    <row r="322" spans="1:2">
      <c r="A322" s="45">
        <v>41916</v>
      </c>
      <c r="B322" s="16">
        <v>1224.384</v>
      </c>
    </row>
    <row r="323" spans="1:2">
      <c r="A323" s="45">
        <v>41918</v>
      </c>
      <c r="B323" s="16">
        <v>1215.5039999999999</v>
      </c>
    </row>
    <row r="324" spans="1:2">
      <c r="A324" s="45">
        <v>41920</v>
      </c>
      <c r="B324" s="16">
        <v>1293.97362</v>
      </c>
    </row>
    <row r="325" spans="1:2">
      <c r="A325" s="45">
        <v>41922</v>
      </c>
      <c r="B325" s="16">
        <v>1336.0863400000001</v>
      </c>
    </row>
    <row r="326" spans="1:2">
      <c r="A326" s="45">
        <v>41924</v>
      </c>
      <c r="B326" s="16">
        <v>1357.89726</v>
      </c>
    </row>
    <row r="327" spans="1:2">
      <c r="A327" s="45">
        <v>41926</v>
      </c>
      <c r="B327" s="16">
        <v>1541.70427</v>
      </c>
    </row>
    <row r="328" spans="1:2">
      <c r="A328" s="45">
        <v>41928</v>
      </c>
      <c r="B328" s="16">
        <v>1409.6365799999999</v>
      </c>
    </row>
    <row r="329" spans="1:2">
      <c r="A329" s="45">
        <v>41930</v>
      </c>
      <c r="B329" s="16">
        <v>1445.7128</v>
      </c>
    </row>
    <row r="330" spans="1:2">
      <c r="A330" s="45">
        <v>41932</v>
      </c>
      <c r="B330" s="16">
        <v>1442.0227</v>
      </c>
    </row>
    <row r="331" spans="1:2">
      <c r="A331" s="45">
        <v>41934</v>
      </c>
      <c r="B331" s="16">
        <v>1441.0442</v>
      </c>
    </row>
    <row r="332" spans="1:2">
      <c r="A332" s="45">
        <v>41936</v>
      </c>
      <c r="B332" s="16">
        <v>1359.63878</v>
      </c>
    </row>
    <row r="333" spans="1:2">
      <c r="A333" s="45">
        <v>41938</v>
      </c>
      <c r="B333" s="16">
        <v>1348.14599</v>
      </c>
    </row>
    <row r="334" spans="1:2">
      <c r="A334" s="45">
        <v>41940</v>
      </c>
      <c r="B334" s="16">
        <v>1336.3491000000001</v>
      </c>
    </row>
    <row r="335" spans="1:2">
      <c r="A335" s="45">
        <v>41942</v>
      </c>
      <c r="B335" s="16">
        <v>1272.8489999999999</v>
      </c>
    </row>
    <row r="336" spans="1:2">
      <c r="A336" s="45">
        <v>41944</v>
      </c>
      <c r="B336" s="16">
        <v>1238.84376</v>
      </c>
    </row>
    <row r="337" spans="1:2">
      <c r="A337" s="45">
        <v>41946</v>
      </c>
      <c r="B337" s="16">
        <v>1234.4940900000001</v>
      </c>
    </row>
    <row r="338" spans="1:2">
      <c r="A338" s="45">
        <v>41948</v>
      </c>
      <c r="B338" s="16">
        <v>1299.5619999999999</v>
      </c>
    </row>
    <row r="339" spans="1:2">
      <c r="A339" s="45">
        <v>41950</v>
      </c>
      <c r="B339" s="16">
        <v>1304.0106000000001</v>
      </c>
    </row>
    <row r="340" spans="1:2">
      <c r="A340" s="45">
        <v>41952</v>
      </c>
      <c r="B340" s="16">
        <v>1357.6553999999999</v>
      </c>
    </row>
    <row r="341" spans="1:2">
      <c r="A341" s="45">
        <v>41954</v>
      </c>
      <c r="B341" s="16">
        <v>1392.6276</v>
      </c>
    </row>
    <row r="342" spans="1:2">
      <c r="A342" s="45">
        <v>41956</v>
      </c>
      <c r="B342" s="16">
        <v>1549.80672</v>
      </c>
    </row>
    <row r="343" spans="1:2">
      <c r="A343" s="45">
        <v>41958</v>
      </c>
      <c r="B343" s="16">
        <v>1423.5291</v>
      </c>
    </row>
    <row r="344" spans="1:2">
      <c r="A344" s="45">
        <v>41960</v>
      </c>
      <c r="B344" s="16">
        <v>1447.3075200000001</v>
      </c>
    </row>
    <row r="345" spans="1:2">
      <c r="A345" s="45">
        <v>41962</v>
      </c>
      <c r="B345" s="16">
        <v>1438.36726</v>
      </c>
    </row>
    <row r="346" spans="1:2">
      <c r="A346" s="45">
        <v>41964</v>
      </c>
      <c r="B346" s="16">
        <v>1367.9976999999999</v>
      </c>
    </row>
    <row r="347" spans="1:2">
      <c r="A347" s="45">
        <v>41966</v>
      </c>
      <c r="B347" s="16">
        <v>1391.34067</v>
      </c>
    </row>
    <row r="348" spans="1:2">
      <c r="A348" s="45">
        <v>41968</v>
      </c>
      <c r="B348" s="16">
        <v>1471.9188899999999</v>
      </c>
    </row>
    <row r="349" spans="1:2">
      <c r="A349" s="45">
        <v>41970</v>
      </c>
      <c r="B349" s="16">
        <v>1448.0013200000001</v>
      </c>
    </row>
    <row r="350" spans="1:2">
      <c r="A350" s="45">
        <v>41972</v>
      </c>
      <c r="B350" s="16">
        <v>1467.0085799999999</v>
      </c>
    </row>
    <row r="351" spans="1:2">
      <c r="A351" s="45">
        <v>41974</v>
      </c>
      <c r="B351" s="16">
        <v>1494.0520800000002</v>
      </c>
    </row>
    <row r="352" spans="1:2">
      <c r="A352" s="45">
        <v>41976</v>
      </c>
      <c r="B352" s="16">
        <v>1510.7305000000001</v>
      </c>
    </row>
    <row r="353" spans="1:2">
      <c r="A353" s="45">
        <v>41978</v>
      </c>
      <c r="B353" s="16">
        <v>1480.9608000000001</v>
      </c>
    </row>
    <row r="354" spans="1:2">
      <c r="A354" s="45">
        <v>41980</v>
      </c>
      <c r="B354" s="16">
        <v>1487.8908000000001</v>
      </c>
    </row>
    <row r="355" spans="1:2">
      <c r="A355" s="45">
        <v>41982</v>
      </c>
      <c r="B355" s="16">
        <v>1381.54376</v>
      </c>
    </row>
    <row r="356" spans="1:2">
      <c r="A356" s="45">
        <v>41984</v>
      </c>
      <c r="B356" s="16">
        <v>1395.1998000000001</v>
      </c>
    </row>
    <row r="357" spans="1:2">
      <c r="A357" s="45">
        <v>41986</v>
      </c>
      <c r="B357" s="16">
        <v>1367.61024</v>
      </c>
    </row>
    <row r="358" spans="1:2">
      <c r="A358" s="45">
        <v>41988</v>
      </c>
      <c r="B358" s="16">
        <v>1380.0758499999999</v>
      </c>
    </row>
    <row r="359" spans="1:2">
      <c r="A359" s="45">
        <v>41990</v>
      </c>
      <c r="B359" s="16">
        <v>1247.9803999999999</v>
      </c>
    </row>
    <row r="360" spans="1:2">
      <c r="A360" s="45">
        <v>41992</v>
      </c>
      <c r="B360" s="16">
        <v>1248.2859000000001</v>
      </c>
    </row>
    <row r="361" spans="1:2">
      <c r="A361" s="45">
        <v>41994</v>
      </c>
      <c r="B361" s="16">
        <v>1284.8349000000001</v>
      </c>
    </row>
    <row r="362" spans="1:2">
      <c r="A362" s="45">
        <v>41996</v>
      </c>
      <c r="B362" s="16">
        <v>1318.8614399999999</v>
      </c>
    </row>
    <row r="363" spans="1:2">
      <c r="A363" s="45">
        <v>41998</v>
      </c>
      <c r="B363" s="16">
        <v>1248.1827899999998</v>
      </c>
    </row>
    <row r="364" spans="1:2">
      <c r="A364" s="45">
        <v>42000</v>
      </c>
      <c r="B364" s="16">
        <v>1229.1850499999998</v>
      </c>
    </row>
    <row r="365" spans="1:2">
      <c r="A365" s="45">
        <v>42002</v>
      </c>
      <c r="B365" s="16">
        <v>1235.63121</v>
      </c>
    </row>
    <row r="366" spans="1:2">
      <c r="A366" s="45">
        <v>42004</v>
      </c>
      <c r="B366" s="16">
        <v>1234.3685999999998</v>
      </c>
    </row>
    <row r="367" spans="1:2">
      <c r="A367" s="45">
        <v>42006</v>
      </c>
      <c r="B367" s="16">
        <v>1238.6757</v>
      </c>
    </row>
    <row r="368" spans="1:2">
      <c r="A368" s="45">
        <v>42008</v>
      </c>
      <c r="B368" s="16">
        <v>1061.5037400000001</v>
      </c>
    </row>
    <row r="369" spans="1:2">
      <c r="A369" s="45">
        <v>42010</v>
      </c>
      <c r="B369" s="16">
        <v>1099.1728000000001</v>
      </c>
    </row>
    <row r="370" spans="1:2">
      <c r="A370" s="45">
        <v>42012</v>
      </c>
      <c r="B370" s="16">
        <v>1100.0032000000001</v>
      </c>
    </row>
    <row r="371" spans="1:2">
      <c r="A371" s="45">
        <v>42014</v>
      </c>
      <c r="B371" s="16">
        <v>1100.3240000000001</v>
      </c>
    </row>
    <row r="372" spans="1:2">
      <c r="A372" s="45">
        <v>42016</v>
      </c>
      <c r="B372" s="16">
        <v>1068.1199999999999</v>
      </c>
    </row>
    <row r="373" spans="1:2">
      <c r="A373" s="45">
        <v>42018</v>
      </c>
      <c r="B373" s="16">
        <v>695.23350000000005</v>
      </c>
    </row>
    <row r="374" spans="1:2">
      <c r="A374" s="45">
        <v>42020</v>
      </c>
      <c r="B374" s="16">
        <v>803.73990000000003</v>
      </c>
    </row>
    <row r="375" spans="1:2">
      <c r="A375" s="45">
        <v>42022</v>
      </c>
      <c r="B375" s="16">
        <v>826.55852000000004</v>
      </c>
    </row>
    <row r="376" spans="1:2">
      <c r="A376" s="45">
        <v>42024</v>
      </c>
      <c r="B376" s="16">
        <v>836.62472000000002</v>
      </c>
    </row>
    <row r="377" spans="1:2">
      <c r="A377" s="45">
        <v>42026</v>
      </c>
      <c r="B377" s="16">
        <v>920.39650000000006</v>
      </c>
    </row>
    <row r="378" spans="1:2">
      <c r="A378" s="45">
        <v>42028</v>
      </c>
      <c r="B378" s="16">
        <v>969.50831999999991</v>
      </c>
    </row>
    <row r="379" spans="1:2">
      <c r="A379" s="45">
        <v>42030</v>
      </c>
      <c r="B379" s="16">
        <v>1085.3370600000001</v>
      </c>
    </row>
    <row r="380" spans="1:2">
      <c r="A380" s="45">
        <v>42032</v>
      </c>
      <c r="B380" s="16">
        <v>983.29124999999999</v>
      </c>
    </row>
    <row r="381" spans="1:2">
      <c r="A381" s="45">
        <v>42034</v>
      </c>
      <c r="B381" s="16">
        <v>902.95164</v>
      </c>
    </row>
    <row r="382" spans="1:2">
      <c r="A382" s="45">
        <v>42036</v>
      </c>
      <c r="B382" s="16">
        <v>866.10527999999999</v>
      </c>
    </row>
    <row r="383" spans="1:2">
      <c r="A383" s="45">
        <v>42038</v>
      </c>
      <c r="B383" s="16">
        <v>929.48429999999996</v>
      </c>
    </row>
    <row r="384" spans="1:2">
      <c r="A384" s="45">
        <v>42040</v>
      </c>
      <c r="B384" s="16">
        <v>842.30875000000003</v>
      </c>
    </row>
    <row r="385" spans="1:2">
      <c r="A385" s="45">
        <v>42042</v>
      </c>
      <c r="B385" s="16">
        <v>871.14404000000002</v>
      </c>
    </row>
    <row r="386" spans="1:2">
      <c r="A386" s="45">
        <v>42044</v>
      </c>
      <c r="B386" s="16">
        <v>855.11319999999989</v>
      </c>
    </row>
    <row r="387" spans="1:2">
      <c r="A387" s="45">
        <v>42046</v>
      </c>
      <c r="B387" s="16">
        <v>857.76936000000001</v>
      </c>
    </row>
    <row r="388" spans="1:2">
      <c r="A388" s="45">
        <v>42048</v>
      </c>
      <c r="B388" s="16">
        <v>931.68701999999996</v>
      </c>
    </row>
    <row r="389" spans="1:2">
      <c r="A389" s="45">
        <v>42050</v>
      </c>
      <c r="B389" s="16">
        <v>947.41317000000004</v>
      </c>
    </row>
    <row r="390" spans="1:2">
      <c r="A390" s="45">
        <v>42052</v>
      </c>
      <c r="B390" s="16">
        <v>943.06000000000006</v>
      </c>
    </row>
    <row r="391" spans="1:2">
      <c r="A391" s="45">
        <v>42054</v>
      </c>
      <c r="B391" s="16">
        <v>928.67196000000001</v>
      </c>
    </row>
    <row r="392" spans="1:2">
      <c r="A392" s="45">
        <v>42056</v>
      </c>
      <c r="B392" s="16">
        <v>948.49326000000008</v>
      </c>
    </row>
    <row r="393" spans="1:2">
      <c r="A393" s="45">
        <v>42058</v>
      </c>
      <c r="B393" s="16">
        <v>914.69322</v>
      </c>
    </row>
    <row r="394" spans="1:2">
      <c r="A394" s="45">
        <v>42060</v>
      </c>
      <c r="B394" s="16">
        <v>939.56742000000008</v>
      </c>
    </row>
    <row r="395" spans="1:2">
      <c r="A395" s="45">
        <v>42062</v>
      </c>
      <c r="B395" s="16">
        <v>1007.364</v>
      </c>
    </row>
    <row r="396" spans="1:2">
      <c r="A396" s="45">
        <v>42064</v>
      </c>
      <c r="B396" s="16">
        <v>981.82296000000008</v>
      </c>
    </row>
    <row r="397" spans="1:2">
      <c r="A397" s="45">
        <v>42066</v>
      </c>
      <c r="B397" s="16">
        <v>1099.6146000000001</v>
      </c>
    </row>
    <row r="398" spans="1:2">
      <c r="A398" s="45">
        <v>42068</v>
      </c>
      <c r="B398" s="16">
        <v>1058.26992</v>
      </c>
    </row>
    <row r="399" spans="1:2">
      <c r="A399" s="45">
        <v>42070</v>
      </c>
      <c r="B399" s="16">
        <v>1098.90672</v>
      </c>
    </row>
    <row r="400" spans="1:2">
      <c r="A400" s="45">
        <v>42072</v>
      </c>
      <c r="B400" s="16">
        <v>1154.8071600000001</v>
      </c>
    </row>
    <row r="401" spans="1:2">
      <c r="A401" s="45">
        <v>42074</v>
      </c>
      <c r="B401" s="16">
        <v>1187.5312100000001</v>
      </c>
    </row>
    <row r="402" spans="1:2">
      <c r="A402" s="45">
        <v>42076</v>
      </c>
      <c r="B402" s="16">
        <v>1162.3826499999998</v>
      </c>
    </row>
    <row r="403" spans="1:2">
      <c r="A403" s="45">
        <v>42078</v>
      </c>
      <c r="B403" s="16">
        <v>1138.5335499999999</v>
      </c>
    </row>
    <row r="404" spans="1:2">
      <c r="A404" s="45">
        <v>42080</v>
      </c>
      <c r="B404" s="16">
        <v>1153.5333799999999</v>
      </c>
    </row>
    <row r="405" spans="1:2">
      <c r="A405" s="45">
        <v>42082</v>
      </c>
      <c r="B405" s="16">
        <v>1044.0437200000001</v>
      </c>
    </row>
    <row r="406" spans="1:2">
      <c r="A406" s="45">
        <v>42084</v>
      </c>
      <c r="B406" s="16">
        <v>1044.9849899999999</v>
      </c>
    </row>
    <row r="407" spans="1:2">
      <c r="A407" s="45">
        <v>42086</v>
      </c>
      <c r="B407" s="16">
        <v>1069.06926</v>
      </c>
    </row>
    <row r="408" spans="1:2">
      <c r="A408" s="45">
        <v>42088</v>
      </c>
      <c r="B408" s="16">
        <v>969.94464000000005</v>
      </c>
    </row>
    <row r="409" spans="1:2">
      <c r="A409" s="45">
        <v>42090</v>
      </c>
      <c r="B409" s="16">
        <v>987.80698999999993</v>
      </c>
    </row>
    <row r="410" spans="1:2">
      <c r="A410" s="45">
        <v>42092</v>
      </c>
      <c r="B410" s="16">
        <v>969.61064999999996</v>
      </c>
    </row>
    <row r="411" spans="1:2">
      <c r="A411" s="45">
        <v>42094</v>
      </c>
      <c r="B411" s="16">
        <v>966.82159999999999</v>
      </c>
    </row>
    <row r="412" spans="1:2">
      <c r="A412" s="45">
        <v>42096</v>
      </c>
      <c r="B412" s="16">
        <v>998.65264000000002</v>
      </c>
    </row>
    <row r="413" spans="1:2">
      <c r="A413" s="45">
        <v>42098</v>
      </c>
      <c r="B413" s="16">
        <v>1003.91412</v>
      </c>
    </row>
    <row r="414" spans="1:2">
      <c r="A414" s="45">
        <v>42100</v>
      </c>
      <c r="B414" s="16">
        <v>1007.5931999999999</v>
      </c>
    </row>
    <row r="415" spans="1:2">
      <c r="A415" s="45">
        <v>42102</v>
      </c>
      <c r="B415" s="16">
        <v>968.56070999999997</v>
      </c>
    </row>
    <row r="416" spans="1:2">
      <c r="A416" s="45">
        <v>42104</v>
      </c>
      <c r="B416" s="16">
        <v>929.40453000000002</v>
      </c>
    </row>
    <row r="417" spans="1:2">
      <c r="A417" s="45">
        <v>42106</v>
      </c>
      <c r="B417" s="16">
        <v>933.54467999999997</v>
      </c>
    </row>
    <row r="418" spans="1:2">
      <c r="A418" s="45">
        <v>42108</v>
      </c>
      <c r="B418" s="16">
        <v>860.54399999999998</v>
      </c>
    </row>
    <row r="419" spans="1:2">
      <c r="A419" s="45">
        <v>42110</v>
      </c>
      <c r="B419" s="16">
        <v>903.55470000000003</v>
      </c>
    </row>
    <row r="420" spans="1:2">
      <c r="A420" s="45">
        <v>42112</v>
      </c>
      <c r="B420" s="16">
        <v>873.49527999999998</v>
      </c>
    </row>
    <row r="421" spans="1:2">
      <c r="A421" s="45">
        <v>42114</v>
      </c>
      <c r="B421" s="16">
        <v>881.67274999999995</v>
      </c>
    </row>
    <row r="422" spans="1:2">
      <c r="A422" s="45">
        <v>42116</v>
      </c>
      <c r="B422" s="16">
        <v>937.73034000000007</v>
      </c>
    </row>
    <row r="423" spans="1:2">
      <c r="A423" s="45">
        <v>42118</v>
      </c>
      <c r="B423" s="16">
        <v>906.16931999999997</v>
      </c>
    </row>
    <row r="424" spans="1:2">
      <c r="A424" s="45">
        <v>42120</v>
      </c>
      <c r="B424" s="16">
        <v>857.08007999999995</v>
      </c>
    </row>
    <row r="425" spans="1:2">
      <c r="A425" s="45">
        <v>42122</v>
      </c>
      <c r="B425" s="16">
        <v>867.03804000000002</v>
      </c>
    </row>
    <row r="426" spans="1:2">
      <c r="A426" s="45">
        <v>42124</v>
      </c>
      <c r="B426" s="16">
        <v>907.83693000000005</v>
      </c>
    </row>
    <row r="427" spans="1:2">
      <c r="A427" s="45">
        <v>42126</v>
      </c>
      <c r="B427" s="16">
        <v>903.27354000000003</v>
      </c>
    </row>
    <row r="428" spans="1:2">
      <c r="A428" s="45">
        <v>42128</v>
      </c>
      <c r="B428" s="16">
        <v>918.70129999999995</v>
      </c>
    </row>
    <row r="429" spans="1:2">
      <c r="A429" s="45">
        <v>42130</v>
      </c>
      <c r="B429" s="16">
        <v>911.79993000000002</v>
      </c>
    </row>
    <row r="430" spans="1:2">
      <c r="A430" s="45">
        <v>42132</v>
      </c>
      <c r="B430" s="16">
        <v>946.57695999999999</v>
      </c>
    </row>
    <row r="431" spans="1:2">
      <c r="A431" s="45">
        <v>42134</v>
      </c>
      <c r="B431" s="16">
        <v>925.80579999999998</v>
      </c>
    </row>
    <row r="432" spans="1:2">
      <c r="A432" s="45">
        <v>42136</v>
      </c>
      <c r="B432" s="16">
        <v>932.95312999999999</v>
      </c>
    </row>
    <row r="433" spans="1:2">
      <c r="A433" s="45">
        <v>42138</v>
      </c>
      <c r="B433" s="16">
        <v>910.14407999999992</v>
      </c>
    </row>
    <row r="434" spans="1:2">
      <c r="A434" s="45">
        <v>42140</v>
      </c>
      <c r="B434" s="16">
        <v>905.10975000000008</v>
      </c>
    </row>
    <row r="435" spans="1:2">
      <c r="A435" s="45">
        <v>42142</v>
      </c>
      <c r="B435" s="16">
        <v>903.00254999999993</v>
      </c>
    </row>
    <row r="436" spans="1:2">
      <c r="A436" s="45">
        <v>42144</v>
      </c>
      <c r="B436" s="16">
        <v>908.84040000000005</v>
      </c>
    </row>
    <row r="437" spans="1:2">
      <c r="A437" s="45">
        <v>42146</v>
      </c>
      <c r="B437" s="16">
        <v>931.45650000000001</v>
      </c>
    </row>
    <row r="438" spans="1:2">
      <c r="A438" s="45">
        <v>42148</v>
      </c>
      <c r="B438" s="16">
        <v>931.30158000000006</v>
      </c>
    </row>
    <row r="439" spans="1:2">
      <c r="A439" s="45">
        <v>42150</v>
      </c>
      <c r="B439" s="16">
        <v>914.26750000000004</v>
      </c>
    </row>
    <row r="440" spans="1:2">
      <c r="A440" s="45">
        <v>42152</v>
      </c>
      <c r="B440" s="16">
        <v>917.54239999999993</v>
      </c>
    </row>
    <row r="441" spans="1:2">
      <c r="A441" s="45">
        <v>42154</v>
      </c>
      <c r="B441" s="16">
        <v>895.82111999999995</v>
      </c>
    </row>
    <row r="442" spans="1:2">
      <c r="A442" s="45">
        <v>42156</v>
      </c>
      <c r="B442" s="16">
        <v>861.13279999999997</v>
      </c>
    </row>
    <row r="443" spans="1:2">
      <c r="A443" s="45">
        <v>42158</v>
      </c>
      <c r="B443" s="16">
        <v>874.38455999999996</v>
      </c>
    </row>
    <row r="444" spans="1:2">
      <c r="A444" s="45">
        <v>42160</v>
      </c>
      <c r="B444" s="16">
        <v>860.96015000000011</v>
      </c>
    </row>
    <row r="445" spans="1:2">
      <c r="A445" s="45">
        <v>42162</v>
      </c>
      <c r="B445" s="16">
        <v>855.00660000000005</v>
      </c>
    </row>
    <row r="446" spans="1:2">
      <c r="A446" s="45">
        <v>42164</v>
      </c>
      <c r="B446" s="16">
        <v>881.97329999999999</v>
      </c>
    </row>
    <row r="447" spans="1:2">
      <c r="A447" s="45">
        <v>42166</v>
      </c>
      <c r="B447" s="16">
        <v>876.61199999999997</v>
      </c>
    </row>
    <row r="448" spans="1:2">
      <c r="A448" s="45">
        <v>42168</v>
      </c>
      <c r="B448" s="16">
        <v>883.58436000000006</v>
      </c>
    </row>
    <row r="449" spans="1:2">
      <c r="A449" s="45">
        <v>42170</v>
      </c>
      <c r="B449" s="16">
        <v>908.47932000000003</v>
      </c>
    </row>
    <row r="450" spans="1:2">
      <c r="A450" s="45">
        <v>42172</v>
      </c>
      <c r="B450" s="16">
        <v>960.34632000000011</v>
      </c>
    </row>
    <row r="451" spans="1:2">
      <c r="A451" s="45">
        <v>42174</v>
      </c>
      <c r="B451" s="16">
        <v>944.88929999999993</v>
      </c>
    </row>
    <row r="452" spans="1:2">
      <c r="A452" s="45">
        <v>42176</v>
      </c>
      <c r="B452" s="16">
        <v>929.62998000000005</v>
      </c>
    </row>
    <row r="453" spans="1:2">
      <c r="A453" s="45">
        <v>42178</v>
      </c>
      <c r="B453" s="16">
        <v>921.7736799999999</v>
      </c>
    </row>
    <row r="454" spans="1:2">
      <c r="A454" s="45">
        <v>42180</v>
      </c>
      <c r="B454" s="16">
        <v>912.03839999999991</v>
      </c>
    </row>
    <row r="455" spans="1:2">
      <c r="A455" s="45">
        <v>42182</v>
      </c>
      <c r="B455" s="16">
        <v>942.3119999999999</v>
      </c>
    </row>
    <row r="456" spans="1:2">
      <c r="A456" s="45">
        <v>42184</v>
      </c>
      <c r="B456" s="16">
        <v>964.44</v>
      </c>
    </row>
    <row r="457" spans="1:2">
      <c r="A457" s="45">
        <v>42186</v>
      </c>
      <c r="B457" s="16">
        <v>973.89945000000012</v>
      </c>
    </row>
    <row r="458" spans="1:2">
      <c r="A458" s="45">
        <v>42188</v>
      </c>
      <c r="B458" s="16">
        <v>961.47190000000001</v>
      </c>
    </row>
    <row r="459" spans="1:2">
      <c r="A459" s="45">
        <v>42190</v>
      </c>
      <c r="B459" s="16">
        <v>1021.0974800000001</v>
      </c>
    </row>
    <row r="460" spans="1:2">
      <c r="A460" s="45">
        <v>42192</v>
      </c>
      <c r="B460" s="16">
        <v>1010.2427999999999</v>
      </c>
    </row>
    <row r="461" spans="1:2">
      <c r="A461" s="45">
        <v>42194</v>
      </c>
      <c r="B461" s="16">
        <v>1024.79448</v>
      </c>
    </row>
    <row r="462" spans="1:2">
      <c r="A462" s="45">
        <v>42196</v>
      </c>
      <c r="B462" s="16">
        <v>1108.5495000000001</v>
      </c>
    </row>
    <row r="463" spans="1:2">
      <c r="A463" s="45">
        <v>42198</v>
      </c>
      <c r="B463" s="16">
        <v>1094.6623999999999</v>
      </c>
    </row>
    <row r="464" spans="1:2">
      <c r="A464" s="45">
        <v>42200</v>
      </c>
      <c r="B464" s="16">
        <v>1095.4267500000001</v>
      </c>
    </row>
    <row r="465" spans="1:2">
      <c r="A465" s="45">
        <v>42202</v>
      </c>
      <c r="B465" s="16">
        <v>1053.30411</v>
      </c>
    </row>
    <row r="466" spans="1:2">
      <c r="A466" s="45">
        <v>42204</v>
      </c>
      <c r="B466" s="16">
        <v>1046.10501</v>
      </c>
    </row>
    <row r="467" spans="1:2">
      <c r="A467" s="45">
        <v>42206</v>
      </c>
      <c r="B467" s="16">
        <v>1062.5967300000002</v>
      </c>
    </row>
    <row r="468" spans="1:2">
      <c r="A468" s="45">
        <v>42208</v>
      </c>
      <c r="B468" s="16">
        <v>1056.2115200000001</v>
      </c>
    </row>
    <row r="469" spans="1:2">
      <c r="A469" s="45">
        <v>42210</v>
      </c>
      <c r="B469" s="16">
        <v>1098.2340000000002</v>
      </c>
    </row>
    <row r="470" spans="1:2">
      <c r="A470" s="45">
        <v>42212</v>
      </c>
      <c r="B470" s="16">
        <v>1106.74674</v>
      </c>
    </row>
    <row r="471" spans="1:2">
      <c r="A471" s="45">
        <v>42214</v>
      </c>
      <c r="B471" s="16">
        <v>1099.4274</v>
      </c>
    </row>
    <row r="472" spans="1:2">
      <c r="A472" s="45">
        <v>42216</v>
      </c>
      <c r="B472" s="16">
        <v>1077.3227399999998</v>
      </c>
    </row>
    <row r="473" spans="1:2">
      <c r="A473" s="45">
        <v>42218</v>
      </c>
      <c r="B473" s="16">
        <v>1061.8502699999999</v>
      </c>
    </row>
    <row r="474" spans="1:2">
      <c r="A474" s="45">
        <v>42220</v>
      </c>
      <c r="B474" s="16">
        <v>1078.155</v>
      </c>
    </row>
    <row r="475" spans="1:2">
      <c r="A475" s="45">
        <v>42222</v>
      </c>
      <c r="B475" s="16">
        <v>1056.5823</v>
      </c>
    </row>
    <row r="476" spans="1:2">
      <c r="A476" s="45">
        <v>42224</v>
      </c>
      <c r="B476" s="16">
        <v>1027.7411199999999</v>
      </c>
    </row>
    <row r="477" spans="1:2">
      <c r="A477" s="45">
        <v>42226</v>
      </c>
      <c r="B477" s="16">
        <v>1006.89891</v>
      </c>
    </row>
    <row r="478" spans="1:2">
      <c r="A478" s="45">
        <v>42228</v>
      </c>
      <c r="B478" s="16">
        <v>1022.0003499999999</v>
      </c>
    </row>
    <row r="479" spans="1:2">
      <c r="A479" s="45">
        <v>42230</v>
      </c>
      <c r="B479" s="16">
        <v>1011.6251100000001</v>
      </c>
    </row>
    <row r="480" spans="1:2">
      <c r="A480" s="45">
        <v>42232</v>
      </c>
      <c r="B480" s="16">
        <v>975.55383000000018</v>
      </c>
    </row>
    <row r="481" spans="1:2">
      <c r="A481" s="45">
        <v>42234</v>
      </c>
      <c r="B481" s="16">
        <v>972.22139000000004</v>
      </c>
    </row>
    <row r="482" spans="1:2">
      <c r="A482" s="45">
        <v>42236</v>
      </c>
      <c r="B482" s="16">
        <v>905.63208999999995</v>
      </c>
    </row>
    <row r="483" spans="1:2">
      <c r="A483" s="45">
        <v>42238</v>
      </c>
      <c r="B483" s="16">
        <v>875.67895999999996</v>
      </c>
    </row>
    <row r="484" spans="1:2">
      <c r="A484" s="45">
        <v>42240</v>
      </c>
      <c r="B484" s="16">
        <v>826.94472000000007</v>
      </c>
    </row>
    <row r="485" spans="1:2">
      <c r="A485" s="45">
        <v>42242</v>
      </c>
      <c r="B485" s="16">
        <v>897.28163999999992</v>
      </c>
    </row>
    <row r="486" spans="1:2">
      <c r="A486" s="45">
        <v>42244</v>
      </c>
      <c r="B486" s="16">
        <v>918.41473999999994</v>
      </c>
    </row>
    <row r="487" spans="1:2">
      <c r="A487" s="45">
        <v>42246</v>
      </c>
      <c r="B487" s="16">
        <v>888.21534000000008</v>
      </c>
    </row>
    <row r="488" spans="1:2">
      <c r="A488" s="45">
        <v>42248</v>
      </c>
      <c r="B488" s="16">
        <v>895.69935999999996</v>
      </c>
    </row>
    <row r="489" spans="1:2">
      <c r="A489" s="45">
        <v>42250</v>
      </c>
      <c r="B489" s="16">
        <v>894.67027999999993</v>
      </c>
    </row>
    <row r="490" spans="1:2">
      <c r="A490" s="45">
        <v>42252</v>
      </c>
      <c r="B490" s="16">
        <v>921.54908999999998</v>
      </c>
    </row>
    <row r="491" spans="1:2">
      <c r="A491" s="45">
        <v>42254</v>
      </c>
      <c r="B491" s="16">
        <v>949.07222999999999</v>
      </c>
    </row>
    <row r="492" spans="1:2">
      <c r="A492" s="45">
        <v>42256</v>
      </c>
      <c r="B492" s="16">
        <v>931.75048000000004</v>
      </c>
    </row>
    <row r="493" spans="1:2">
      <c r="A493" s="45">
        <v>42258</v>
      </c>
      <c r="B493" s="16">
        <v>927.56938000000002</v>
      </c>
    </row>
    <row r="494" spans="1:2">
      <c r="A494" s="45">
        <v>42260</v>
      </c>
      <c r="B494" s="16">
        <v>888.63876000000005</v>
      </c>
    </row>
    <row r="495" spans="1:2">
      <c r="A495" s="45">
        <v>42262</v>
      </c>
      <c r="B495" s="16">
        <v>889.18000000000006</v>
      </c>
    </row>
    <row r="496" spans="1:2">
      <c r="A496" s="45">
        <v>42264</v>
      </c>
      <c r="B496" s="16">
        <v>906.51600000000008</v>
      </c>
    </row>
    <row r="497" spans="1:2">
      <c r="A497" s="45">
        <v>42266</v>
      </c>
      <c r="B497" s="16">
        <v>891.23273000000006</v>
      </c>
    </row>
    <row r="498" spans="1:2">
      <c r="A498" s="45">
        <v>42268</v>
      </c>
      <c r="B498" s="16">
        <v>888.79488000000003</v>
      </c>
    </row>
    <row r="499" spans="1:2">
      <c r="A499" s="45">
        <v>42270</v>
      </c>
      <c r="B499" s="16">
        <v>902.09384999999997</v>
      </c>
    </row>
    <row r="500" spans="1:2">
      <c r="A500" s="45">
        <v>42272</v>
      </c>
      <c r="B500" s="16">
        <v>931.13470999999993</v>
      </c>
    </row>
    <row r="501" spans="1:2">
      <c r="A501" s="45">
        <v>42274</v>
      </c>
      <c r="B501" s="16">
        <v>919.52464999999995</v>
      </c>
    </row>
    <row r="502" spans="1:2">
      <c r="A502" s="45">
        <v>42276</v>
      </c>
      <c r="B502" s="16">
        <v>935.50847999999996</v>
      </c>
    </row>
    <row r="503" spans="1:2">
      <c r="A503" s="45">
        <v>42278</v>
      </c>
      <c r="B503" s="16">
        <v>936.32363999999995</v>
      </c>
    </row>
    <row r="504" spans="1:2">
      <c r="A504" s="45">
        <v>42280</v>
      </c>
      <c r="B504" s="16">
        <v>938.26391000000001</v>
      </c>
    </row>
    <row r="505" spans="1:2">
      <c r="A505" s="45">
        <v>42282</v>
      </c>
      <c r="B505" s="16">
        <v>938.46006</v>
      </c>
    </row>
    <row r="506" spans="1:2">
      <c r="A506" s="45">
        <v>42284</v>
      </c>
      <c r="B506" s="16">
        <v>944.21249999999998</v>
      </c>
    </row>
    <row r="507" spans="1:2">
      <c r="A507" s="45">
        <v>42286</v>
      </c>
      <c r="B507" s="16">
        <v>940.44475999999997</v>
      </c>
    </row>
    <row r="508" spans="1:2">
      <c r="A508" s="45">
        <v>42288</v>
      </c>
      <c r="B508" s="16">
        <v>953.12336000000005</v>
      </c>
    </row>
    <row r="509" spans="1:2">
      <c r="A509" s="45">
        <v>42290</v>
      </c>
      <c r="B509" s="16">
        <v>964.87628000000007</v>
      </c>
    </row>
    <row r="510" spans="1:2">
      <c r="A510" s="45">
        <v>42292</v>
      </c>
      <c r="B510" s="16">
        <v>973.32333000000006</v>
      </c>
    </row>
    <row r="511" spans="1:2">
      <c r="A511" s="45">
        <v>42294</v>
      </c>
      <c r="B511" s="16">
        <v>1026.7711199999999</v>
      </c>
    </row>
    <row r="512" spans="1:2">
      <c r="A512" s="45">
        <v>42296</v>
      </c>
      <c r="B512" s="16">
        <v>1014.9027200000002</v>
      </c>
    </row>
    <row r="513" spans="1:2">
      <c r="A513" s="45">
        <v>42298</v>
      </c>
      <c r="B513" s="16">
        <v>1038.9951000000001</v>
      </c>
    </row>
    <row r="514" spans="1:2">
      <c r="A514" s="45">
        <v>42300</v>
      </c>
      <c r="B514" s="16">
        <v>1076.7058299999999</v>
      </c>
    </row>
    <row r="515" spans="1:2">
      <c r="A515" s="45">
        <v>42302</v>
      </c>
      <c r="B515" s="16">
        <v>1144.93381</v>
      </c>
    </row>
    <row r="516" spans="1:2">
      <c r="A516" s="45">
        <v>42304</v>
      </c>
      <c r="B516" s="16">
        <v>1139.4261800000002</v>
      </c>
    </row>
    <row r="517" spans="1:2">
      <c r="A517" s="45">
        <v>42306</v>
      </c>
      <c r="B517" s="16">
        <v>1205.12788</v>
      </c>
    </row>
    <row r="518" spans="1:2">
      <c r="A518" s="45">
        <v>42308</v>
      </c>
      <c r="B518" s="16">
        <v>1202.32764</v>
      </c>
    </row>
    <row r="519" spans="1:2">
      <c r="A519" s="45">
        <v>42310</v>
      </c>
      <c r="B519" s="16">
        <v>1317.78892</v>
      </c>
    </row>
    <row r="520" spans="1:2">
      <c r="A520" s="45">
        <v>42312</v>
      </c>
      <c r="B520" s="16">
        <v>1694.4428499999999</v>
      </c>
    </row>
    <row r="521" spans="1:2">
      <c r="A521" s="45">
        <v>42314</v>
      </c>
      <c r="B521" s="16">
        <v>1509.24468</v>
      </c>
    </row>
    <row r="522" spans="1:2">
      <c r="A522" s="45">
        <v>42316</v>
      </c>
      <c r="B522" s="16">
        <v>1482.5478599999999</v>
      </c>
    </row>
    <row r="523" spans="1:2">
      <c r="A523" s="45">
        <v>42318</v>
      </c>
      <c r="B523" s="16">
        <v>1386.3871799999999</v>
      </c>
    </row>
    <row r="524" spans="1:2">
      <c r="A524" s="45">
        <v>42320</v>
      </c>
      <c r="B524" s="16">
        <v>1290.2556000000002</v>
      </c>
    </row>
    <row r="525" spans="1:2">
      <c r="A525" s="45">
        <v>42322</v>
      </c>
      <c r="B525" s="16">
        <v>1290.7590999999998</v>
      </c>
    </row>
    <row r="526" spans="1:2">
      <c r="A526" s="45">
        <v>42324</v>
      </c>
      <c r="B526" s="16">
        <v>1281.71344</v>
      </c>
    </row>
    <row r="527" spans="1:2">
      <c r="A527" s="45">
        <v>42326</v>
      </c>
      <c r="B527" s="16">
        <v>1305.7318399999999</v>
      </c>
    </row>
    <row r="528" spans="1:2">
      <c r="A528" s="45">
        <v>42328</v>
      </c>
      <c r="B528" s="16">
        <v>1243.36436</v>
      </c>
    </row>
    <row r="529" spans="1:2">
      <c r="A529" s="45">
        <v>42330</v>
      </c>
      <c r="B529" s="16">
        <v>1249.9957400000001</v>
      </c>
    </row>
    <row r="530" spans="1:2">
      <c r="A530" s="45">
        <v>42332</v>
      </c>
      <c r="B530" s="16">
        <v>1243.6203000000003</v>
      </c>
    </row>
    <row r="531" spans="1:2">
      <c r="A531" s="45">
        <v>42334</v>
      </c>
      <c r="B531" s="16">
        <v>1350.24</v>
      </c>
    </row>
    <row r="532" spans="1:2">
      <c r="A532" s="45">
        <v>42336</v>
      </c>
      <c r="B532" s="16">
        <v>1376.2393199999999</v>
      </c>
    </row>
    <row r="533" spans="1:2">
      <c r="A533" s="45">
        <v>42338</v>
      </c>
      <c r="B533" s="16">
        <v>1444.2988099999998</v>
      </c>
    </row>
    <row r="534" spans="1:2">
      <c r="A534" s="45">
        <v>42340</v>
      </c>
      <c r="B534" s="16">
        <v>1400.2414200000001</v>
      </c>
    </row>
    <row r="535" spans="1:2">
      <c r="A535" s="45">
        <v>42342</v>
      </c>
      <c r="B535" s="16">
        <v>1391.91416</v>
      </c>
    </row>
    <row r="536" spans="1:2">
      <c r="A536" s="45">
        <v>42344</v>
      </c>
      <c r="B536" s="16">
        <v>1504.3842800000002</v>
      </c>
    </row>
    <row r="537" spans="1:2">
      <c r="A537" s="45">
        <v>42346</v>
      </c>
      <c r="B537" s="16">
        <v>1531.7712200000001</v>
      </c>
    </row>
    <row r="538" spans="1:2">
      <c r="A538" s="45">
        <v>42348</v>
      </c>
      <c r="B538" s="16">
        <v>1607.27988</v>
      </c>
    </row>
    <row r="539" spans="1:2">
      <c r="A539" s="45">
        <v>42350</v>
      </c>
      <c r="B539" s="16">
        <v>1644.5916</v>
      </c>
    </row>
    <row r="540" spans="1:2">
      <c r="A540" s="45">
        <v>42352</v>
      </c>
      <c r="B540" s="16">
        <v>1718.2336</v>
      </c>
    </row>
    <row r="541" spans="1:2">
      <c r="A541" s="45">
        <v>42354</v>
      </c>
      <c r="B541" s="16">
        <v>1762.27954</v>
      </c>
    </row>
    <row r="542" spans="1:2">
      <c r="A542" s="45">
        <v>42356</v>
      </c>
      <c r="B542" s="16">
        <v>1788.0691999999999</v>
      </c>
    </row>
    <row r="543" spans="1:2">
      <c r="A543" s="45">
        <v>42358</v>
      </c>
      <c r="B543" s="16">
        <v>1694.68208</v>
      </c>
    </row>
    <row r="544" spans="1:2">
      <c r="A544" s="45">
        <v>42360</v>
      </c>
      <c r="B544" s="16">
        <v>1702.5019</v>
      </c>
    </row>
    <row r="545" spans="1:2">
      <c r="A545" s="45">
        <v>42362</v>
      </c>
      <c r="B545" s="16">
        <v>1766.7733999999998</v>
      </c>
    </row>
    <row r="546" spans="1:2">
      <c r="A546" s="45">
        <v>42364</v>
      </c>
      <c r="B546" s="16">
        <v>1626.81708</v>
      </c>
    </row>
    <row r="547" spans="1:2">
      <c r="A547" s="45">
        <v>42366</v>
      </c>
      <c r="B547" s="16">
        <v>1647.5862800000002</v>
      </c>
    </row>
    <row r="548" spans="1:2">
      <c r="A548" s="45">
        <v>42368</v>
      </c>
      <c r="B548" s="16">
        <v>1667.4880000000001</v>
      </c>
    </row>
    <row r="549" spans="1:2">
      <c r="A549" s="45">
        <v>42370</v>
      </c>
      <c r="B549" s="16">
        <v>1686.9516599999999</v>
      </c>
    </row>
    <row r="550" spans="1:2">
      <c r="A550" s="45">
        <v>42372</v>
      </c>
      <c r="B550" s="16">
        <v>1670.5632600000001</v>
      </c>
    </row>
    <row r="551" spans="1:2">
      <c r="A551" s="45">
        <v>42374</v>
      </c>
      <c r="B551" s="16">
        <v>1696.5031999999999</v>
      </c>
    </row>
    <row r="552" spans="1:2">
      <c r="A552" s="45">
        <v>42376</v>
      </c>
      <c r="B552" s="16">
        <v>1786.2562699999999</v>
      </c>
    </row>
    <row r="553" spans="1:2">
      <c r="A553" s="45">
        <v>42378</v>
      </c>
      <c r="B553" s="16">
        <v>1765.4883</v>
      </c>
    </row>
    <row r="554" spans="1:2">
      <c r="A554" s="45">
        <v>42380</v>
      </c>
      <c r="B554" s="16">
        <v>1756.6951899999999</v>
      </c>
    </row>
    <row r="555" spans="1:2">
      <c r="A555" s="45">
        <v>42382</v>
      </c>
      <c r="B555" s="16">
        <v>1693.7945099999999</v>
      </c>
    </row>
    <row r="556" spans="1:2">
      <c r="A556" s="45">
        <v>42384</v>
      </c>
      <c r="B556" s="16">
        <v>1544.1576600000001</v>
      </c>
    </row>
    <row r="557" spans="1:2">
      <c r="A557" s="45">
        <v>42386</v>
      </c>
      <c r="B557" s="16">
        <v>1519.82935</v>
      </c>
    </row>
    <row r="558" spans="1:2">
      <c r="A558" s="45">
        <v>42388</v>
      </c>
      <c r="B558" s="16">
        <v>1496.8429800000001</v>
      </c>
    </row>
    <row r="559" spans="1:2">
      <c r="A559" s="45">
        <v>42390</v>
      </c>
      <c r="B559" s="16">
        <v>1620.576</v>
      </c>
    </row>
    <row r="560" spans="1:2">
      <c r="A560" s="45">
        <v>42392</v>
      </c>
      <c r="B560" s="16">
        <v>1542.7335</v>
      </c>
    </row>
    <row r="561" spans="1:2">
      <c r="A561" s="45">
        <v>42394</v>
      </c>
      <c r="B561" s="16">
        <v>1541.39238</v>
      </c>
    </row>
    <row r="562" spans="1:2">
      <c r="A562" s="45">
        <v>42396</v>
      </c>
      <c r="B562" s="16">
        <v>1566.7554</v>
      </c>
    </row>
    <row r="563" spans="1:2">
      <c r="A563" s="45">
        <v>42398</v>
      </c>
      <c r="B563" s="16">
        <v>1490.5542599999999</v>
      </c>
    </row>
    <row r="564" spans="1:2">
      <c r="A564" s="45">
        <v>42400</v>
      </c>
      <c r="B564" s="16">
        <v>1488.9738600000001</v>
      </c>
    </row>
    <row r="565" spans="1:2">
      <c r="A565" s="45">
        <v>42402</v>
      </c>
      <c r="B565" s="16">
        <v>1477.1134000000002</v>
      </c>
    </row>
    <row r="566" spans="1:2">
      <c r="A566" s="45">
        <v>42404</v>
      </c>
      <c r="B566" s="16">
        <v>1505.1995399999998</v>
      </c>
    </row>
    <row r="567" spans="1:2">
      <c r="A567" s="45">
        <v>42406</v>
      </c>
      <c r="B567" s="16">
        <v>1448.51432</v>
      </c>
    </row>
    <row r="568" spans="1:2">
      <c r="A568" s="45">
        <v>42408</v>
      </c>
      <c r="B568" s="16">
        <v>1461.8620000000001</v>
      </c>
    </row>
    <row r="569" spans="1:2">
      <c r="A569" s="45">
        <v>42410</v>
      </c>
      <c r="B569" s="16">
        <v>1467.0315800000001</v>
      </c>
    </row>
    <row r="570" spans="1:2">
      <c r="A570" s="45">
        <v>42412</v>
      </c>
      <c r="B570" s="16">
        <v>1480.82772</v>
      </c>
    </row>
    <row r="571" spans="1:2">
      <c r="A571" s="45">
        <v>42414</v>
      </c>
      <c r="B571" s="16">
        <v>1562.03916</v>
      </c>
    </row>
    <row r="572" spans="1:2">
      <c r="A572" s="45">
        <v>42416</v>
      </c>
      <c r="B572" s="16">
        <v>1591.37797</v>
      </c>
    </row>
    <row r="573" spans="1:2">
      <c r="A573" s="45">
        <v>42418</v>
      </c>
      <c r="B573" s="16">
        <v>1634.8209400000001</v>
      </c>
    </row>
    <row r="574" spans="1:2">
      <c r="A574" s="45">
        <v>42420</v>
      </c>
      <c r="B574" s="16">
        <v>1718.80628</v>
      </c>
    </row>
    <row r="575" spans="1:2">
      <c r="A575" s="45">
        <v>42422</v>
      </c>
      <c r="B575" s="16">
        <v>1713.2194999999999</v>
      </c>
    </row>
    <row r="576" spans="1:2">
      <c r="A576" s="45">
        <v>42424</v>
      </c>
      <c r="B576" s="16">
        <v>1661.5137000000002</v>
      </c>
    </row>
    <row r="577" spans="1:2">
      <c r="A577" s="45">
        <v>42426</v>
      </c>
      <c r="B577" s="16">
        <v>1657.4720399999999</v>
      </c>
    </row>
    <row r="578" spans="1:2">
      <c r="A578" s="45">
        <v>42428</v>
      </c>
      <c r="B578" s="16">
        <v>1693.1338200000002</v>
      </c>
    </row>
    <row r="579" spans="1:2">
      <c r="A579" s="45">
        <v>42430</v>
      </c>
      <c r="B579" s="16">
        <v>1685.1567400000001</v>
      </c>
    </row>
    <row r="580" spans="1:2">
      <c r="A580" s="45">
        <v>42432</v>
      </c>
      <c r="B580" s="16">
        <v>1638.1372799999999</v>
      </c>
    </row>
    <row r="581" spans="1:2">
      <c r="A581" s="45">
        <v>42434</v>
      </c>
      <c r="B581" s="16">
        <v>1561.0929999999998</v>
      </c>
    </row>
    <row r="582" spans="1:2">
      <c r="A582" s="45">
        <v>42436</v>
      </c>
      <c r="B582" s="16">
        <v>1611.50928</v>
      </c>
    </row>
    <row r="583" spans="1:2">
      <c r="A583" s="45">
        <v>42438</v>
      </c>
      <c r="B583" s="16">
        <v>1613.5686000000001</v>
      </c>
    </row>
    <row r="584" spans="1:2">
      <c r="A584" s="45">
        <v>42440</v>
      </c>
      <c r="B584" s="16">
        <v>1632.2275000000002</v>
      </c>
    </row>
    <row r="585" spans="1:2">
      <c r="A585" s="45">
        <v>42442</v>
      </c>
      <c r="B585" s="16">
        <v>1598.2049999999999</v>
      </c>
    </row>
    <row r="586" spans="1:2">
      <c r="A586" s="45">
        <v>42444</v>
      </c>
      <c r="B586" s="16">
        <v>1613.9089799999999</v>
      </c>
    </row>
    <row r="587" spans="1:2">
      <c r="A587" s="45">
        <v>42446</v>
      </c>
      <c r="B587" s="16">
        <v>1613.01992</v>
      </c>
    </row>
    <row r="588" spans="1:2">
      <c r="A588" s="45">
        <v>42448</v>
      </c>
      <c r="B588" s="16">
        <v>1564.3606299999999</v>
      </c>
    </row>
    <row r="589" spans="1:2">
      <c r="A589" s="45">
        <v>42450</v>
      </c>
      <c r="B589" s="16">
        <v>1582.43895</v>
      </c>
    </row>
    <row r="590" spans="1:2">
      <c r="A590" s="45">
        <v>42452</v>
      </c>
      <c r="B590" s="16">
        <v>1605.1876</v>
      </c>
    </row>
    <row r="591" spans="1:2">
      <c r="A591" s="45">
        <v>42454</v>
      </c>
      <c r="B591" s="16">
        <v>1599.9624799999999</v>
      </c>
    </row>
    <row r="592" spans="1:2">
      <c r="A592" s="45">
        <v>42456</v>
      </c>
      <c r="B592" s="16">
        <v>1639.7656000000002</v>
      </c>
    </row>
    <row r="593" spans="1:2">
      <c r="A593" s="45">
        <v>42458</v>
      </c>
      <c r="B593" s="16">
        <v>1583.9639999999999</v>
      </c>
    </row>
    <row r="594" spans="1:2">
      <c r="A594" s="45">
        <v>42460</v>
      </c>
      <c r="B594" s="16">
        <v>1570.19604</v>
      </c>
    </row>
    <row r="595" spans="1:2">
      <c r="A595" s="45">
        <v>42462</v>
      </c>
      <c r="B595" s="16">
        <v>1582.8130200000001</v>
      </c>
    </row>
    <row r="596" spans="1:2">
      <c r="A596" s="45">
        <v>42464</v>
      </c>
      <c r="B596" s="16">
        <v>1585.4581599999999</v>
      </c>
    </row>
    <row r="597" spans="1:2">
      <c r="A597" s="45">
        <v>42466</v>
      </c>
      <c r="B597" s="16">
        <v>1608.1427099999999</v>
      </c>
    </row>
    <row r="598" spans="1:2">
      <c r="A598" s="45">
        <v>42468</v>
      </c>
      <c r="B598" s="16">
        <v>1598.4492</v>
      </c>
    </row>
    <row r="599" spans="1:2">
      <c r="A599" s="45">
        <v>42470</v>
      </c>
      <c r="B599" s="16">
        <v>1596.2911799999999</v>
      </c>
    </row>
    <row r="600" spans="1:2">
      <c r="A600" s="45">
        <v>42472</v>
      </c>
      <c r="B600" s="16">
        <v>1603.47585</v>
      </c>
    </row>
    <row r="601" spans="1:2">
      <c r="A601" s="45">
        <v>42474</v>
      </c>
      <c r="B601" s="16">
        <v>1605.62664</v>
      </c>
    </row>
    <row r="602" spans="1:2">
      <c r="A602" s="45">
        <v>42476</v>
      </c>
      <c r="B602" s="16">
        <v>1625.39255</v>
      </c>
    </row>
    <row r="603" spans="1:2">
      <c r="A603" s="45">
        <v>42478</v>
      </c>
      <c r="B603" s="16">
        <v>1612.12744</v>
      </c>
    </row>
    <row r="604" spans="1:2">
      <c r="A604" s="45">
        <v>42480</v>
      </c>
      <c r="B604" s="16">
        <v>1662.3137199999999</v>
      </c>
    </row>
    <row r="605" spans="1:2">
      <c r="A605" s="45">
        <v>42482</v>
      </c>
      <c r="B605" s="16">
        <v>1683.4489999999998</v>
      </c>
    </row>
    <row r="606" spans="1:2">
      <c r="A606" s="45">
        <v>42484</v>
      </c>
      <c r="B606" s="16">
        <v>1729.1815999999999</v>
      </c>
    </row>
    <row r="607" spans="1:2">
      <c r="A607" s="45">
        <v>42486</v>
      </c>
      <c r="B607" s="16">
        <v>1761.00874</v>
      </c>
    </row>
    <row r="608" spans="1:2">
      <c r="A608" s="45">
        <v>42488</v>
      </c>
      <c r="B608" s="16">
        <v>1692.45</v>
      </c>
    </row>
    <row r="609" spans="1:2">
      <c r="A609" s="45">
        <v>42490</v>
      </c>
      <c r="B609" s="16">
        <v>1681.80637</v>
      </c>
    </row>
    <row r="610" spans="1:2">
      <c r="A610" s="45">
        <v>42492</v>
      </c>
      <c r="B610" s="16">
        <v>1662.8493999999998</v>
      </c>
    </row>
    <row r="611" spans="1:2">
      <c r="A611" s="45">
        <v>42494</v>
      </c>
      <c r="B611" s="16">
        <v>1689.71649</v>
      </c>
    </row>
    <row r="612" spans="1:2">
      <c r="A612" s="45">
        <v>42496</v>
      </c>
      <c r="B612" s="16">
        <v>1745.9270799999999</v>
      </c>
    </row>
    <row r="613" spans="1:2">
      <c r="A613" s="45">
        <v>42498</v>
      </c>
      <c r="B613" s="16">
        <v>1734.2221599999998</v>
      </c>
    </row>
    <row r="614" spans="1:2">
      <c r="A614" s="45">
        <v>42500</v>
      </c>
      <c r="B614" s="16">
        <v>1702.8</v>
      </c>
    </row>
    <row r="615" spans="1:2">
      <c r="A615" s="45">
        <v>42502</v>
      </c>
      <c r="B615" s="16">
        <v>1715.1283999999998</v>
      </c>
    </row>
    <row r="616" spans="1:2">
      <c r="A616" s="45">
        <v>42504</v>
      </c>
      <c r="B616" s="16">
        <v>1717.8004999999998</v>
      </c>
    </row>
    <row r="617" spans="1:2">
      <c r="A617" s="45">
        <v>42506</v>
      </c>
      <c r="B617" s="16">
        <v>1734.0025599999999</v>
      </c>
    </row>
    <row r="618" spans="1:2">
      <c r="A618" s="45">
        <v>42508</v>
      </c>
      <c r="B618" s="16">
        <v>1736.8715</v>
      </c>
    </row>
    <row r="619" spans="1:2">
      <c r="A619" s="45">
        <v>42510</v>
      </c>
      <c r="B619" s="16">
        <v>1708.0787499999999</v>
      </c>
    </row>
    <row r="620" spans="1:2">
      <c r="A620" s="45">
        <v>42512</v>
      </c>
      <c r="B620" s="16">
        <v>1695.498</v>
      </c>
    </row>
    <row r="621" spans="1:2">
      <c r="A621" s="45">
        <v>42514</v>
      </c>
      <c r="B621" s="16">
        <v>1721.2391</v>
      </c>
    </row>
    <row r="622" spans="1:2">
      <c r="A622" s="45">
        <v>42516</v>
      </c>
      <c r="B622" s="16">
        <v>1736.2041300000001</v>
      </c>
    </row>
    <row r="623" spans="1:2">
      <c r="A623" s="45">
        <v>42518</v>
      </c>
      <c r="B623" s="16">
        <v>2008.74335</v>
      </c>
    </row>
    <row r="624" spans="1:2">
      <c r="A624" s="45">
        <v>42520</v>
      </c>
      <c r="B624" s="16">
        <v>2019.2017499999999</v>
      </c>
    </row>
    <row r="625" spans="1:2">
      <c r="A625" s="45">
        <v>42522</v>
      </c>
      <c r="B625" s="16">
        <v>2078.5779100000004</v>
      </c>
    </row>
    <row r="626" spans="1:2">
      <c r="A626" s="45">
        <v>42524</v>
      </c>
      <c r="B626" s="16">
        <v>2198.16</v>
      </c>
    </row>
    <row r="627" spans="1:2">
      <c r="A627" s="45">
        <v>42526</v>
      </c>
      <c r="B627" s="16">
        <v>2221.4573999999998</v>
      </c>
    </row>
    <row r="628" spans="1:2">
      <c r="A628" s="45">
        <v>42528</v>
      </c>
      <c r="B628" s="16">
        <v>2205.04772</v>
      </c>
    </row>
    <row r="629" spans="1:2">
      <c r="A629" s="45">
        <v>42530</v>
      </c>
      <c r="B629" s="16">
        <v>2212.5812528250003</v>
      </c>
    </row>
    <row r="630" spans="1:2">
      <c r="A630" s="45">
        <v>42532</v>
      </c>
      <c r="B630" s="16">
        <v>2287.9995118875004</v>
      </c>
    </row>
    <row r="631" spans="1:2">
      <c r="A631" s="45">
        <v>42534</v>
      </c>
      <c r="B631" s="16">
        <v>2719.805621</v>
      </c>
    </row>
    <row r="632" spans="1:2">
      <c r="A632" s="45">
        <v>42536</v>
      </c>
      <c r="B632" s="16">
        <v>2682.6222968749998</v>
      </c>
    </row>
    <row r="633" spans="1:2">
      <c r="A633" s="45">
        <v>42538</v>
      </c>
      <c r="B633" s="16">
        <v>2873.7490531999997</v>
      </c>
    </row>
    <row r="634" spans="1:2">
      <c r="A634" s="45">
        <v>42540</v>
      </c>
      <c r="B634" s="16">
        <v>2939.0352983999996</v>
      </c>
    </row>
    <row r="635" spans="1:2">
      <c r="A635" s="45">
        <v>42542</v>
      </c>
      <c r="B635" s="16">
        <v>2569.9342856374997</v>
      </c>
    </row>
    <row r="636" spans="1:2">
      <c r="A636" s="45">
        <v>42544</v>
      </c>
      <c r="B636" s="16">
        <v>2387.6240660000003</v>
      </c>
    </row>
    <row r="637" spans="1:2">
      <c r="A637" s="45">
        <v>42546</v>
      </c>
      <c r="B637" s="16">
        <v>2583.1632579375</v>
      </c>
    </row>
    <row r="638" spans="1:2">
      <c r="A638" s="45">
        <v>42548</v>
      </c>
      <c r="B638" s="16">
        <v>2522.1417487499998</v>
      </c>
    </row>
    <row r="639" spans="1:2">
      <c r="A639" s="45">
        <v>42550</v>
      </c>
      <c r="B639" s="16">
        <v>2461.2482332499999</v>
      </c>
    </row>
    <row r="640" spans="1:2">
      <c r="A640" s="45">
        <v>42552</v>
      </c>
      <c r="B640" s="16">
        <v>2595.4162813500002</v>
      </c>
    </row>
    <row r="641" spans="1:2">
      <c r="A641" s="45">
        <v>42554</v>
      </c>
      <c r="B641" s="16">
        <v>2530.95687</v>
      </c>
    </row>
    <row r="642" spans="1:2">
      <c r="A642" s="45">
        <v>42556</v>
      </c>
      <c r="B642" s="16">
        <v>2578.6327380375001</v>
      </c>
    </row>
    <row r="643" spans="1:2">
      <c r="A643" s="45">
        <v>42558</v>
      </c>
      <c r="B643" s="16">
        <v>2467.7996687750001</v>
      </c>
    </row>
    <row r="644" spans="1:2">
      <c r="A644" s="45">
        <v>42560</v>
      </c>
      <c r="B644" s="16">
        <v>2530.5395903250001</v>
      </c>
    </row>
    <row r="645" spans="1:2">
      <c r="A645" s="45">
        <v>42562</v>
      </c>
      <c r="B645" s="16">
        <v>2516.1207070999999</v>
      </c>
    </row>
    <row r="646" spans="1:2">
      <c r="A646" s="45">
        <v>42564</v>
      </c>
      <c r="B646" s="16">
        <v>2544.9985791125</v>
      </c>
    </row>
    <row r="647" spans="1:2">
      <c r="A647" s="45">
        <v>42566</v>
      </c>
      <c r="B647" s="16">
        <v>2554.6126537999999</v>
      </c>
    </row>
    <row r="648" spans="1:2">
      <c r="A648" s="45">
        <v>42568</v>
      </c>
      <c r="B648" s="16">
        <v>2596.4645882</v>
      </c>
    </row>
    <row r="649" spans="1:2">
      <c r="A649" s="45">
        <v>42570</v>
      </c>
      <c r="B649" s="16">
        <v>2594.4833791999999</v>
      </c>
    </row>
    <row r="650" spans="1:2">
      <c r="A650" s="45">
        <v>42572</v>
      </c>
      <c r="B650" s="16">
        <v>2565.1150453499999</v>
      </c>
    </row>
    <row r="651" spans="1:2">
      <c r="A651" s="45">
        <v>42574</v>
      </c>
      <c r="B651" s="16">
        <v>2517.7962970875001</v>
      </c>
    </row>
    <row r="652" spans="1:2">
      <c r="A652" s="45">
        <v>42576</v>
      </c>
      <c r="B652" s="16">
        <v>2517.9587006999964</v>
      </c>
    </row>
    <row r="653" spans="1:2">
      <c r="A653" s="45">
        <v>42578</v>
      </c>
      <c r="B653" s="16">
        <v>2515.1271839999999</v>
      </c>
    </row>
    <row r="654" spans="1:2">
      <c r="A654" s="45">
        <v>42580</v>
      </c>
      <c r="B654" s="16">
        <v>2514.5657806499962</v>
      </c>
    </row>
    <row r="655" spans="1:2">
      <c r="A655" s="45">
        <v>42582</v>
      </c>
      <c r="B655" s="16">
        <v>2404.0428554999999</v>
      </c>
    </row>
    <row r="656" spans="1:2">
      <c r="A656" s="45">
        <v>42584</v>
      </c>
      <c r="B656" s="16">
        <v>1964.9611484999962</v>
      </c>
    </row>
    <row r="657" spans="1:2">
      <c r="A657" s="45">
        <v>42586</v>
      </c>
      <c r="B657" s="16">
        <v>2208.8101414857128</v>
      </c>
    </row>
    <row r="658" spans="1:2">
      <c r="A658" s="45">
        <v>42588</v>
      </c>
      <c r="B658" s="16">
        <v>2247.6316881285697</v>
      </c>
    </row>
    <row r="659" spans="1:2">
      <c r="A659" s="45">
        <v>42590</v>
      </c>
      <c r="B659" s="16">
        <v>2269.4387274999999</v>
      </c>
    </row>
    <row r="660" spans="1:2">
      <c r="A660" s="45">
        <v>42592</v>
      </c>
      <c r="B660" s="16">
        <v>2256.8357088999996</v>
      </c>
    </row>
    <row r="661" spans="1:2">
      <c r="A661" s="45">
        <v>42594</v>
      </c>
      <c r="B661" s="16">
        <v>2239.9365915999997</v>
      </c>
    </row>
    <row r="662" spans="1:2">
      <c r="A662" s="45">
        <v>42596</v>
      </c>
      <c r="B662" s="16">
        <v>2175.9911148428559</v>
      </c>
    </row>
    <row r="663" spans="1:2">
      <c r="A663" s="45">
        <v>42598</v>
      </c>
      <c r="B663" s="16">
        <v>2193.7226678124998</v>
      </c>
    </row>
    <row r="664" spans="1:2">
      <c r="A664" s="45">
        <v>42600</v>
      </c>
      <c r="B664" s="16">
        <v>2175.1122664</v>
      </c>
    </row>
    <row r="665" spans="1:2">
      <c r="A665" s="45">
        <v>42602</v>
      </c>
      <c r="B665" s="16">
        <v>2199.2768494874999</v>
      </c>
    </row>
    <row r="666" spans="1:2">
      <c r="A666" s="45">
        <v>42604</v>
      </c>
      <c r="B666" s="16">
        <v>2226.9060150125001</v>
      </c>
    </row>
    <row r="667" spans="1:2">
      <c r="A667" s="45">
        <v>42606</v>
      </c>
      <c r="B667" s="16">
        <v>2199.6683048250002</v>
      </c>
    </row>
    <row r="668" spans="1:2">
      <c r="A668" s="45">
        <v>42608</v>
      </c>
      <c r="B668" s="16">
        <v>2181.3459773</v>
      </c>
    </row>
    <row r="669" spans="1:2">
      <c r="A669" s="45">
        <v>42610</v>
      </c>
      <c r="B669" s="16">
        <v>2164.3086359999998</v>
      </c>
    </row>
    <row r="670" spans="1:2">
      <c r="A670" s="45">
        <v>42612</v>
      </c>
      <c r="B670" s="16">
        <v>2188.32788665</v>
      </c>
    </row>
    <row r="671" spans="1:2">
      <c r="A671" s="45">
        <v>42614</v>
      </c>
      <c r="B671" s="16">
        <v>2162.3893656249998</v>
      </c>
    </row>
    <row r="672" spans="1:2">
      <c r="A672" s="45">
        <v>42616</v>
      </c>
      <c r="B672" s="16">
        <v>2264.1387777</v>
      </c>
    </row>
    <row r="673" spans="1:2">
      <c r="A673" s="45">
        <v>42618</v>
      </c>
      <c r="B673" s="16">
        <v>2291.3575379999997</v>
      </c>
    </row>
    <row r="674" spans="1:2">
      <c r="A674" s="45">
        <v>42620</v>
      </c>
      <c r="B674" s="16">
        <v>2314.0705295749999</v>
      </c>
    </row>
    <row r="675" spans="1:2">
      <c r="A675" s="45">
        <v>42622</v>
      </c>
      <c r="B675" s="16">
        <v>2346.5161585999963</v>
      </c>
    </row>
    <row r="676" spans="1:2">
      <c r="A676" s="45">
        <v>42624</v>
      </c>
      <c r="B676" s="16">
        <v>2283.0271966999999</v>
      </c>
    </row>
    <row r="677" spans="1:2">
      <c r="A677" s="45">
        <v>42626</v>
      </c>
      <c r="B677" s="16">
        <v>2304.4208874999999</v>
      </c>
    </row>
    <row r="678" spans="1:2">
      <c r="A678" s="45">
        <v>42628</v>
      </c>
      <c r="B678" s="16">
        <v>2306.6491663749998</v>
      </c>
    </row>
    <row r="679" spans="1:2">
      <c r="A679" s="45">
        <v>42630</v>
      </c>
      <c r="B679" s="16">
        <v>2287.3218637499999</v>
      </c>
    </row>
    <row r="680" spans="1:2">
      <c r="A680" s="45">
        <v>42632</v>
      </c>
      <c r="B680" s="16">
        <v>2303.4917875000001</v>
      </c>
    </row>
    <row r="681" spans="1:2">
      <c r="A681" s="45">
        <v>42634</v>
      </c>
      <c r="B681" s="16">
        <v>2262.58705775</v>
      </c>
    </row>
    <row r="682" spans="1:2">
      <c r="A682" s="45">
        <v>42636</v>
      </c>
      <c r="B682" s="16">
        <v>2271.8765999999996</v>
      </c>
    </row>
    <row r="683" spans="1:2">
      <c r="A683" s="45">
        <v>42638</v>
      </c>
      <c r="B683" s="16">
        <v>2262.5696129999997</v>
      </c>
    </row>
    <row r="684" spans="1:2">
      <c r="A684" s="45">
        <v>42640</v>
      </c>
      <c r="B684" s="16">
        <v>2269.9344480249997</v>
      </c>
    </row>
    <row r="685" spans="1:2">
      <c r="A685" s="45">
        <v>42642</v>
      </c>
      <c r="B685" s="16">
        <v>2276.89588125</v>
      </c>
    </row>
    <row r="686" spans="1:2">
      <c r="A686" s="45">
        <v>42644</v>
      </c>
      <c r="B686" s="16">
        <v>2310.5078404000001</v>
      </c>
    </row>
    <row r="687" spans="1:2">
      <c r="A687" s="45">
        <v>42646</v>
      </c>
      <c r="B687" s="16">
        <v>2299.3364338000001</v>
      </c>
    </row>
    <row r="688" spans="1:2">
      <c r="A688" s="45">
        <v>42648</v>
      </c>
      <c r="B688" s="16">
        <v>2313.466942175</v>
      </c>
    </row>
    <row r="689" spans="1:2">
      <c r="A689" s="45">
        <v>42650</v>
      </c>
      <c r="B689" s="16">
        <v>2341.6960678999999</v>
      </c>
    </row>
    <row r="690" spans="1:2">
      <c r="A690" s="45">
        <v>42652</v>
      </c>
      <c r="B690" s="16">
        <v>2335.8017095</v>
      </c>
    </row>
    <row r="691" spans="1:2">
      <c r="A691" s="45">
        <v>42654</v>
      </c>
      <c r="B691" s="16">
        <v>2423.62402045</v>
      </c>
    </row>
    <row r="692" spans="1:2">
      <c r="A692" s="45">
        <v>42656</v>
      </c>
      <c r="B692" s="16">
        <v>2425.570843725</v>
      </c>
    </row>
    <row r="693" spans="1:2">
      <c r="A693" s="45">
        <v>42658</v>
      </c>
      <c r="B693" s="16">
        <v>2433.7787049999993</v>
      </c>
    </row>
    <row r="694" spans="1:2">
      <c r="A694" s="45">
        <v>42660</v>
      </c>
      <c r="B694" s="16">
        <v>2434.6696233124999</v>
      </c>
    </row>
    <row r="695" spans="1:2">
      <c r="A695" s="45">
        <v>42662</v>
      </c>
      <c r="B695" s="16">
        <v>2403.1197848250004</v>
      </c>
    </row>
    <row r="696" spans="1:2">
      <c r="A696" s="45">
        <v>42664</v>
      </c>
      <c r="B696" s="16">
        <v>2431.6443696999995</v>
      </c>
    </row>
    <row r="697" spans="1:2">
      <c r="A697" s="45">
        <v>42666</v>
      </c>
      <c r="B697" s="16">
        <v>2512.7550148999999</v>
      </c>
    </row>
    <row r="698" spans="1:2">
      <c r="A698" s="45">
        <v>42668</v>
      </c>
      <c r="B698" s="16">
        <v>2522.9818074999998</v>
      </c>
    </row>
    <row r="699" spans="1:2">
      <c r="A699" s="45">
        <v>42670</v>
      </c>
      <c r="B699" s="16">
        <v>2620.4222399625</v>
      </c>
    </row>
    <row r="700" spans="1:2">
      <c r="A700" s="45">
        <v>42672</v>
      </c>
      <c r="B700" s="16">
        <v>2756.6368551999999</v>
      </c>
    </row>
    <row r="701" spans="1:2">
      <c r="A701" s="45">
        <v>42674</v>
      </c>
      <c r="B701" s="16">
        <v>2702.0038216124999</v>
      </c>
    </row>
    <row r="702" spans="1:2">
      <c r="A702" s="45">
        <v>42676</v>
      </c>
      <c r="B702" s="16">
        <v>2794.7439723749999</v>
      </c>
    </row>
    <row r="703" spans="1:2">
      <c r="A703" s="45">
        <v>42678</v>
      </c>
      <c r="B703" s="16">
        <v>2678.9633911125002</v>
      </c>
    </row>
    <row r="704" spans="1:2">
      <c r="A704" s="45">
        <v>42680</v>
      </c>
      <c r="B704" s="16">
        <v>2710.5963727499998</v>
      </c>
    </row>
    <row r="705" spans="1:2">
      <c r="A705" s="45">
        <v>42682</v>
      </c>
      <c r="B705" s="16">
        <v>2704.0301732500002</v>
      </c>
    </row>
    <row r="706" spans="1:2">
      <c r="A706" s="45">
        <v>42684</v>
      </c>
      <c r="B706" s="16">
        <v>2741.9974602500001</v>
      </c>
    </row>
    <row r="707" spans="1:2">
      <c r="A707" s="45">
        <v>42686</v>
      </c>
      <c r="B707" s="16">
        <v>2705.0919919999997</v>
      </c>
    </row>
    <row r="708" spans="1:2">
      <c r="A708" s="45">
        <v>42688</v>
      </c>
      <c r="B708" s="16">
        <v>2721.3142545000001</v>
      </c>
    </row>
    <row r="709" spans="1:2">
      <c r="A709" s="45">
        <v>42690</v>
      </c>
      <c r="B709" s="16">
        <v>2843.0156587500001</v>
      </c>
    </row>
    <row r="710" spans="1:2">
      <c r="A710" s="45">
        <v>42692</v>
      </c>
      <c r="B710" s="16">
        <v>2895.1517861625002</v>
      </c>
    </row>
    <row r="711" spans="1:2">
      <c r="A711" s="45">
        <v>42694</v>
      </c>
      <c r="B711" s="16">
        <v>2823.6750386250005</v>
      </c>
    </row>
    <row r="712" spans="1:2">
      <c r="A712" s="45">
        <v>42696</v>
      </c>
      <c r="B712" s="16">
        <v>2894.6650837500001</v>
      </c>
    </row>
    <row r="713" spans="1:2">
      <c r="A713" s="45">
        <v>42698</v>
      </c>
      <c r="B713" s="16">
        <v>2858.3576534999997</v>
      </c>
    </row>
    <row r="714" spans="1:2">
      <c r="A714" s="45">
        <v>42700</v>
      </c>
      <c r="B714" s="16">
        <v>2840.0481829999999</v>
      </c>
    </row>
    <row r="715" spans="1:2">
      <c r="A715" s="45">
        <v>42702</v>
      </c>
      <c r="B715" s="16">
        <v>2827.3820461249966</v>
      </c>
    </row>
    <row r="716" spans="1:2">
      <c r="A716" s="45">
        <v>42704</v>
      </c>
      <c r="B716" s="16">
        <v>2851.2128712374997</v>
      </c>
    </row>
    <row r="717" spans="1:2">
      <c r="A717" s="45">
        <v>42706</v>
      </c>
      <c r="B717" s="16">
        <v>2956.1173557499997</v>
      </c>
    </row>
    <row r="718" spans="1:2">
      <c r="A718" s="45">
        <v>42708</v>
      </c>
      <c r="B718" s="16">
        <v>2926.9517887499997</v>
      </c>
    </row>
    <row r="719" spans="1:2">
      <c r="A719" s="45">
        <v>42710</v>
      </c>
      <c r="B719" s="16">
        <v>2881.9712935000002</v>
      </c>
    </row>
    <row r="720" spans="1:2">
      <c r="A720" s="45">
        <v>42712</v>
      </c>
      <c r="B720" s="16">
        <v>2914.96656325</v>
      </c>
    </row>
    <row r="721" spans="1:2">
      <c r="A721" s="45">
        <v>42714</v>
      </c>
      <c r="B721" s="16">
        <v>2952.8459725000002</v>
      </c>
    </row>
    <row r="722" spans="1:2">
      <c r="A722" s="45">
        <v>42716</v>
      </c>
      <c r="B722" s="16">
        <v>2969.7202762500001</v>
      </c>
    </row>
    <row r="723" spans="1:2">
      <c r="A723" s="45">
        <v>42718</v>
      </c>
      <c r="B723" s="16">
        <v>2946.158394</v>
      </c>
    </row>
    <row r="724" spans="1:2">
      <c r="A724" s="45">
        <v>42720</v>
      </c>
      <c r="B724" s="16">
        <v>3009.0382437499998</v>
      </c>
    </row>
    <row r="725" spans="1:2">
      <c r="A725" s="45">
        <v>42722</v>
      </c>
      <c r="B725" s="16">
        <v>3035.3621375000002</v>
      </c>
    </row>
    <row r="726" spans="1:2">
      <c r="A726" s="45">
        <v>42724</v>
      </c>
      <c r="B726" s="16">
        <v>3058.1555701999996</v>
      </c>
    </row>
    <row r="727" spans="1:2">
      <c r="A727" s="45">
        <v>42726</v>
      </c>
      <c r="B727" s="16">
        <v>3284.9097228750002</v>
      </c>
    </row>
    <row r="728" spans="1:2">
      <c r="A728" s="45">
        <v>42728</v>
      </c>
      <c r="B728" s="16">
        <v>3405.0685671374999</v>
      </c>
    </row>
    <row r="729" spans="1:2">
      <c r="A729" s="45">
        <v>42730</v>
      </c>
      <c r="B729" s="16">
        <v>3426.923797125</v>
      </c>
    </row>
    <row r="730" spans="1:2">
      <c r="A730" s="45">
        <v>42732</v>
      </c>
      <c r="B730" s="16">
        <v>3729.6368456249998</v>
      </c>
    </row>
    <row r="731" spans="1:2">
      <c r="A731" s="45">
        <v>42734</v>
      </c>
      <c r="B731" s="16">
        <v>3661.0412618750001</v>
      </c>
    </row>
    <row r="732" spans="1:2">
      <c r="A732" s="45">
        <v>42736</v>
      </c>
      <c r="B732" s="16">
        <v>3836.2713693750002</v>
      </c>
    </row>
    <row r="733" spans="1:2">
      <c r="A733" s="45">
        <v>42738</v>
      </c>
      <c r="B733" s="16">
        <v>3949.3276375</v>
      </c>
    </row>
    <row r="734" spans="1:2">
      <c r="A734" s="45">
        <v>42740</v>
      </c>
      <c r="B734" s="16">
        <v>3832.4822933750002</v>
      </c>
    </row>
    <row r="735" spans="1:2">
      <c r="A735" s="45">
        <v>42742</v>
      </c>
      <c r="B735" s="16">
        <v>3446.5191311250001</v>
      </c>
    </row>
    <row r="736" spans="1:2">
      <c r="A736" s="45">
        <v>42744</v>
      </c>
      <c r="B736" s="16">
        <v>3441.6997822500002</v>
      </c>
    </row>
    <row r="737" spans="1:2">
      <c r="A737" s="45">
        <v>42746</v>
      </c>
      <c r="B737" s="16">
        <v>3024.6818368499999</v>
      </c>
    </row>
    <row r="738" spans="1:2">
      <c r="A738" s="45">
        <v>42748</v>
      </c>
      <c r="B738" s="16">
        <v>3154.7968394250001</v>
      </c>
    </row>
    <row r="739" spans="1:2">
      <c r="A739" s="45">
        <v>42750</v>
      </c>
      <c r="B739" s="16">
        <v>3139.1886168000001</v>
      </c>
    </row>
    <row r="740" spans="1:2">
      <c r="A740" s="45">
        <v>42752</v>
      </c>
      <c r="B740" s="16">
        <v>3449.9792277500001</v>
      </c>
    </row>
    <row r="741" spans="1:2">
      <c r="A741" s="45">
        <v>42754</v>
      </c>
      <c r="B741" s="16">
        <v>3412.9937137499996</v>
      </c>
    </row>
    <row r="742" spans="1:2">
      <c r="A742" s="45">
        <v>42756</v>
      </c>
      <c r="B742" s="16">
        <v>3507.8269469000002</v>
      </c>
    </row>
    <row r="743" spans="1:2">
      <c r="A743" s="45">
        <v>42758</v>
      </c>
      <c r="B743" s="16">
        <v>3502.035580275</v>
      </c>
    </row>
    <row r="744" spans="1:2">
      <c r="A744" s="45">
        <v>42760</v>
      </c>
      <c r="B744" s="16">
        <v>3381.0707362499998</v>
      </c>
    </row>
    <row r="745" spans="1:2">
      <c r="A745" s="45">
        <v>42762</v>
      </c>
      <c r="B745" s="16">
        <v>3491.4244905</v>
      </c>
    </row>
    <row r="746" spans="1:2">
      <c r="A746" s="45">
        <v>42764</v>
      </c>
      <c r="B746" s="16">
        <v>3478.713534</v>
      </c>
    </row>
    <row r="747" spans="1:2">
      <c r="A747" s="45">
        <v>42766</v>
      </c>
      <c r="B747" s="16">
        <v>3635.9771966750004</v>
      </c>
    </row>
    <row r="748" spans="1:2">
      <c r="A748" s="45">
        <v>42768</v>
      </c>
      <c r="B748" s="16">
        <v>3790.6427864249999</v>
      </c>
    </row>
    <row r="749" spans="1:2">
      <c r="A749" s="45">
        <v>42770</v>
      </c>
      <c r="B749" s="16">
        <v>3876.5577910000002</v>
      </c>
    </row>
    <row r="750" spans="1:2">
      <c r="A750" s="45">
        <v>42772</v>
      </c>
      <c r="B750" s="16">
        <v>3836.9795212500003</v>
      </c>
    </row>
    <row r="751" spans="1:2">
      <c r="A751" s="45">
        <v>42774</v>
      </c>
      <c r="B751" s="16">
        <v>3950.6218033249997</v>
      </c>
    </row>
    <row r="752" spans="1:2">
      <c r="A752" s="45">
        <v>42776</v>
      </c>
      <c r="B752" s="16">
        <v>3743.6408144999964</v>
      </c>
    </row>
    <row r="753" spans="1:2">
      <c r="A753" s="45">
        <v>42778</v>
      </c>
      <c r="B753" s="16">
        <v>3749.2655298750001</v>
      </c>
    </row>
    <row r="754" spans="1:2">
      <c r="A754" s="45">
        <v>42780</v>
      </c>
      <c r="B754" s="16">
        <v>3790.1288165000001</v>
      </c>
    </row>
    <row r="755" spans="1:2">
      <c r="A755" s="45">
        <v>42782</v>
      </c>
      <c r="B755" s="16">
        <v>3846.8333924999633</v>
      </c>
    </row>
    <row r="756" spans="1:2">
      <c r="A756" s="45">
        <v>42784</v>
      </c>
      <c r="B756" s="16">
        <v>3926.4636029499634</v>
      </c>
    </row>
    <row r="757" spans="1:2">
      <c r="A757" s="45">
        <v>42786</v>
      </c>
      <c r="B757" s="16">
        <v>4021.1868313374998</v>
      </c>
    </row>
    <row r="758" spans="1:2">
      <c r="A758" s="45">
        <v>42788</v>
      </c>
      <c r="B758" s="16">
        <v>4167.1580256249999</v>
      </c>
    </row>
    <row r="759" spans="1:2">
      <c r="A759" s="45">
        <v>42790</v>
      </c>
      <c r="B759" s="16">
        <v>4344.6553924999998</v>
      </c>
    </row>
    <row r="760" spans="1:2">
      <c r="A760" s="45">
        <v>42792</v>
      </c>
      <c r="B760" s="16">
        <v>4345.3339754999997</v>
      </c>
    </row>
    <row r="761" spans="1:2">
      <c r="A761" s="45">
        <v>42794</v>
      </c>
      <c r="B761" s="16">
        <v>4345.3013804285501</v>
      </c>
    </row>
    <row r="762" spans="1:2">
      <c r="A762" s="45">
        <v>42796</v>
      </c>
      <c r="B762" s="16">
        <v>4644.7070918666423</v>
      </c>
    </row>
    <row r="763" spans="1:2">
      <c r="A763" s="45">
        <v>42798</v>
      </c>
      <c r="B763" s="16">
        <v>4679.1314496000005</v>
      </c>
    </row>
    <row r="764" spans="1:2">
      <c r="A764" s="45">
        <v>42800</v>
      </c>
      <c r="B764" s="16">
        <v>4691.4511426250001</v>
      </c>
    </row>
    <row r="765" spans="1:2">
      <c r="A765" s="45">
        <v>42802</v>
      </c>
      <c r="B765" s="16">
        <v>4263.8369172000002</v>
      </c>
    </row>
    <row r="766" spans="1:2">
      <c r="A766" s="45">
        <v>42804</v>
      </c>
      <c r="B766" s="16">
        <v>4040.7137988856825</v>
      </c>
    </row>
    <row r="767" spans="1:2">
      <c r="A767" s="45">
        <v>42806</v>
      </c>
      <c r="B767" s="16">
        <v>4514.7252307500003</v>
      </c>
    </row>
    <row r="768" spans="1:2">
      <c r="A768" s="45">
        <v>42808</v>
      </c>
      <c r="B768" s="16">
        <v>4559.3024464999789</v>
      </c>
    </row>
    <row r="769" spans="1:2">
      <c r="A769" s="45">
        <v>42810</v>
      </c>
      <c r="B769" s="16">
        <v>4288.0136810856884</v>
      </c>
    </row>
    <row r="770" spans="1:2">
      <c r="A770" s="45">
        <v>42812</v>
      </c>
      <c r="B770" s="16">
        <v>3456.6034758750002</v>
      </c>
    </row>
    <row r="771" spans="1:2">
      <c r="A771" s="45">
        <v>42814</v>
      </c>
      <c r="B771" s="16">
        <v>3796.6367602625005</v>
      </c>
    </row>
    <row r="772" spans="1:2">
      <c r="A772" s="45">
        <v>42816</v>
      </c>
      <c r="B772" s="16">
        <v>3761.0254092999999</v>
      </c>
    </row>
    <row r="773" spans="1:2">
      <c r="A773" s="45">
        <v>42818</v>
      </c>
      <c r="B773" s="16">
        <v>3434.2392782857132</v>
      </c>
    </row>
    <row r="774" spans="1:2">
      <c r="A774" s="45">
        <v>42820</v>
      </c>
      <c r="B774" s="16">
        <v>3488.4428953749998</v>
      </c>
    </row>
    <row r="775" spans="1:2">
      <c r="A775" s="45">
        <v>42822</v>
      </c>
      <c r="B775" s="16">
        <v>3782.7974920000006</v>
      </c>
    </row>
    <row r="776" spans="1:2">
      <c r="A776" s="45">
        <v>42824</v>
      </c>
      <c r="B776" s="16">
        <v>3752.0249482500003</v>
      </c>
    </row>
    <row r="777" spans="1:2">
      <c r="A777" s="45">
        <v>42826</v>
      </c>
      <c r="B777" s="16">
        <v>3947.7282034285663</v>
      </c>
    </row>
    <row r="778" spans="1:2">
      <c r="A778" s="45">
        <v>42828</v>
      </c>
      <c r="B778" s="16">
        <v>4142.4975640000002</v>
      </c>
    </row>
    <row r="779" spans="1:2">
      <c r="A779" s="45">
        <v>42830</v>
      </c>
      <c r="B779" s="16">
        <v>4139.1387350856994</v>
      </c>
    </row>
    <row r="780" spans="1:2">
      <c r="A780" s="45">
        <v>42832</v>
      </c>
      <c r="B780" s="16">
        <v>4343.9675582500004</v>
      </c>
    </row>
    <row r="781" spans="1:2">
      <c r="A781" s="45">
        <v>42834</v>
      </c>
      <c r="B781" s="16">
        <v>4410.9130245000006</v>
      </c>
    </row>
    <row r="782" spans="1:2">
      <c r="A782" s="45">
        <v>42836</v>
      </c>
      <c r="B782" s="16">
        <v>4475.9255698375</v>
      </c>
    </row>
    <row r="783" spans="1:2">
      <c r="A783" s="45">
        <v>42838</v>
      </c>
      <c r="B783" s="16">
        <v>4303.5464794874997</v>
      </c>
    </row>
    <row r="784" spans="1:2">
      <c r="A784" s="45">
        <v>42840</v>
      </c>
      <c r="B784" s="16">
        <v>4321.2598086999942</v>
      </c>
    </row>
    <row r="785" spans="1:2">
      <c r="A785" s="45">
        <v>42842</v>
      </c>
      <c r="B785" s="16">
        <v>4396.9503891249997</v>
      </c>
    </row>
    <row r="786" spans="1:2">
      <c r="A786" s="45">
        <v>42844</v>
      </c>
      <c r="B786" s="16">
        <v>4466.1496308624992</v>
      </c>
    </row>
    <row r="787" spans="1:2">
      <c r="A787" s="45">
        <v>42846</v>
      </c>
      <c r="B787" s="16">
        <v>4632.0283594124994</v>
      </c>
    </row>
    <row r="788" spans="1:2">
      <c r="A788" s="45">
        <v>42848</v>
      </c>
      <c r="B788" s="16">
        <v>4630.6542421124996</v>
      </c>
    </row>
    <row r="789" spans="1:2">
      <c r="A789" s="45">
        <v>42850</v>
      </c>
      <c r="B789" s="16">
        <v>4667.3047799999995</v>
      </c>
    </row>
    <row r="790" spans="1:2">
      <c r="A790" s="45">
        <v>42852</v>
      </c>
      <c r="B790" s="16">
        <v>4901.1243032374996</v>
      </c>
    </row>
    <row r="791" spans="1:2">
      <c r="A791" s="45">
        <v>42854</v>
      </c>
      <c r="B791" s="16">
        <v>4831.2891367125003</v>
      </c>
    </row>
    <row r="792" spans="1:2">
      <c r="A792" s="45">
        <v>42856</v>
      </c>
      <c r="B792" s="16">
        <v>5128.7484084375001</v>
      </c>
    </row>
    <row r="793" spans="1:2">
      <c r="A793" s="45">
        <v>42858</v>
      </c>
      <c r="B793" s="16">
        <v>5446.8751848571173</v>
      </c>
    </row>
    <row r="794" spans="1:2">
      <c r="A794" s="45">
        <v>42860</v>
      </c>
      <c r="B794" s="16">
        <v>5535.3396078571377</v>
      </c>
    </row>
    <row r="795" spans="1:2">
      <c r="A795" s="45">
        <v>42862</v>
      </c>
      <c r="B795" s="16">
        <v>5544.4850271428259</v>
      </c>
    </row>
    <row r="796" spans="1:2">
      <c r="A796" s="45">
        <v>42864</v>
      </c>
      <c r="B796" s="16">
        <v>6201.7897520571387</v>
      </c>
    </row>
    <row r="797" spans="1:2">
      <c r="A797" s="45">
        <v>42866</v>
      </c>
      <c r="B797" s="16">
        <v>6573.7759306249991</v>
      </c>
    </row>
    <row r="798" spans="1:2">
      <c r="A798" s="45">
        <v>42868</v>
      </c>
      <c r="B798" s="16">
        <v>6396.6312451249996</v>
      </c>
    </row>
    <row r="799" spans="1:2">
      <c r="A799" s="45">
        <v>42870</v>
      </c>
      <c r="B799" s="16">
        <v>6199.8107211249999</v>
      </c>
    </row>
    <row r="800" spans="1:2">
      <c r="A800" s="45">
        <v>42872</v>
      </c>
      <c r="B800" s="16">
        <v>6512.3686801875001</v>
      </c>
    </row>
    <row r="801" spans="1:2">
      <c r="A801" s="45">
        <v>42874</v>
      </c>
      <c r="B801" s="16">
        <v>7047.7431115874997</v>
      </c>
    </row>
    <row r="802" spans="1:2">
      <c r="A802" s="45">
        <v>42876</v>
      </c>
      <c r="B802" s="16">
        <v>7353.1983237625</v>
      </c>
    </row>
    <row r="803" spans="1:2">
      <c r="A803" s="45">
        <v>42878</v>
      </c>
      <c r="B803" s="16">
        <v>8210.5922218374999</v>
      </c>
    </row>
    <row r="804" spans="1:2">
      <c r="A804" s="45">
        <v>42880</v>
      </c>
      <c r="B804" s="16">
        <v>8536.6496777142656</v>
      </c>
    </row>
    <row r="805" spans="1:2">
      <c r="A805" s="45">
        <v>42882</v>
      </c>
      <c r="B805" s="16">
        <v>7198.2252879749994</v>
      </c>
    </row>
    <row r="806" spans="1:2">
      <c r="A806" s="45">
        <v>42884</v>
      </c>
      <c r="B806" s="16">
        <v>8134.1763217999996</v>
      </c>
    </row>
    <row r="807" spans="1:2">
      <c r="A807" s="45">
        <v>42886</v>
      </c>
      <c r="B807" s="16">
        <v>8140.210668771414</v>
      </c>
    </row>
    <row r="808" spans="1:2">
      <c r="A808" s="45">
        <v>42888</v>
      </c>
      <c r="B808" s="16">
        <v>8703.3747100285564</v>
      </c>
    </row>
    <row r="809" spans="1:2">
      <c r="A809" s="45">
        <v>42890</v>
      </c>
      <c r="B809" s="16">
        <v>8952.5440422857046</v>
      </c>
    </row>
    <row r="810" spans="1:2">
      <c r="A810" s="45">
        <v>42892</v>
      </c>
      <c r="B810" s="16">
        <v>10221.34705457866</v>
      </c>
    </row>
    <row r="811" spans="1:2">
      <c r="A811" s="45">
        <v>42894</v>
      </c>
      <c r="B811" s="16">
        <v>9884.4241245624999</v>
      </c>
    </row>
    <row r="812" spans="1:2">
      <c r="A812" s="45">
        <v>42896</v>
      </c>
      <c r="B812" s="16">
        <v>10049.856931428547</v>
      </c>
    </row>
    <row r="813" spans="1:2">
      <c r="A813" s="45">
        <v>42898</v>
      </c>
      <c r="B813" s="16">
        <v>9389.5659958124998</v>
      </c>
    </row>
    <row r="814" spans="1:2">
      <c r="A814" s="45">
        <v>42900</v>
      </c>
      <c r="B814" s="16">
        <v>8635.6096740624998</v>
      </c>
    </row>
    <row r="815" spans="1:2">
      <c r="A815" s="45">
        <v>42902</v>
      </c>
      <c r="B815" s="16">
        <v>8693.9132649856983</v>
      </c>
    </row>
    <row r="816" spans="1:2">
      <c r="A816" s="45">
        <v>42904</v>
      </c>
      <c r="B816" s="16">
        <v>8843.561892312875</v>
      </c>
    </row>
    <row r="817" spans="1:2">
      <c r="A817" s="45">
        <v>42906</v>
      </c>
      <c r="B817" s="16">
        <v>9733.3381572500002</v>
      </c>
    </row>
    <row r="818" spans="1:2">
      <c r="A818" s="45">
        <v>42908</v>
      </c>
      <c r="B818" s="16">
        <v>9662.7814282875006</v>
      </c>
    </row>
    <row r="819" spans="1:2">
      <c r="A819" s="45">
        <v>42910</v>
      </c>
      <c r="B819" s="16">
        <v>9168.2328666374997</v>
      </c>
    </row>
    <row r="820" spans="1:2">
      <c r="A820" s="45">
        <v>42912</v>
      </c>
      <c r="B820" s="16">
        <v>8615.2909380571182</v>
      </c>
    </row>
    <row r="821" spans="1:2">
      <c r="A821" s="45">
        <v>42914</v>
      </c>
      <c r="B821" s="16">
        <v>9103.0144828999801</v>
      </c>
    </row>
    <row r="822" spans="1:2">
      <c r="A822" s="45">
        <v>42916</v>
      </c>
      <c r="B822" s="16">
        <v>8661.8342470000007</v>
      </c>
    </row>
    <row r="823" spans="1:2">
      <c r="A823" s="45">
        <v>42918</v>
      </c>
      <c r="B823" s="16">
        <v>8744.1649346285612</v>
      </c>
    </row>
    <row r="824" spans="1:2">
      <c r="A824" s="45">
        <v>42920</v>
      </c>
      <c r="B824" s="16">
        <v>9135.4506489750001</v>
      </c>
    </row>
    <row r="825" spans="1:2">
      <c r="A825" s="45">
        <v>42922</v>
      </c>
      <c r="B825" s="16">
        <v>9213.1861574999984</v>
      </c>
    </row>
    <row r="826" spans="1:2">
      <c r="A826" s="45">
        <v>42924</v>
      </c>
      <c r="B826" s="16">
        <v>9039.1969772999655</v>
      </c>
    </row>
    <row r="827" spans="1:2">
      <c r="A827" s="45">
        <v>42926</v>
      </c>
      <c r="B827" s="16">
        <v>8392.8054967142762</v>
      </c>
    </row>
    <row r="828" spans="1:2">
      <c r="A828" s="45">
        <v>42928</v>
      </c>
      <c r="B828" s="16">
        <v>8478.9504228571368</v>
      </c>
    </row>
    <row r="829" spans="1:2">
      <c r="A829" s="45">
        <v>42930</v>
      </c>
      <c r="B829" s="16">
        <v>7751.5734343333206</v>
      </c>
    </row>
    <row r="830" spans="1:2">
      <c r="A830" s="45">
        <v>42932</v>
      </c>
      <c r="B830" s="16">
        <v>6832.6361933999997</v>
      </c>
    </row>
    <row r="831" spans="1:2">
      <c r="A831" s="45">
        <v>42934</v>
      </c>
      <c r="B831" s="16">
        <v>8271.2358212500003</v>
      </c>
    </row>
    <row r="832" spans="1:2">
      <c r="A832" s="45">
        <v>42936</v>
      </c>
      <c r="B832" s="16">
        <v>10358.125401166642</v>
      </c>
    </row>
    <row r="833" spans="1:2">
      <c r="A833" s="45">
        <v>42938</v>
      </c>
      <c r="B833" s="16">
        <v>9986.6682618571176</v>
      </c>
    </row>
    <row r="834" spans="1:2">
      <c r="A834" s="45">
        <v>42940</v>
      </c>
      <c r="B834" s="16">
        <v>9879.0374925713968</v>
      </c>
    </row>
    <row r="835" spans="1:2">
      <c r="A835" s="45">
        <v>42942</v>
      </c>
      <c r="B835" s="16">
        <v>8907.2520509999795</v>
      </c>
    </row>
    <row r="836" spans="1:2">
      <c r="A836" s="45">
        <v>42944</v>
      </c>
      <c r="B836" s="16">
        <v>9902.6262366666542</v>
      </c>
    </row>
    <row r="837" spans="1:2">
      <c r="A837" s="45">
        <v>42946</v>
      </c>
      <c r="B837" s="16">
        <v>9775.6012833333098</v>
      </c>
    </row>
    <row r="838" spans="1:2">
      <c r="A838" s="45">
        <v>42948</v>
      </c>
      <c r="B838" s="16">
        <v>9643.6496911999766</v>
      </c>
    </row>
    <row r="839" spans="1:2">
      <c r="A839" s="45">
        <v>42950</v>
      </c>
      <c r="B839" s="16">
        <v>10028.088485116641</v>
      </c>
    </row>
    <row r="840" spans="1:2">
      <c r="A840" s="45">
        <v>42952</v>
      </c>
      <c r="B840" s="16">
        <v>11607.740865116642</v>
      </c>
    </row>
    <row r="841" spans="1:2">
      <c r="A841" s="45">
        <v>42954</v>
      </c>
      <c r="B841" s="16">
        <v>12337.568363499988</v>
      </c>
    </row>
    <row r="842" spans="1:2">
      <c r="A842" s="45">
        <v>42956</v>
      </c>
      <c r="B842" s="16">
        <v>12089.732066316643</v>
      </c>
    </row>
    <row r="843" spans="1:2">
      <c r="A843" s="45">
        <v>42958</v>
      </c>
      <c r="B843" s="16">
        <v>13026.168906666642</v>
      </c>
    </row>
    <row r="844" spans="1:2">
      <c r="A844" s="45">
        <v>42960</v>
      </c>
      <c r="B844" s="16">
        <v>14794.21519972</v>
      </c>
    </row>
    <row r="845" spans="1:2">
      <c r="A845" s="45">
        <v>42962</v>
      </c>
      <c r="B845" s="16">
        <v>15134.914671242828</v>
      </c>
    </row>
    <row r="846" spans="1:2">
      <c r="A846" s="45">
        <v>42964</v>
      </c>
      <c r="B846" s="16">
        <v>15700.288174349977</v>
      </c>
    </row>
    <row r="847" spans="1:2">
      <c r="A847" s="45">
        <v>42966</v>
      </c>
      <c r="B847" s="16">
        <v>15302.927864571415</v>
      </c>
    </row>
    <row r="848" spans="1:2">
      <c r="A848" s="45">
        <v>42968</v>
      </c>
      <c r="B848" s="16">
        <v>14646.361084</v>
      </c>
    </row>
    <row r="849" spans="1:2">
      <c r="A849" s="45">
        <v>42970</v>
      </c>
      <c r="B849" s="16">
        <v>15104.969099999998</v>
      </c>
    </row>
    <row r="850" spans="1:2">
      <c r="A850" s="45">
        <v>42972</v>
      </c>
      <c r="B850" s="16">
        <v>15689.5438022</v>
      </c>
    </row>
    <row r="851" spans="1:2">
      <c r="A851" s="45">
        <v>42974</v>
      </c>
      <c r="B851" s="16">
        <v>15658.092766666654</v>
      </c>
    </row>
    <row r="852" spans="1:2">
      <c r="A852" s="45">
        <v>42976</v>
      </c>
      <c r="B852" s="16">
        <v>16482.76395465</v>
      </c>
    </row>
    <row r="853" spans="1:2">
      <c r="A853" s="45">
        <v>42978</v>
      </c>
      <c r="B853" s="16">
        <v>17074.724979999999</v>
      </c>
    </row>
    <row r="854" spans="1:2">
      <c r="A854" s="45">
        <v>42980</v>
      </c>
      <c r="B854" s="16">
        <v>16416.108728319967</v>
      </c>
    </row>
    <row r="855" spans="1:2">
      <c r="A855" s="45">
        <v>42982</v>
      </c>
      <c r="B855" s="16">
        <v>15564.904268616645</v>
      </c>
    </row>
    <row r="856" spans="1:2">
      <c r="A856" s="45">
        <v>42984</v>
      </c>
      <c r="B856" s="16">
        <v>16534.170023366642</v>
      </c>
    </row>
    <row r="857" spans="1:2">
      <c r="A857" s="45">
        <v>42986</v>
      </c>
      <c r="B857" s="16">
        <v>15104.868642399988</v>
      </c>
    </row>
    <row r="858" spans="1:2">
      <c r="A858" s="45">
        <v>42988</v>
      </c>
      <c r="B858" s="16">
        <v>15172.162319999999</v>
      </c>
    </row>
    <row r="859" spans="1:2">
      <c r="A859" s="45">
        <v>42990</v>
      </c>
      <c r="B859" s="16">
        <v>14918.51347653331</v>
      </c>
    </row>
    <row r="860" spans="1:2">
      <c r="A860" s="45">
        <v>42992</v>
      </c>
      <c r="B860" s="16">
        <v>11744.850939999964</v>
      </c>
    </row>
    <row r="861" spans="1:2">
      <c r="A861" s="45">
        <v>42994</v>
      </c>
      <c r="B861" s="16">
        <v>13259.25453892</v>
      </c>
    </row>
    <row r="862" spans="1:2">
      <c r="A862" s="45">
        <v>42996</v>
      </c>
      <c r="B862" s="16">
        <v>14416.661299999974</v>
      </c>
    </row>
    <row r="863" spans="1:2">
      <c r="A863" s="45">
        <v>42998</v>
      </c>
      <c r="B863" s="16">
        <v>13981.129258333311</v>
      </c>
    </row>
    <row r="864" spans="1:2">
      <c r="A864" s="45">
        <v>43000</v>
      </c>
      <c r="B864" s="16">
        <v>12785.821463249966</v>
      </c>
    </row>
    <row r="865" spans="1:2">
      <c r="A865" s="45">
        <v>43002</v>
      </c>
      <c r="B865" s="16">
        <v>13016.187884749999</v>
      </c>
    </row>
    <row r="866" spans="1:2">
      <c r="A866" s="45">
        <v>43004</v>
      </c>
      <c r="B866" s="16">
        <v>13791.654141016656</v>
      </c>
    </row>
    <row r="867" spans="1:2">
      <c r="A867" s="45">
        <v>43006</v>
      </c>
      <c r="B867" s="16">
        <v>14828.81935745</v>
      </c>
    </row>
    <row r="868" spans="1:2">
      <c r="A868" s="45">
        <v>43008</v>
      </c>
      <c r="B868" s="16">
        <v>15299.514789516641</v>
      </c>
    </row>
    <row r="869" spans="1:2">
      <c r="A869" s="45">
        <v>43010</v>
      </c>
      <c r="B869" s="16">
        <v>15538.342242499999</v>
      </c>
    </row>
    <row r="870" spans="1:2">
      <c r="A870" s="45">
        <v>43012</v>
      </c>
      <c r="B870" s="16">
        <v>14881.066349999999</v>
      </c>
    </row>
    <row r="871" spans="1:2">
      <c r="A871" s="45">
        <v>43014</v>
      </c>
      <c r="B871" s="16">
        <v>15296.523733333321</v>
      </c>
    </row>
    <row r="872" spans="1:2">
      <c r="A872" s="45">
        <v>43016</v>
      </c>
      <c r="B872" s="16">
        <v>16200.028709333323</v>
      </c>
    </row>
    <row r="873" spans="1:2">
      <c r="A873" s="45">
        <v>43018</v>
      </c>
      <c r="B873" s="16">
        <v>16761.891399999997</v>
      </c>
    </row>
    <row r="874" spans="1:2">
      <c r="A874" s="45">
        <v>43020</v>
      </c>
      <c r="B874" s="16">
        <v>18669.908175766654</v>
      </c>
    </row>
    <row r="875" spans="1:2">
      <c r="A875" s="45">
        <v>43022</v>
      </c>
      <c r="B875" s="16">
        <v>20093.775005399988</v>
      </c>
    </row>
    <row r="876" spans="1:2">
      <c r="A876" s="45">
        <v>43024</v>
      </c>
      <c r="B876" s="16">
        <v>19966.375709866643</v>
      </c>
    </row>
    <row r="877" spans="1:2">
      <c r="A877" s="45">
        <v>43026</v>
      </c>
      <c r="B877" s="16">
        <v>19489.262815399998</v>
      </c>
    </row>
    <row r="878" spans="1:2">
      <c r="A878" s="45">
        <v>43028</v>
      </c>
      <c r="B878" s="16">
        <v>20886.253221120001</v>
      </c>
    </row>
    <row r="879" spans="1:2">
      <c r="A879" s="45">
        <v>43030</v>
      </c>
      <c r="B879" s="16">
        <v>20899.26363315</v>
      </c>
    </row>
    <row r="880" spans="1:2">
      <c r="A880" s="45">
        <v>43032</v>
      </c>
      <c r="B880" s="16">
        <v>19275.903011099977</v>
      </c>
    </row>
    <row r="881" spans="1:2">
      <c r="A881" s="45">
        <v>43034</v>
      </c>
      <c r="B881" s="16">
        <v>20684.915842499977</v>
      </c>
    </row>
    <row r="882" spans="1:2">
      <c r="A882" s="45">
        <v>43036</v>
      </c>
      <c r="B882" s="16">
        <v>20420.623718250001</v>
      </c>
    </row>
    <row r="883" spans="1:2">
      <c r="A883" s="45">
        <v>43038</v>
      </c>
      <c r="B883" s="16">
        <v>21541.52424816</v>
      </c>
    </row>
    <row r="884" spans="1:2">
      <c r="A884" s="45">
        <v>43040</v>
      </c>
      <c r="B884" s="16">
        <v>23415.222378549985</v>
      </c>
    </row>
    <row r="885" spans="1:2">
      <c r="A885" s="45">
        <v>43042</v>
      </c>
      <c r="B885" s="16">
        <v>25285.590570779998</v>
      </c>
    </row>
    <row r="886" spans="1:2">
      <c r="A886" s="45">
        <v>43044</v>
      </c>
      <c r="B886" s="16">
        <v>25915.444444099976</v>
      </c>
    </row>
    <row r="887" spans="1:2">
      <c r="A887" s="45">
        <v>43046</v>
      </c>
      <c r="B887" s="16">
        <v>24935.919352399989</v>
      </c>
    </row>
    <row r="888" spans="1:2">
      <c r="A888" s="45">
        <v>43048</v>
      </c>
      <c r="B888" s="16">
        <v>25146.184191779997</v>
      </c>
    </row>
    <row r="889" spans="1:2">
      <c r="A889" s="45">
        <v>43050</v>
      </c>
      <c r="B889" s="16">
        <v>22454.50129663332</v>
      </c>
    </row>
    <row r="890" spans="1:2">
      <c r="A890" s="45">
        <v>43052</v>
      </c>
      <c r="B890" s="16">
        <v>23207.456150599988</v>
      </c>
    </row>
    <row r="891" spans="1:2">
      <c r="A891" s="45">
        <v>43054</v>
      </c>
      <c r="B891" s="16">
        <v>25788.650477439998</v>
      </c>
    </row>
    <row r="892" spans="1:2">
      <c r="A892" s="45">
        <v>43056</v>
      </c>
      <c r="B892" s="16">
        <v>27402.046086299975</v>
      </c>
    </row>
    <row r="893" spans="1:2">
      <c r="A893" s="45">
        <v>43058</v>
      </c>
      <c r="B893" s="16">
        <v>28178.934660599978</v>
      </c>
    </row>
    <row r="894" spans="1:2">
      <c r="A894" s="45">
        <v>43060</v>
      </c>
      <c r="B894" s="16">
        <v>28443.034199999998</v>
      </c>
    </row>
    <row r="895" spans="1:2">
      <c r="A895" s="45">
        <v>43062</v>
      </c>
      <c r="B895" s="16">
        <v>28619.112399999998</v>
      </c>
    </row>
    <row r="896" spans="1:2">
      <c r="A896" s="45">
        <v>43064</v>
      </c>
      <c r="B896" s="16">
        <v>30589.121727799975</v>
      </c>
    </row>
    <row r="897" spans="1:2">
      <c r="A897" s="45">
        <v>43066</v>
      </c>
      <c r="B897" s="16">
        <v>34023.750970050001</v>
      </c>
    </row>
    <row r="898" spans="1:2">
      <c r="A898" s="45">
        <v>43068</v>
      </c>
      <c r="B898" s="16">
        <v>34617.166479999985</v>
      </c>
    </row>
    <row r="899" spans="1:2">
      <c r="A899" s="45">
        <v>43070</v>
      </c>
      <c r="B899" s="16">
        <v>37963.085056000004</v>
      </c>
    </row>
    <row r="900" spans="1:2">
      <c r="A900" s="45">
        <v>43072</v>
      </c>
      <c r="B900" s="16">
        <v>39528.185535999997</v>
      </c>
    </row>
    <row r="901" spans="1:2">
      <c r="A901" s="45">
        <v>43074</v>
      </c>
      <c r="B901" s="16">
        <v>41479.48919999988</v>
      </c>
    </row>
    <row r="902" spans="1:2">
      <c r="A902" s="45">
        <v>43076</v>
      </c>
      <c r="B902" s="16">
        <v>58020.932379999766</v>
      </c>
    </row>
    <row r="903" spans="1:2">
      <c r="A903" s="45">
        <v>43078</v>
      </c>
      <c r="B903" s="16">
        <v>53317.919049626136</v>
      </c>
    </row>
    <row r="904" spans="1:2">
      <c r="A904" s="45">
        <v>43080</v>
      </c>
      <c r="B904" s="16">
        <v>58985.888549999763</v>
      </c>
    </row>
    <row r="905" spans="1:2">
      <c r="A905" s="45">
        <v>43082</v>
      </c>
      <c r="B905" s="16">
        <v>59669.701666666428</v>
      </c>
    </row>
    <row r="906" spans="1:2">
      <c r="A906" s="45">
        <v>43084</v>
      </c>
      <c r="B906" s="16">
        <v>62610.403699999646</v>
      </c>
    </row>
    <row r="907" spans="1:2">
      <c r="A907" s="45">
        <v>43086</v>
      </c>
      <c r="B907" s="16">
        <v>67957.912555000003</v>
      </c>
    </row>
    <row r="908" spans="1:2">
      <c r="A908" s="45">
        <v>43088</v>
      </c>
      <c r="B908" s="16">
        <v>62044.416609999767</v>
      </c>
    </row>
    <row r="909" spans="1:2">
      <c r="A909" s="45">
        <v>43090</v>
      </c>
      <c r="B909" s="16">
        <v>55989.762389999996</v>
      </c>
    </row>
    <row r="910" spans="1:2">
      <c r="A910" s="45">
        <v>43092</v>
      </c>
      <c r="B910" s="16">
        <v>53530.511908333101</v>
      </c>
    </row>
    <row r="911" spans="1:2">
      <c r="A911" s="45">
        <v>43094</v>
      </c>
      <c r="B911" s="16">
        <v>49204.813741666549</v>
      </c>
    </row>
    <row r="912" spans="1:2">
      <c r="A912" s="45">
        <v>43096</v>
      </c>
      <c r="B912" s="16">
        <v>54235.250078333098</v>
      </c>
    </row>
    <row r="913" spans="1:2">
      <c r="A913" s="45">
        <v>43098</v>
      </c>
      <c r="B913" s="16">
        <v>50757.365379999996</v>
      </c>
    </row>
    <row r="914" spans="1:2">
      <c r="A914" s="45">
        <v>43100</v>
      </c>
      <c r="B914" s="16">
        <v>49112.048524999656</v>
      </c>
    </row>
    <row r="915" spans="1:2">
      <c r="A915" s="45">
        <v>43102</v>
      </c>
      <c r="B915" s="16">
        <v>51875.246496666434</v>
      </c>
    </row>
    <row r="916" spans="1:2">
      <c r="A916" s="45">
        <v>43104</v>
      </c>
      <c r="B916" s="16">
        <v>52407.376039999996</v>
      </c>
    </row>
    <row r="917" spans="1:2">
      <c r="A917" s="45">
        <v>43106</v>
      </c>
      <c r="B917" s="16">
        <v>59681.956308000001</v>
      </c>
    </row>
    <row r="918" spans="1:2">
      <c r="A918" s="45">
        <v>43108</v>
      </c>
      <c r="B918" s="16">
        <v>52529.984839999772</v>
      </c>
    </row>
    <row r="919" spans="1:2">
      <c r="A919" s="45">
        <v>43110</v>
      </c>
      <c r="B919" s="16">
        <v>51868.419884999879</v>
      </c>
    </row>
    <row r="920" spans="1:2">
      <c r="A920" s="45">
        <v>43112</v>
      </c>
      <c r="B920" s="16">
        <v>47512.492030000001</v>
      </c>
    </row>
    <row r="921" spans="1:2">
      <c r="A921" s="45">
        <v>43114</v>
      </c>
      <c r="B921" s="16">
        <v>47307.721799999999</v>
      </c>
    </row>
    <row r="922" spans="1:2">
      <c r="A922" s="45">
        <v>43116</v>
      </c>
      <c r="B922" s="16">
        <v>38127.204316666553</v>
      </c>
    </row>
    <row r="923" spans="1:2">
      <c r="A923" s="45">
        <v>43118</v>
      </c>
      <c r="B923" s="16">
        <v>38880.76576333322</v>
      </c>
    </row>
    <row r="924" spans="1:2">
      <c r="A924" s="45">
        <v>43120</v>
      </c>
      <c r="B924" s="16">
        <v>44110.402093333221</v>
      </c>
    </row>
    <row r="925" spans="1:2">
      <c r="A925" s="45">
        <v>43122</v>
      </c>
      <c r="B925" s="16">
        <v>36073.053793333216</v>
      </c>
    </row>
    <row r="926" spans="1:2">
      <c r="A926" s="45">
        <v>43124</v>
      </c>
      <c r="B926" s="16">
        <v>38427.371883333224</v>
      </c>
    </row>
    <row r="927" spans="1:2">
      <c r="A927" s="45">
        <v>43126</v>
      </c>
      <c r="B927" s="16">
        <v>37165.733220000002</v>
      </c>
    </row>
    <row r="928" spans="1:2">
      <c r="A928" s="45">
        <v>43128</v>
      </c>
      <c r="B928" s="16">
        <v>39862.225479999994</v>
      </c>
    </row>
    <row r="929" spans="1:2">
      <c r="A929" s="45">
        <v>43130</v>
      </c>
      <c r="B929" s="16">
        <v>34615.625604999768</v>
      </c>
    </row>
    <row r="930" spans="1:2">
      <c r="A930" s="45">
        <v>43132</v>
      </c>
      <c r="B930" s="16">
        <v>31128.326308333322</v>
      </c>
    </row>
    <row r="931" spans="1:2">
      <c r="A931" s="45">
        <v>43134</v>
      </c>
      <c r="B931" s="16">
        <v>31133.006683333322</v>
      </c>
    </row>
    <row r="932" spans="1:2">
      <c r="A932" s="45">
        <v>43136</v>
      </c>
      <c r="B932" s="16">
        <v>23539.206966666647</v>
      </c>
    </row>
    <row r="933" spans="1:2">
      <c r="A933" s="45">
        <v>43138</v>
      </c>
      <c r="B933" s="16">
        <v>28236.45474999999</v>
      </c>
    </row>
    <row r="934" spans="1:2">
      <c r="A934" s="45">
        <v>43140</v>
      </c>
      <c r="B934" s="16">
        <v>30010.876599999974</v>
      </c>
    </row>
    <row r="935" spans="1:2">
      <c r="A935" s="45">
        <v>43142</v>
      </c>
      <c r="B935" s="16">
        <v>29335.587780000002</v>
      </c>
    </row>
    <row r="936" spans="1:2">
      <c r="A936" s="45">
        <v>43144</v>
      </c>
      <c r="B936" s="16">
        <v>30324.325972500003</v>
      </c>
    </row>
    <row r="937" spans="1:2">
      <c r="A937" s="45">
        <v>43146</v>
      </c>
      <c r="B937" s="16">
        <v>35169.467850000001</v>
      </c>
    </row>
    <row r="938" spans="1:2">
      <c r="A938" s="45">
        <v>43148</v>
      </c>
      <c r="B938" s="16">
        <v>38326.44054166643</v>
      </c>
    </row>
    <row r="939" spans="1:2">
      <c r="A939" s="45">
        <v>43150</v>
      </c>
      <c r="B939" s="16">
        <v>39121.70776499965</v>
      </c>
    </row>
    <row r="940" spans="1:2">
      <c r="A940" s="45">
        <v>43152</v>
      </c>
      <c r="B940" s="16">
        <v>36875.303624999768</v>
      </c>
    </row>
    <row r="941" spans="1:2">
      <c r="A941" s="45">
        <v>43154</v>
      </c>
      <c r="B941" s="16">
        <v>35414.976583333097</v>
      </c>
    </row>
    <row r="942" spans="1:2">
      <c r="A942" s="45">
        <v>43156</v>
      </c>
      <c r="B942" s="16">
        <v>33792.627766666657</v>
      </c>
    </row>
    <row r="943" spans="1:2">
      <c r="A943" s="45">
        <v>43158</v>
      </c>
      <c r="B943" s="16">
        <v>37436.786233333223</v>
      </c>
    </row>
    <row r="944" spans="1:2">
      <c r="A944" s="45">
        <v>43160</v>
      </c>
      <c r="B944" s="16">
        <v>38367.695108333101</v>
      </c>
    </row>
    <row r="945" spans="1:2">
      <c r="A945" s="45">
        <v>43162</v>
      </c>
      <c r="B945" s="16">
        <v>39474.414941666546</v>
      </c>
    </row>
    <row r="946" spans="1:2">
      <c r="A946" s="45">
        <v>43164</v>
      </c>
      <c r="B946" s="16">
        <v>40074.186240000003</v>
      </c>
    </row>
    <row r="947" spans="1:2">
      <c r="A947" s="45">
        <v>43166</v>
      </c>
      <c r="B947" s="16">
        <v>35069.189028000008</v>
      </c>
    </row>
    <row r="948" spans="1:2">
      <c r="A948" s="45">
        <v>43168</v>
      </c>
      <c r="B948" s="16">
        <v>31385.278084999987</v>
      </c>
    </row>
    <row r="949" spans="1:2">
      <c r="A949" s="45">
        <v>43170</v>
      </c>
      <c r="B949" s="16">
        <v>33706.102689999978</v>
      </c>
    </row>
    <row r="950" spans="1:2">
      <c r="A950" s="45">
        <v>43172</v>
      </c>
      <c r="B950" s="16">
        <v>31528.786799999965</v>
      </c>
    </row>
    <row r="951" spans="1:2">
      <c r="A951" s="45">
        <v>43174</v>
      </c>
      <c r="B951" s="16">
        <v>28701.789803333315</v>
      </c>
    </row>
    <row r="952" spans="1:2">
      <c r="A952" s="45">
        <v>43176</v>
      </c>
      <c r="B952" s="16">
        <v>27594.164869851011</v>
      </c>
    </row>
    <row r="953" spans="1:2">
      <c r="A953" s="45">
        <v>43178</v>
      </c>
      <c r="B953" s="16">
        <v>29172.931599999985</v>
      </c>
    </row>
    <row r="954" spans="1:2">
      <c r="A954" s="45">
        <v>43180</v>
      </c>
      <c r="B954" s="16">
        <v>31272.397899999989</v>
      </c>
    </row>
    <row r="955" spans="1:2">
      <c r="A955" s="45">
        <v>43182</v>
      </c>
      <c r="B955" s="16">
        <v>30325.711893333311</v>
      </c>
    </row>
    <row r="956" spans="1:2">
      <c r="A956" s="45">
        <v>43184</v>
      </c>
      <c r="B956" s="16">
        <v>30082.98266333331</v>
      </c>
    </row>
    <row r="957" spans="1:2">
      <c r="A957" s="45">
        <v>43186</v>
      </c>
      <c r="B957" s="16">
        <v>27464.291965</v>
      </c>
    </row>
    <row r="958" spans="1:2">
      <c r="A958" s="45">
        <v>43188</v>
      </c>
      <c r="B958" s="16">
        <v>25203.391919999998</v>
      </c>
    </row>
    <row r="959" spans="1:2">
      <c r="A959" s="45">
        <v>43190</v>
      </c>
      <c r="B959" s="16">
        <v>24371.276719999998</v>
      </c>
    </row>
    <row r="960" spans="1:2">
      <c r="A960" s="45">
        <v>43192</v>
      </c>
      <c r="B960" s="16">
        <v>24723.97104333332</v>
      </c>
    </row>
    <row r="961" spans="1:2">
      <c r="A961" s="45">
        <v>43194</v>
      </c>
      <c r="B961" s="16">
        <v>23947.223159999976</v>
      </c>
    </row>
    <row r="962" spans="1:2">
      <c r="A962" s="45">
        <v>43196</v>
      </c>
      <c r="B962" s="16">
        <v>23357.911769999973</v>
      </c>
    </row>
    <row r="963" spans="1:2">
      <c r="A963" s="45">
        <v>43198</v>
      </c>
      <c r="B963" s="16">
        <v>24821.451629999978</v>
      </c>
    </row>
    <row r="964" spans="1:2">
      <c r="A964" s="45">
        <v>43200</v>
      </c>
      <c r="B964" s="16">
        <v>23797.226263333308</v>
      </c>
    </row>
    <row r="965" spans="1:2">
      <c r="A965" s="45">
        <v>43202</v>
      </c>
      <c r="B965" s="16">
        <v>27608.718710000001</v>
      </c>
    </row>
    <row r="966" spans="1:2">
      <c r="A966" s="45">
        <v>43204</v>
      </c>
      <c r="B966" s="16">
        <v>28176.007746237603</v>
      </c>
    </row>
    <row r="967" spans="1:2">
      <c r="A967" s="45">
        <v>43206</v>
      </c>
      <c r="B967" s="16">
        <v>28177.443076666656</v>
      </c>
    </row>
    <row r="968" spans="1:2">
      <c r="A968" s="45">
        <v>43208</v>
      </c>
      <c r="B968" s="16">
        <v>28732.414801267034</v>
      </c>
    </row>
    <row r="969" spans="1:2">
      <c r="A969" s="45">
        <v>43210</v>
      </c>
      <c r="B969" s="16">
        <v>31188.126688333323</v>
      </c>
    </row>
    <row r="970" spans="1:2">
      <c r="A970" s="45">
        <v>43212</v>
      </c>
      <c r="B970" s="16">
        <v>31138.205778333326</v>
      </c>
    </row>
    <row r="971" spans="1:2">
      <c r="A971" s="45">
        <v>43214</v>
      </c>
      <c r="B971" s="16">
        <v>34027.285061999995</v>
      </c>
    </row>
    <row r="972" spans="1:2">
      <c r="A972" s="45">
        <v>43216</v>
      </c>
      <c r="B972" s="16">
        <v>33135.80763499999</v>
      </c>
    </row>
    <row r="973" spans="1:2">
      <c r="A973" s="45">
        <v>43218</v>
      </c>
      <c r="B973" s="16">
        <v>33546.24547999999</v>
      </c>
    </row>
    <row r="974" spans="1:2">
      <c r="A974" s="45">
        <v>43220</v>
      </c>
      <c r="B974" s="16">
        <v>33223.337160000003</v>
      </c>
    </row>
    <row r="975" spans="1:2">
      <c r="A975" s="45">
        <v>43222</v>
      </c>
      <c r="B975" s="16">
        <v>33289.347859999994</v>
      </c>
    </row>
    <row r="976" spans="1:2">
      <c r="A976" s="45">
        <v>43224</v>
      </c>
      <c r="B976" s="16">
        <v>35172.264059999994</v>
      </c>
    </row>
    <row r="977" spans="1:2">
      <c r="A977" s="45">
        <v>43226</v>
      </c>
      <c r="B977" s="16">
        <v>34880.353594147018</v>
      </c>
    </row>
    <row r="978" spans="1:2">
      <c r="A978" s="45">
        <v>43228</v>
      </c>
      <c r="B978" s="16">
        <v>33241.447216666653</v>
      </c>
    </row>
    <row r="979" spans="1:2">
      <c r="A979" s="45">
        <v>43230</v>
      </c>
      <c r="B979" s="16">
        <v>32610.614783333323</v>
      </c>
    </row>
    <row r="980" spans="1:2">
      <c r="A980" s="45">
        <v>43232</v>
      </c>
      <c r="B980" s="16">
        <v>30280.633253333312</v>
      </c>
    </row>
    <row r="981" spans="1:2">
      <c r="A981" s="45">
        <v>43234</v>
      </c>
      <c r="B981" s="16">
        <v>30922.385003333322</v>
      </c>
    </row>
    <row r="982" spans="1:2">
      <c r="A982" s="45">
        <v>43236</v>
      </c>
      <c r="B982" s="16">
        <v>29968.147076666653</v>
      </c>
    </row>
    <row r="983" spans="1:2">
      <c r="A983" s="45">
        <v>43238</v>
      </c>
      <c r="B983" s="16">
        <v>29573.557395</v>
      </c>
    </row>
    <row r="984" spans="1:2">
      <c r="A984" s="45">
        <v>43240</v>
      </c>
      <c r="B984" s="16">
        <v>30533.082526666643</v>
      </c>
    </row>
    <row r="985" spans="1:2">
      <c r="A985" s="45">
        <v>43242</v>
      </c>
      <c r="B985" s="16">
        <v>28567.527119999999</v>
      </c>
    </row>
    <row r="986" spans="1:2">
      <c r="A986" s="45">
        <v>43244</v>
      </c>
      <c r="B986" s="16">
        <v>27003.744006666653</v>
      </c>
    </row>
    <row r="987" spans="1:2">
      <c r="A987" s="45">
        <v>43246</v>
      </c>
      <c r="B987" s="16">
        <v>26199.496933333321</v>
      </c>
    </row>
    <row r="988" spans="1:2">
      <c r="A988" s="45">
        <v>43248</v>
      </c>
      <c r="B988" s="16">
        <v>25441.772666666642</v>
      </c>
    </row>
    <row r="989" spans="1:2">
      <c r="A989" s="45">
        <v>43250</v>
      </c>
      <c r="B989" s="16">
        <v>26417.557915000001</v>
      </c>
    </row>
    <row r="990" spans="1:2">
      <c r="A990" s="45">
        <v>43252</v>
      </c>
      <c r="B990" s="16">
        <v>26862.797866666642</v>
      </c>
    </row>
    <row r="991" spans="1:2">
      <c r="A991" s="45">
        <v>43254</v>
      </c>
      <c r="B991" s="16">
        <v>27450.09359</v>
      </c>
    </row>
    <row r="992" spans="1:2">
      <c r="A992" s="45">
        <v>43256</v>
      </c>
      <c r="B992" s="16">
        <v>27226.206657995561</v>
      </c>
    </row>
    <row r="993" spans="1:2">
      <c r="A993" s="45">
        <v>43258</v>
      </c>
      <c r="B993" s="16">
        <v>27404.289849999976</v>
      </c>
    </row>
    <row r="994" spans="1:2">
      <c r="A994" s="45">
        <v>43260</v>
      </c>
      <c r="B994" s="16">
        <v>27035.195383333321</v>
      </c>
    </row>
    <row r="995" spans="1:2">
      <c r="A995" s="45">
        <v>43262</v>
      </c>
      <c r="B995" s="16">
        <v>24559.923006666653</v>
      </c>
    </row>
    <row r="996" spans="1:2">
      <c r="A996" s="45">
        <v>43264</v>
      </c>
      <c r="B996" s="16">
        <v>22654.4159</v>
      </c>
    </row>
    <row r="997" spans="1:2">
      <c r="A997" s="45">
        <v>43266</v>
      </c>
      <c r="B997" s="16">
        <v>23194.88724</v>
      </c>
    </row>
    <row r="998" spans="1:2">
      <c r="A998" s="45">
        <v>43268</v>
      </c>
      <c r="B998" s="16">
        <v>23304.204058333307</v>
      </c>
    </row>
    <row r="999" spans="1:2">
      <c r="A999" s="45">
        <v>43270</v>
      </c>
      <c r="B999" s="16">
        <v>24549.628000000001</v>
      </c>
    </row>
    <row r="1000" spans="1:2">
      <c r="A1000" s="45">
        <v>43272</v>
      </c>
      <c r="B1000" s="16">
        <v>24396.925738333313</v>
      </c>
    </row>
    <row r="1001" spans="1:2">
      <c r="A1001" s="45">
        <v>43274</v>
      </c>
      <c r="B1001" s="16">
        <v>22214.188299166657</v>
      </c>
    </row>
    <row r="1002" spans="1:2">
      <c r="A1002" s="45">
        <v>43276</v>
      </c>
      <c r="B1002" s="16">
        <v>22460.594159999964</v>
      </c>
    </row>
    <row r="1003" spans="1:2">
      <c r="A1003" s="45">
        <v>43278</v>
      </c>
      <c r="B1003" s="16">
        <v>22259.905569999999</v>
      </c>
    </row>
    <row r="1004" spans="1:2">
      <c r="A1004" s="45">
        <v>43280</v>
      </c>
      <c r="B1004" s="16">
        <v>21566.764124999965</v>
      </c>
    </row>
    <row r="1005" spans="1:2">
      <c r="A1005" s="45">
        <v>43282</v>
      </c>
      <c r="B1005" s="16">
        <v>23267.85270833331</v>
      </c>
    </row>
    <row r="1006" spans="1:2">
      <c r="A1006" s="45">
        <v>43284</v>
      </c>
      <c r="B1006" s="16">
        <v>24173.02172083332</v>
      </c>
    </row>
    <row r="1007" spans="1:2">
      <c r="A1007" s="45">
        <v>43286</v>
      </c>
      <c r="B1007" s="16">
        <v>23943.843793333308</v>
      </c>
    </row>
    <row r="1008" spans="1:2">
      <c r="A1008" s="45">
        <v>43288</v>
      </c>
      <c r="B1008" s="16">
        <v>23976.808139999979</v>
      </c>
    </row>
    <row r="1009" spans="1:2">
      <c r="A1009" s="45">
        <v>43290</v>
      </c>
      <c r="B1009" s="16">
        <v>24326.970705</v>
      </c>
    </row>
    <row r="1010" spans="1:2">
      <c r="A1010" s="45">
        <v>43292</v>
      </c>
      <c r="B1010" s="16">
        <v>23200.847806666654</v>
      </c>
    </row>
    <row r="1011" spans="1:2">
      <c r="A1011" s="45">
        <v>43294</v>
      </c>
      <c r="B1011" s="16">
        <v>22748.194372499962</v>
      </c>
    </row>
    <row r="1012" spans="1:2">
      <c r="A1012" s="45">
        <v>43296</v>
      </c>
      <c r="B1012" s="16">
        <v>23012.399911666642</v>
      </c>
    </row>
    <row r="1013" spans="1:2">
      <c r="A1013" s="45">
        <v>43298</v>
      </c>
      <c r="B1013" s="16">
        <v>24944.646235833319</v>
      </c>
    </row>
    <row r="1014" spans="1:2">
      <c r="A1014" s="45">
        <v>43300</v>
      </c>
      <c r="B1014" s="16">
        <v>26989.469681666644</v>
      </c>
    </row>
    <row r="1015" spans="1:2">
      <c r="A1015" s="45">
        <v>43302</v>
      </c>
      <c r="B1015" s="16">
        <v>26814.550667692292</v>
      </c>
    </row>
    <row r="1016" spans="1:2">
      <c r="A1016" s="45">
        <v>43304</v>
      </c>
      <c r="B1016" s="16">
        <v>27937.349177499978</v>
      </c>
    </row>
    <row r="1017" spans="1:2">
      <c r="A1017" s="45">
        <v>43306</v>
      </c>
      <c r="B1017" s="16">
        <v>30042.491764999962</v>
      </c>
    </row>
    <row r="1018" spans="1:2">
      <c r="A1018" s="45">
        <v>43308</v>
      </c>
      <c r="B1018" s="16">
        <v>29428.619252499997</v>
      </c>
    </row>
    <row r="1019" spans="1:2">
      <c r="A1019" s="45">
        <v>43310</v>
      </c>
      <c r="B1019" s="16">
        <v>30092.65489166664</v>
      </c>
    </row>
    <row r="1020" spans="1:2">
      <c r="A1020" s="45">
        <v>43312</v>
      </c>
      <c r="B1020" s="16">
        <v>29007.158253333324</v>
      </c>
    </row>
    <row r="1021" spans="1:2">
      <c r="A1021" s="45">
        <v>43314</v>
      </c>
      <c r="B1021" s="16">
        <v>28011.127275833307</v>
      </c>
    </row>
    <row r="1022" spans="1:2">
      <c r="A1022" s="45">
        <v>43316</v>
      </c>
      <c r="B1022" s="16">
        <v>26816.745916666641</v>
      </c>
    </row>
    <row r="1023" spans="1:2">
      <c r="A1023" s="45">
        <v>43318</v>
      </c>
      <c r="B1023" s="16">
        <v>25925.773708333309</v>
      </c>
    </row>
    <row r="1024" spans="1:2">
      <c r="A1024" s="45">
        <v>43320</v>
      </c>
      <c r="B1024" s="16">
        <v>23763.151744615374</v>
      </c>
    </row>
    <row r="1025" spans="1:2">
      <c r="A1025" s="45">
        <v>43322</v>
      </c>
      <c r="B1025" s="16">
        <v>23628.651298666642</v>
      </c>
    </row>
    <row r="1026" spans="1:2">
      <c r="A1026" s="45">
        <v>43324</v>
      </c>
      <c r="B1026" s="16">
        <v>23313.320376666641</v>
      </c>
    </row>
    <row r="1027" spans="1:2">
      <c r="A1027" s="45">
        <v>43326</v>
      </c>
      <c r="B1027" s="16">
        <v>22334.0287675</v>
      </c>
    </row>
    <row r="1028" spans="1:2">
      <c r="A1028" s="45">
        <v>43328</v>
      </c>
      <c r="B1028" s="16">
        <v>23391.616603076924</v>
      </c>
    </row>
    <row r="1029" spans="1:2">
      <c r="A1029" s="45">
        <v>43330</v>
      </c>
      <c r="B1029" s="16">
        <v>23616.328737499989</v>
      </c>
    </row>
    <row r="1030" spans="1:2">
      <c r="A1030" s="45">
        <v>43332</v>
      </c>
      <c r="B1030" s="16">
        <v>23563.355668333308</v>
      </c>
    </row>
    <row r="1031" spans="1:2">
      <c r="A1031" s="45">
        <v>43334</v>
      </c>
      <c r="B1031" s="16">
        <v>23900.958020833306</v>
      </c>
    </row>
    <row r="1032" spans="1:2">
      <c r="A1032" s="45">
        <v>43336</v>
      </c>
      <c r="B1032" s="16">
        <v>23812.326754285696</v>
      </c>
    </row>
    <row r="1033" spans="1:2">
      <c r="A1033" s="45">
        <v>43338</v>
      </c>
      <c r="B1033" s="16">
        <v>24284.044692499974</v>
      </c>
    </row>
    <row r="1034" spans="1:2">
      <c r="A1034" s="45">
        <v>43340</v>
      </c>
      <c r="B1034" s="16">
        <v>25368.144960000001</v>
      </c>
    </row>
    <row r="1035" spans="1:2">
      <c r="A1035" s="45">
        <v>43342</v>
      </c>
      <c r="B1035" s="16">
        <v>25026.911624999964</v>
      </c>
    </row>
    <row r="1036" spans="1:2">
      <c r="A1036" s="45">
        <v>43344</v>
      </c>
      <c r="B1036" s="16">
        <v>25591.811786666643</v>
      </c>
    </row>
    <row r="1037" spans="1:2">
      <c r="A1037" s="45">
        <v>43346</v>
      </c>
      <c r="B1037" s="16">
        <v>26248.331469230769</v>
      </c>
    </row>
    <row r="1038" spans="1:2">
      <c r="A1038" s="45">
        <v>43348</v>
      </c>
      <c r="B1038" s="16">
        <v>25742.197546153842</v>
      </c>
    </row>
    <row r="1039" spans="1:2">
      <c r="A1039" s="45">
        <v>43350</v>
      </c>
      <c r="B1039" s="16">
        <v>23078.843720833309</v>
      </c>
    </row>
    <row r="1040" spans="1:2">
      <c r="A1040" s="45">
        <v>43352</v>
      </c>
      <c r="B1040" s="16">
        <v>22511.690909166653</v>
      </c>
    </row>
    <row r="1041" spans="1:2">
      <c r="A1041" s="45">
        <v>43354</v>
      </c>
      <c r="B1041" s="16">
        <v>22547.124904166652</v>
      </c>
    </row>
    <row r="1042" spans="1:2">
      <c r="A1042" s="45">
        <v>43356</v>
      </c>
      <c r="B1042" s="16">
        <v>23059.390749999999</v>
      </c>
    </row>
    <row r="1043" spans="1:2">
      <c r="A1043" s="45">
        <v>43358</v>
      </c>
      <c r="B1043" s="16">
        <v>23232.486420000001</v>
      </c>
    </row>
    <row r="1044" spans="1:2">
      <c r="A1044" s="45">
        <v>43360</v>
      </c>
      <c r="B1044" s="16">
        <v>22933.352785833322</v>
      </c>
    </row>
    <row r="1045" spans="1:2">
      <c r="A1045" s="45">
        <v>43362</v>
      </c>
      <c r="B1045" s="16">
        <v>22701.266946666641</v>
      </c>
    </row>
    <row r="1046" spans="1:2">
      <c r="A1046" s="45">
        <v>43364</v>
      </c>
      <c r="B1046" s="16">
        <v>23831.877247499986</v>
      </c>
    </row>
    <row r="1047" spans="1:2">
      <c r="A1047" s="45">
        <v>43366</v>
      </c>
      <c r="B1047" s="16">
        <v>23976.419985</v>
      </c>
    </row>
    <row r="1048" spans="1:2">
      <c r="A1048" s="45">
        <v>43368</v>
      </c>
      <c r="B1048" s="16">
        <v>22969.428734999976</v>
      </c>
    </row>
    <row r="1049" spans="1:2">
      <c r="A1049" s="45">
        <v>43370</v>
      </c>
      <c r="B1049" s="16">
        <v>23521.180523333311</v>
      </c>
    </row>
    <row r="1050" spans="1:2">
      <c r="A1050" s="45">
        <v>43372</v>
      </c>
      <c r="B1050" s="16">
        <v>23758.569802499973</v>
      </c>
    </row>
    <row r="1051" spans="1:2">
      <c r="A1051" s="45">
        <v>43374</v>
      </c>
      <c r="B1051" s="16">
        <v>23905.442144999986</v>
      </c>
    </row>
    <row r="1052" spans="1:2">
      <c r="A1052" s="45">
        <v>43376</v>
      </c>
      <c r="B1052" s="16">
        <v>23552.265100000001</v>
      </c>
    </row>
    <row r="1053" spans="1:2">
      <c r="A1053" s="45">
        <v>43378</v>
      </c>
      <c r="B1053" s="16">
        <v>23863.539122499977</v>
      </c>
    </row>
    <row r="1054" spans="1:2">
      <c r="A1054" s="45">
        <v>43380</v>
      </c>
      <c r="B1054" s="16">
        <v>23827.166737499963</v>
      </c>
    </row>
    <row r="1055" spans="1:2">
      <c r="A1055" s="45">
        <v>43382</v>
      </c>
      <c r="B1055" s="16">
        <v>24116.273889999975</v>
      </c>
    </row>
    <row r="1056" spans="1:2">
      <c r="A1056" s="45">
        <v>43384</v>
      </c>
      <c r="B1056" s="16">
        <v>22713.791254166652</v>
      </c>
    </row>
    <row r="1057" spans="1:2">
      <c r="A1057" s="45">
        <v>43386</v>
      </c>
      <c r="B1057" s="16">
        <v>22713.623083333325</v>
      </c>
    </row>
    <row r="1058" spans="1:2">
      <c r="A1058" s="45">
        <v>43388</v>
      </c>
      <c r="B1058" s="16">
        <v>23409.930006666644</v>
      </c>
    </row>
    <row r="1059" spans="1:2">
      <c r="A1059" s="45">
        <v>43390</v>
      </c>
      <c r="B1059" s="16">
        <v>24069.8116853846</v>
      </c>
    </row>
    <row r="1060" spans="1:2">
      <c r="A1060" s="45">
        <v>43392</v>
      </c>
      <c r="B1060" s="16">
        <v>23789.457759166642</v>
      </c>
    </row>
    <row r="1061" spans="1:2">
      <c r="A1061" s="45">
        <v>43394</v>
      </c>
      <c r="B1061" s="16">
        <v>23951.383311666643</v>
      </c>
    </row>
    <row r="1062" spans="1:2">
      <c r="A1062" s="45">
        <v>43396</v>
      </c>
      <c r="B1062" s="16">
        <v>23786.833419999963</v>
      </c>
    </row>
    <row r="1063" spans="1:2">
      <c r="A1063" s="45">
        <v>43398</v>
      </c>
      <c r="B1063" s="16">
        <v>23923.558672500003</v>
      </c>
    </row>
    <row r="1064" spans="1:2">
      <c r="A1064" s="45">
        <v>43400</v>
      </c>
      <c r="B1064" s="16">
        <v>23930.360667499997</v>
      </c>
    </row>
    <row r="1065" spans="1:2">
      <c r="A1065" s="45">
        <v>43402</v>
      </c>
      <c r="B1065" s="16">
        <v>23641.403506666658</v>
      </c>
    </row>
    <row r="1066" spans="1:2">
      <c r="A1066" s="45">
        <v>43404</v>
      </c>
      <c r="B1066" s="16">
        <v>23480.567384166643</v>
      </c>
    </row>
    <row r="1067" spans="1:2">
      <c r="A1067" s="45">
        <v>43406</v>
      </c>
      <c r="B1067" s="16">
        <v>23576.905349166642</v>
      </c>
    </row>
    <row r="1068" spans="1:2">
      <c r="A1068" s="45">
        <v>43408</v>
      </c>
      <c r="B1068" s="16">
        <v>23592.404473333321</v>
      </c>
    </row>
    <row r="1069" spans="1:2">
      <c r="A1069" s="45">
        <v>43410</v>
      </c>
      <c r="B1069" s="16">
        <v>23789.802229166638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FB8F-C161-454E-97E7-B0171E3FE370}">
  <dimension ref="A1:D9"/>
  <sheetViews>
    <sheetView rightToLeft="1" tabSelected="1" workbookViewId="0">
      <selection activeCell="C10" sqref="C10"/>
    </sheetView>
  </sheetViews>
  <sheetFormatPr defaultRowHeight="15"/>
  <cols>
    <col min="1" max="1" width="29.85546875" customWidth="1"/>
    <col min="2" max="2" width="13.7109375" customWidth="1"/>
    <col min="3" max="3" width="16.85546875" customWidth="1"/>
  </cols>
  <sheetData>
    <row r="1" spans="1:4">
      <c r="A1" s="55" t="s">
        <v>33</v>
      </c>
      <c r="B1" s="63" t="s">
        <v>28</v>
      </c>
      <c r="C1" s="63" t="s">
        <v>37</v>
      </c>
      <c r="D1" s="55"/>
    </row>
    <row r="2" spans="1:4">
      <c r="A2">
        <v>2014</v>
      </c>
      <c r="B2" s="62">
        <f>'2014-2015'!P64</f>
        <v>32.294600643651087</v>
      </c>
      <c r="C2" s="40">
        <f>'2014-2015'!F64</f>
        <v>40811.5</v>
      </c>
      <c r="D2" t="s">
        <v>36</v>
      </c>
    </row>
    <row r="3" spans="1:4">
      <c r="A3">
        <v>2015</v>
      </c>
      <c r="B3" s="62">
        <f>'2014-2015'!P65</f>
        <v>398.62779627834885</v>
      </c>
      <c r="C3" s="40">
        <f>'2014-2015'!F65</f>
        <v>428130.11910000001</v>
      </c>
      <c r="D3" s="16" t="s">
        <v>36</v>
      </c>
    </row>
    <row r="4" spans="1:4">
      <c r="A4">
        <v>2016</v>
      </c>
      <c r="B4" s="54">
        <f>'2016'!M328</f>
        <v>591.6926486908294</v>
      </c>
      <c r="C4" s="40">
        <f>'2016'!F328</f>
        <v>1265769.3304364497</v>
      </c>
      <c r="D4" s="16" t="s">
        <v>36</v>
      </c>
    </row>
    <row r="5" spans="1:4">
      <c r="A5" s="60" t="s">
        <v>34</v>
      </c>
      <c r="B5" s="54">
        <f>'2017'!K1216</f>
        <v>615.20866251554048</v>
      </c>
      <c r="C5" s="40">
        <f>'2017'!E1216</f>
        <v>4434046.3905814039</v>
      </c>
      <c r="D5" s="16" t="s">
        <v>36</v>
      </c>
    </row>
    <row r="6" spans="1:4">
      <c r="A6" s="60" t="s">
        <v>35</v>
      </c>
      <c r="B6" s="61">
        <f>'2017'!K1217</f>
        <v>490.83001511607108</v>
      </c>
      <c r="C6" s="39">
        <f>'2017'!E1217</f>
        <v>10068545.402793622</v>
      </c>
      <c r="D6" t="s">
        <v>32</v>
      </c>
    </row>
    <row r="7" spans="1:4">
      <c r="A7" t="s">
        <v>38</v>
      </c>
      <c r="B7" s="62">
        <f>SUM(B2:B6)</f>
        <v>2128.6537232444407</v>
      </c>
      <c r="C7" s="40">
        <f>SUM(C2:C6)</f>
        <v>16237302.742911475</v>
      </c>
    </row>
    <row r="8" spans="1:4">
      <c r="C8" s="40"/>
    </row>
    <row r="9" spans="1:4">
      <c r="C9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1548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2014-2015</vt:lpstr>
      <vt:lpstr>2016</vt:lpstr>
      <vt:lpstr>2017</vt:lpstr>
      <vt:lpstr>2018</vt:lpstr>
      <vt:lpstr>שערי פיאט</vt:lpstr>
      <vt:lpstr>שער BTC</vt:lpstr>
      <vt:lpstr>סיכום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cp:revision>137</cp:revision>
  <dcterms:created xsi:type="dcterms:W3CDTF">2015-06-05T18:19:34Z</dcterms:created>
  <dcterms:modified xsi:type="dcterms:W3CDTF">2018-12-01T11:52:37Z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MS_WORKBOOK_UID">
    <vt:lpwstr>3247d189a2504ef9820ab1d385a4b98d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