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viglian\OneDrive - UGent\UGent-PC\Jviglian\Documents\Research\PhD\DEB\"/>
    </mc:Choice>
  </mc:AlternateContent>
  <xr:revisionPtr revIDLastSave="0" documentId="13_ncr:1_{B6F52A11-9F52-4463-9A30-3C072CF2EE53}" xr6:coauthVersionLast="36" xr6:coauthVersionMax="36" xr10:uidLastSave="{00000000-0000-0000-0000-000000000000}"/>
  <bookViews>
    <workbookView xWindow="0" yWindow="0" windowWidth="23040" windowHeight="9060" activeTab="1" xr2:uid="{B50B5889-2825-4488-B40A-C6457326D0F6}"/>
  </bookViews>
  <sheets>
    <sheet name="codes" sheetId="2" r:id="rId1"/>
    <sheet name="my_data" sheetId="5" r:id="rId2"/>
    <sheet name="pseudo_data" sheetId="6" r:id="rId3"/>
    <sheet name="dry weights" sheetId="4" r:id="rId4"/>
    <sheet name="zero_variate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E5" i="5"/>
  <c r="B22" i="5" l="1"/>
  <c r="B20" i="5"/>
  <c r="B21" i="5"/>
  <c r="C18" i="5" l="1"/>
  <c r="E7" i="5" l="1"/>
  <c r="E6" i="5"/>
  <c r="E4" i="5"/>
  <c r="E3" i="5"/>
  <c r="A6" i="4" l="1"/>
</calcChain>
</file>

<file path=xl/sharedStrings.xml><?xml version="1.0" encoding="utf-8"?>
<sst xmlns="http://schemas.openxmlformats.org/spreadsheetml/2006/main" count="321" uniqueCount="288">
  <si>
    <t>ah</t>
  </si>
  <si>
    <t>age at h</t>
  </si>
  <si>
    <t>ah_T</t>
  </si>
  <si>
    <t>age at h (several T))</t>
  </si>
  <si>
    <t>ab</t>
  </si>
  <si>
    <t>age at birth</t>
  </si>
  <si>
    <t>ab_T</t>
  </si>
  <si>
    <t>age at birth (several T)</t>
  </si>
  <si>
    <t>ab_f</t>
  </si>
  <si>
    <t>age at birth (several f)</t>
  </si>
  <si>
    <t>tg</t>
  </si>
  <si>
    <t>gestation time</t>
  </si>
  <si>
    <t>ax</t>
  </si>
  <si>
    <t>age at x</t>
  </si>
  <si>
    <t>as</t>
  </si>
  <si>
    <t>age at s</t>
  </si>
  <si>
    <t>aj</t>
  </si>
  <si>
    <t>age at j</t>
  </si>
  <si>
    <t>aj_T</t>
  </si>
  <si>
    <t>age at j (several T)</t>
  </si>
  <si>
    <t>ap</t>
  </si>
  <si>
    <t>age (or time since birth) at p</t>
  </si>
  <si>
    <t>ap_T</t>
  </si>
  <si>
    <t>age at p (several T)</t>
  </si>
  <si>
    <t>ap_f</t>
  </si>
  <si>
    <t>age at p (several f)</t>
  </si>
  <si>
    <t>aR</t>
  </si>
  <si>
    <t>age at R</t>
  </si>
  <si>
    <t>ae</t>
  </si>
  <si>
    <t>age at e</t>
  </si>
  <si>
    <t>am</t>
  </si>
  <si>
    <t>age at death (life span)</t>
  </si>
  <si>
    <t>am_f</t>
  </si>
  <si>
    <t>age at death (several f)</t>
  </si>
  <si>
    <t>am_T</t>
  </si>
  <si>
    <t>age at death (several T)</t>
  </si>
  <si>
    <t>L0</t>
  </si>
  <si>
    <t>length at 0</t>
  </si>
  <si>
    <t>Lh</t>
  </si>
  <si>
    <t>length at h</t>
  </si>
  <si>
    <t>Lb</t>
  </si>
  <si>
    <t>length at b</t>
  </si>
  <si>
    <t>Lb_f</t>
  </si>
  <si>
    <t>length at b (several f)</t>
  </si>
  <si>
    <t>Lx</t>
  </si>
  <si>
    <t>length at x</t>
  </si>
  <si>
    <t>Ls</t>
  </si>
  <si>
    <t>length at s</t>
  </si>
  <si>
    <t>Lj</t>
  </si>
  <si>
    <t>length at j</t>
  </si>
  <si>
    <t>Lp</t>
  </si>
  <si>
    <t>length at p</t>
  </si>
  <si>
    <t>Lp_f</t>
  </si>
  <si>
    <t>length at p (several f)</t>
  </si>
  <si>
    <t>LR</t>
  </si>
  <si>
    <t>length at R</t>
  </si>
  <si>
    <t>Li</t>
  </si>
  <si>
    <t>length at i</t>
  </si>
  <si>
    <t>Li_f</t>
  </si>
  <si>
    <t>length at i (several f)</t>
  </si>
  <si>
    <t>L_t</t>
  </si>
  <si>
    <t>length at time t</t>
  </si>
  <si>
    <t>L_W</t>
  </si>
  <si>
    <t>length at time weight</t>
  </si>
  <si>
    <t>dLb</t>
  </si>
  <si>
    <t>change in length at b</t>
  </si>
  <si>
    <t>dLp</t>
  </si>
  <si>
    <t>change in length at p</t>
  </si>
  <si>
    <t>dLj</t>
  </si>
  <si>
    <t>change in length at j</t>
  </si>
  <si>
    <t>Ab</t>
  </si>
  <si>
    <t>surface area at b</t>
  </si>
  <si>
    <t>Ap</t>
  </si>
  <si>
    <t>surface area at p</t>
  </si>
  <si>
    <t>Ai</t>
  </si>
  <si>
    <t>surface area at i</t>
  </si>
  <si>
    <t>V0</t>
  </si>
  <si>
    <t>volume at 0</t>
  </si>
  <si>
    <t>Vb</t>
  </si>
  <si>
    <t>volume at b</t>
  </si>
  <si>
    <t>Vb_f</t>
  </si>
  <si>
    <t>volume at b (several f)</t>
  </si>
  <si>
    <t>Vp</t>
  </si>
  <si>
    <t>volume at p</t>
  </si>
  <si>
    <t>Vp_f</t>
  </si>
  <si>
    <t>volume at p (several f)</t>
  </si>
  <si>
    <t>Vi</t>
  </si>
  <si>
    <t>volume at i</t>
  </si>
  <si>
    <t>Vi_f</t>
  </si>
  <si>
    <t>volume at i (several f)</t>
  </si>
  <si>
    <t>Ww0</t>
  </si>
  <si>
    <t>wet weight at 0</t>
  </si>
  <si>
    <t>Wwh</t>
  </si>
  <si>
    <t>wet weight at h</t>
  </si>
  <si>
    <t>Wwb</t>
  </si>
  <si>
    <t>wet weight at b</t>
  </si>
  <si>
    <t>Wwb_f</t>
  </si>
  <si>
    <t>wet weight at b (several f)</t>
  </si>
  <si>
    <t>Wwx</t>
  </si>
  <si>
    <t>wet weight at x</t>
  </si>
  <si>
    <t>Wws</t>
  </si>
  <si>
    <t>wet weight at s</t>
  </si>
  <si>
    <t>Wwj</t>
  </si>
  <si>
    <t>wet weight at j</t>
  </si>
  <si>
    <t>WwR</t>
  </si>
  <si>
    <t>wet weight at R</t>
  </si>
  <si>
    <t>Wwp</t>
  </si>
  <si>
    <t>wet weight at p</t>
  </si>
  <si>
    <t>Wwe</t>
  </si>
  <si>
    <t>wet weight at e</t>
  </si>
  <si>
    <t>Wwi</t>
  </si>
  <si>
    <t>wet weight at i</t>
  </si>
  <si>
    <t>Ww_L</t>
  </si>
  <si>
    <t>wet weight at lenght</t>
  </si>
  <si>
    <t>Ww_t</t>
  </si>
  <si>
    <t>wet weight at time</t>
  </si>
  <si>
    <t>dWw_W</t>
  </si>
  <si>
    <t>change in wet weight at W</t>
  </si>
  <si>
    <t>Wd0</t>
  </si>
  <si>
    <t>dry weight at 0</t>
  </si>
  <si>
    <t>Wdh</t>
  </si>
  <si>
    <t>dry weight at h</t>
  </si>
  <si>
    <t>Wdb</t>
  </si>
  <si>
    <t>dry weight at b</t>
  </si>
  <si>
    <t>Wdb_f</t>
  </si>
  <si>
    <t>dry weight at b (several f)</t>
  </si>
  <si>
    <t>Wdx</t>
  </si>
  <si>
    <t>dry weight at x</t>
  </si>
  <si>
    <t>Wds</t>
  </si>
  <si>
    <t>dry weight at s</t>
  </si>
  <si>
    <t>Wdj</t>
  </si>
  <si>
    <t>dry weight at j</t>
  </si>
  <si>
    <t>Wdp</t>
  </si>
  <si>
    <t>dry weight at p</t>
  </si>
  <si>
    <t>Wde</t>
  </si>
  <si>
    <t>dry weight at e</t>
  </si>
  <si>
    <t>Wdi</t>
  </si>
  <si>
    <t>dry weight at i</t>
  </si>
  <si>
    <t>Wd_t</t>
  </si>
  <si>
    <t>dry weight at t</t>
  </si>
  <si>
    <t>Wd_L</t>
  </si>
  <si>
    <t>dry weight at length</t>
  </si>
  <si>
    <t>WdR_L</t>
  </si>
  <si>
    <t>gonad dry weight at L</t>
  </si>
  <si>
    <t>WdR_Wd</t>
  </si>
  <si>
    <t>gonad dry weight at Wd</t>
  </si>
  <si>
    <t>WC0</t>
  </si>
  <si>
    <t>carbon weight at 0</t>
  </si>
  <si>
    <t>WN0</t>
  </si>
  <si>
    <t>nitrogen weight at 0</t>
  </si>
  <si>
    <t>dWdb</t>
  </si>
  <si>
    <t>change in dry weight at b</t>
  </si>
  <si>
    <t>dWd</t>
  </si>
  <si>
    <t>decrease in dry weight during starvation</t>
  </si>
  <si>
    <t>E_L</t>
  </si>
  <si>
    <t>total energy at L</t>
  </si>
  <si>
    <t>E0</t>
  </si>
  <si>
    <t>reserve energy at 0</t>
  </si>
  <si>
    <t>Eh</t>
  </si>
  <si>
    <t>reserve energy at h</t>
  </si>
  <si>
    <t>Eb</t>
  </si>
  <si>
    <t>reserve energy at b</t>
  </si>
  <si>
    <t>Ej</t>
  </si>
  <si>
    <t>reserve energy at j</t>
  </si>
  <si>
    <t>EbE0</t>
  </si>
  <si>
    <t>ratio of reserve energy at b and 0</t>
  </si>
  <si>
    <t>EXx</t>
  </si>
  <si>
    <t>cumulated food energy at x</t>
  </si>
  <si>
    <t>r</t>
  </si>
  <si>
    <t>specific growth rate</t>
  </si>
  <si>
    <t>rB</t>
  </si>
  <si>
    <t>von Bertalanffy growth rate</t>
  </si>
  <si>
    <t>rB_T</t>
  </si>
  <si>
    <t>von Bertalanffy growth rate (several T)</t>
  </si>
  <si>
    <t>Ri</t>
  </si>
  <si>
    <t>reproduction rate at i</t>
  </si>
  <si>
    <t>Ri_f</t>
  </si>
  <si>
    <t>reproduction rate at i (several f)</t>
  </si>
  <si>
    <t>R_L</t>
  </si>
  <si>
    <t>reproduction rate at length</t>
  </si>
  <si>
    <t>R_W</t>
  </si>
  <si>
    <t>reproduction rate at weight</t>
  </si>
  <si>
    <t>GSI</t>
  </si>
  <si>
    <t>gonado-somatic index</t>
  </si>
  <si>
    <t>Ni</t>
  </si>
  <si>
    <t>(total) number of offspring at i</t>
  </si>
  <si>
    <t>Ni_f</t>
  </si>
  <si>
    <t>(total) number of offspring at i (several f)</t>
  </si>
  <si>
    <t>Fm</t>
  </si>
  <si>
    <t>maximum clearance (filtering) rate</t>
  </si>
  <si>
    <t>K</t>
  </si>
  <si>
    <t>half saturation coefficient</t>
  </si>
  <si>
    <t>pXi</t>
  </si>
  <si>
    <t>maximum ingestion rate (energy)</t>
  </si>
  <si>
    <t>pXi_Wd</t>
  </si>
  <si>
    <t>maximum ingestion rate at Wd (energy)</t>
  </si>
  <si>
    <t>pX_t</t>
  </si>
  <si>
    <t>food energy ingestion rate at t</t>
  </si>
  <si>
    <t>pAi</t>
  </si>
  <si>
    <t>maximum assimilation rate (energy)</t>
  </si>
  <si>
    <t>pL</t>
  </si>
  <si>
    <t>lactation flux (energy)</t>
  </si>
  <si>
    <t>kapX</t>
  </si>
  <si>
    <t>digestion efficiency</t>
  </si>
  <si>
    <t>RQ</t>
  </si>
  <si>
    <t>respiration quotient: JC/JO</t>
  </si>
  <si>
    <t>JXi</t>
  </si>
  <si>
    <t>food consumption at i</t>
  </si>
  <si>
    <t>JX_L</t>
  </si>
  <si>
    <t>food consumption at L</t>
  </si>
  <si>
    <t>JX_W</t>
  </si>
  <si>
    <t>food consumption at W</t>
  </si>
  <si>
    <t>JLi</t>
  </si>
  <si>
    <t>milk production at i</t>
  </si>
  <si>
    <t>JOb</t>
  </si>
  <si>
    <t>O2 consumption at b</t>
  </si>
  <si>
    <t>JOi</t>
  </si>
  <si>
    <t>O2 consumption at i</t>
  </si>
  <si>
    <t>JO_W</t>
  </si>
  <si>
    <t>O2 consumption at W</t>
  </si>
  <si>
    <t>JCi</t>
  </si>
  <si>
    <t>CO2 production at i</t>
  </si>
  <si>
    <t>ss</t>
  </si>
  <si>
    <t>supply stress</t>
  </si>
  <si>
    <t>xi_WE</t>
  </si>
  <si>
    <t>energy density of dry mass excluding the reproduction buffer</t>
  </si>
  <si>
    <t>start of development</t>
  </si>
  <si>
    <t>j</t>
  </si>
  <si>
    <t>end of acceleration</t>
  </si>
  <si>
    <t>R</t>
  </si>
  <si>
    <t>first breeding</t>
  </si>
  <si>
    <t>h</t>
  </si>
  <si>
    <t>hatching (leaving egg)</t>
  </si>
  <si>
    <t>p</t>
  </si>
  <si>
    <t>puberty (start of allocation to reproduction)</t>
  </si>
  <si>
    <t>e</t>
  </si>
  <si>
    <t>emergence (imago)</t>
  </si>
  <si>
    <t>b</t>
  </si>
  <si>
    <t>birth (start of feeding)</t>
  </si>
  <si>
    <t>i</t>
  </si>
  <si>
    <t>ultimate state</t>
  </si>
  <si>
    <t>s</t>
  </si>
  <si>
    <t>start of acceleration</t>
  </si>
  <si>
    <t>x</t>
  </si>
  <si>
    <t>weaning (or fledging)</t>
  </si>
  <si>
    <t>m</t>
  </si>
  <si>
    <t>death (life span)</t>
  </si>
  <si>
    <t>Microarthridon littorale at 15 C</t>
  </si>
  <si>
    <t>unit</t>
  </si>
  <si>
    <t>d</t>
  </si>
  <si>
    <t>um</t>
  </si>
  <si>
    <t>average</t>
  </si>
  <si>
    <t>dw/ind</t>
  </si>
  <si>
    <t>Adults</t>
  </si>
  <si>
    <t>ug</t>
  </si>
  <si>
    <t>Lm</t>
  </si>
  <si>
    <t>length at m</t>
  </si>
  <si>
    <t>life span</t>
  </si>
  <si>
    <t>source</t>
  </si>
  <si>
    <t>Koch and Bui 2017</t>
  </si>
  <si>
    <t>units</t>
  </si>
  <si>
    <t>max rep rate</t>
  </si>
  <si>
    <t>observed</t>
  </si>
  <si>
    <t>#/day</t>
  </si>
  <si>
    <t>volume at hatching</t>
  </si>
  <si>
    <t>volume at puberty</t>
  </si>
  <si>
    <t>inter-brood develoment time</t>
  </si>
  <si>
    <t>Zero variate data (at 15 C)</t>
  </si>
  <si>
    <t>brood size</t>
  </si>
  <si>
    <t>d-1</t>
  </si>
  <si>
    <t>#</t>
  </si>
  <si>
    <t># broods</t>
  </si>
  <si>
    <t>max rep. rate</t>
  </si>
  <si>
    <t>egg size and density</t>
  </si>
  <si>
    <t>cm</t>
  </si>
  <si>
    <t>experiment 1</t>
  </si>
  <si>
    <t>C:N adult</t>
  </si>
  <si>
    <t>C mass adult</t>
  </si>
  <si>
    <t>time at hatching</t>
  </si>
  <si>
    <t>time at birth</t>
  </si>
  <si>
    <t>time puberty</t>
  </si>
  <si>
    <t>N mass</t>
  </si>
  <si>
    <t>species</t>
  </si>
  <si>
    <t>(Nitokra sp.)</t>
  </si>
  <si>
    <t>body length</t>
  </si>
  <si>
    <t>structural length</t>
  </si>
  <si>
    <t>length for CN measurement (cm)</t>
  </si>
  <si>
    <t>length for CN measurement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</si>
</sst>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3" fillId="4" borderId="0" xfId="3" applyAlignment="1">
      <alignment vertical="center" wrapText="1"/>
    </xf>
    <xf numFmtId="0" fontId="3" fillId="4" borderId="0" xfId="3"/>
    <xf numFmtId="0" fontId="2" fillId="3" borderId="0" xfId="2" applyAlignment="1">
      <alignment vertical="center" wrapText="1"/>
    </xf>
    <xf numFmtId="0" fontId="2" fillId="3" borderId="0" xfId="2"/>
    <xf numFmtId="0" fontId="1" fillId="2" borderId="0" xfId="1" applyAlignment="1">
      <alignment vertical="center" wrapText="1"/>
    </xf>
    <xf numFmtId="0" fontId="1" fillId="2" borderId="0" xfId="1"/>
    <xf numFmtId="0" fontId="4" fillId="0" borderId="0" xfId="0" applyFont="1"/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9451-9942-4C87-B57D-8D7FD0DC5E26}">
  <dimension ref="A1:F4"/>
  <sheetViews>
    <sheetView workbookViewId="0">
      <selection activeCell="D12" sqref="D12"/>
    </sheetView>
  </sheetViews>
  <sheetFormatPr defaultRowHeight="14.4" x14ac:dyDescent="0.3"/>
  <cols>
    <col min="1" max="1" width="2" bestFit="1" customWidth="1"/>
    <col min="2" max="2" width="27.33203125" customWidth="1"/>
    <col min="3" max="3" width="2.5546875" bestFit="1" customWidth="1"/>
    <col min="4" max="4" width="20.21875" customWidth="1"/>
    <col min="5" max="5" width="2.109375" bestFit="1" customWidth="1"/>
    <col min="6" max="6" width="19.21875" customWidth="1"/>
  </cols>
  <sheetData>
    <row r="1" spans="1:6" x14ac:dyDescent="0.3">
      <c r="A1" s="1">
        <v>0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</row>
    <row r="2" spans="1:6" ht="43.2" x14ac:dyDescent="0.3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</row>
    <row r="3" spans="1:6" x14ac:dyDescent="0.3">
      <c r="A3" s="1" t="s">
        <v>237</v>
      </c>
      <c r="B3" s="1" t="s">
        <v>238</v>
      </c>
      <c r="C3" s="1" t="s">
        <v>239</v>
      </c>
      <c r="D3" s="1" t="s">
        <v>240</v>
      </c>
      <c r="E3" s="1" t="s">
        <v>241</v>
      </c>
      <c r="F3" s="1" t="s">
        <v>242</v>
      </c>
    </row>
    <row r="4" spans="1:6" x14ac:dyDescent="0.3">
      <c r="A4" s="1" t="s">
        <v>243</v>
      </c>
      <c r="B4" s="1" t="s">
        <v>244</v>
      </c>
      <c r="C4" s="1" t="s">
        <v>245</v>
      </c>
      <c r="D4" s="1" t="s">
        <v>246</v>
      </c>
      <c r="E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BFA-C736-4ACA-8293-240E24D6D97C}">
  <dimension ref="A1:J24"/>
  <sheetViews>
    <sheetView tabSelected="1" workbookViewId="0">
      <selection activeCell="A24" sqref="A24"/>
    </sheetView>
  </sheetViews>
  <sheetFormatPr defaultRowHeight="14.4" x14ac:dyDescent="0.3"/>
  <cols>
    <col min="1" max="1" width="28" bestFit="1" customWidth="1"/>
    <col min="2" max="2" width="13.109375" bestFit="1" customWidth="1"/>
    <col min="5" max="5" width="15.6640625" bestFit="1" customWidth="1"/>
    <col min="6" max="6" width="12" customWidth="1"/>
    <col min="8" max="8" width="11.6640625" bestFit="1" customWidth="1"/>
  </cols>
  <sheetData>
    <row r="1" spans="1:10" x14ac:dyDescent="0.3">
      <c r="A1" t="s">
        <v>267</v>
      </c>
      <c r="H1" t="s">
        <v>258</v>
      </c>
    </row>
    <row r="2" spans="1:10" x14ac:dyDescent="0.3">
      <c r="A2" s="1" t="s">
        <v>0</v>
      </c>
      <c r="B2" s="1" t="s">
        <v>1</v>
      </c>
      <c r="C2">
        <v>4.375</v>
      </c>
      <c r="D2" t="s">
        <v>249</v>
      </c>
      <c r="E2" t="s">
        <v>284</v>
      </c>
      <c r="F2" t="s">
        <v>285</v>
      </c>
    </row>
    <row r="3" spans="1:10" x14ac:dyDescent="0.3">
      <c r="A3" s="1" t="s">
        <v>38</v>
      </c>
      <c r="B3" s="1" t="s">
        <v>39</v>
      </c>
      <c r="C3">
        <v>82.653775572142862</v>
      </c>
      <c r="D3" t="s">
        <v>250</v>
      </c>
      <c r="E3">
        <f>C3/10000</f>
        <v>8.265377557214286E-3</v>
      </c>
      <c r="F3">
        <v>6.8526233611199408E-3</v>
      </c>
      <c r="G3" t="s">
        <v>274</v>
      </c>
      <c r="H3" t="s">
        <v>275</v>
      </c>
    </row>
    <row r="4" spans="1:10" x14ac:dyDescent="0.3">
      <c r="A4" s="1" t="s">
        <v>40</v>
      </c>
      <c r="B4" s="1" t="s">
        <v>41</v>
      </c>
      <c r="C4">
        <v>90.24009250236</v>
      </c>
      <c r="D4" t="s">
        <v>250</v>
      </c>
      <c r="E4">
        <f>C4/10000</f>
        <v>9.0240092502359998E-3</v>
      </c>
      <c r="F4">
        <v>6.8122552745652322E-3</v>
      </c>
      <c r="G4" t="s">
        <v>274</v>
      </c>
      <c r="H4" t="s">
        <v>275</v>
      </c>
    </row>
    <row r="5" spans="1:10" x14ac:dyDescent="0.3">
      <c r="A5" t="s">
        <v>50</v>
      </c>
      <c r="B5" t="s">
        <v>51</v>
      </c>
      <c r="C5">
        <v>528.61901583333326</v>
      </c>
      <c r="D5" t="s">
        <v>250</v>
      </c>
      <c r="E5">
        <f>C5/10000</f>
        <v>5.2861901583333329E-2</v>
      </c>
      <c r="F5">
        <v>2.665693587562179E-2</v>
      </c>
      <c r="G5" t="s">
        <v>274</v>
      </c>
      <c r="H5" t="s">
        <v>275</v>
      </c>
    </row>
    <row r="6" spans="1:10" x14ac:dyDescent="0.3">
      <c r="A6" t="s">
        <v>132</v>
      </c>
      <c r="B6" t="s">
        <v>133</v>
      </c>
      <c r="C6">
        <v>2.0571690214547669</v>
      </c>
      <c r="D6" t="s">
        <v>254</v>
      </c>
      <c r="E6" s="9">
        <f>C6/100000</f>
        <v>2.057169021454767E-5</v>
      </c>
      <c r="G6" t="s">
        <v>274</v>
      </c>
      <c r="H6" t="s">
        <v>275</v>
      </c>
    </row>
    <row r="7" spans="1:10" x14ac:dyDescent="0.3">
      <c r="A7" s="1" t="s">
        <v>255</v>
      </c>
      <c r="B7" s="1" t="s">
        <v>256</v>
      </c>
      <c r="C7">
        <v>528.61901583333326</v>
      </c>
      <c r="D7" t="s">
        <v>250</v>
      </c>
      <c r="E7">
        <f>C7/100000</f>
        <v>5.2861901583333331E-3</v>
      </c>
      <c r="F7">
        <v>2.66569358756218E-2</v>
      </c>
      <c r="G7" t="s">
        <v>274</v>
      </c>
      <c r="H7" t="s">
        <v>275</v>
      </c>
    </row>
    <row r="8" spans="1:10" ht="28.8" x14ac:dyDescent="0.3">
      <c r="A8" s="1"/>
      <c r="B8" s="1" t="s">
        <v>278</v>
      </c>
    </row>
    <row r="9" spans="1:10" x14ac:dyDescent="0.3">
      <c r="A9" s="1"/>
      <c r="B9" s="1" t="s">
        <v>279</v>
      </c>
    </row>
    <row r="10" spans="1:10" x14ac:dyDescent="0.3">
      <c r="B10" s="1" t="s">
        <v>280</v>
      </c>
    </row>
    <row r="11" spans="1:10" x14ac:dyDescent="0.3">
      <c r="A11" t="s">
        <v>273</v>
      </c>
    </row>
    <row r="12" spans="1:10" x14ac:dyDescent="0.3">
      <c r="A12" t="s">
        <v>264</v>
      </c>
    </row>
    <row r="13" spans="1:10" x14ac:dyDescent="0.3">
      <c r="A13" t="s">
        <v>265</v>
      </c>
    </row>
    <row r="14" spans="1:10" x14ac:dyDescent="0.3">
      <c r="I14">
        <v>3.9731800769999999</v>
      </c>
      <c r="J14">
        <v>0.24761538461539004</v>
      </c>
    </row>
    <row r="15" spans="1:10" x14ac:dyDescent="0.3">
      <c r="A15" t="s">
        <v>266</v>
      </c>
      <c r="C15">
        <v>4.375</v>
      </c>
      <c r="D15" t="s">
        <v>269</v>
      </c>
      <c r="I15">
        <v>4.070597362</v>
      </c>
      <c r="J15">
        <v>0.254292517006802</v>
      </c>
    </row>
    <row r="16" spans="1:10" x14ac:dyDescent="0.3">
      <c r="A16" t="s">
        <v>268</v>
      </c>
      <c r="C16">
        <v>27.125</v>
      </c>
      <c r="D16" t="s">
        <v>270</v>
      </c>
      <c r="J16">
        <v>0.20389358974359478</v>
      </c>
    </row>
    <row r="17" spans="1:9" x14ac:dyDescent="0.3">
      <c r="A17" t="s">
        <v>271</v>
      </c>
      <c r="C17">
        <v>3</v>
      </c>
      <c r="I17">
        <v>4.5902934540000002</v>
      </c>
    </row>
    <row r="18" spans="1:9" x14ac:dyDescent="0.3">
      <c r="A18" t="s">
        <v>272</v>
      </c>
      <c r="C18">
        <f>C16*3/13</f>
        <v>6.259615384615385</v>
      </c>
      <c r="D18" t="s">
        <v>269</v>
      </c>
    </row>
    <row r="20" spans="1:9" x14ac:dyDescent="0.3">
      <c r="A20" t="s">
        <v>276</v>
      </c>
      <c r="B20">
        <f>AVERAGE(C20:F20)</f>
        <v>4.2113569643333335</v>
      </c>
      <c r="C20">
        <v>3.9731800769999999</v>
      </c>
      <c r="D20">
        <v>4.070597362</v>
      </c>
      <c r="F20">
        <v>4.5902934540000002</v>
      </c>
    </row>
    <row r="21" spans="1:9" x14ac:dyDescent="0.3">
      <c r="A21" t="s">
        <v>277</v>
      </c>
      <c r="B21" s="7">
        <f>AVERAGE(C21:E21)</f>
        <v>0.98495812401885219</v>
      </c>
      <c r="C21" s="7">
        <v>0.9838205128205344</v>
      </c>
      <c r="D21">
        <v>1.0351224489795889</v>
      </c>
      <c r="E21">
        <v>0.93593141025643345</v>
      </c>
    </row>
    <row r="22" spans="1:9" x14ac:dyDescent="0.3">
      <c r="A22" t="s">
        <v>281</v>
      </c>
      <c r="B22">
        <f>AVERAGE(C22:E22)</f>
        <v>0.23526716378859561</v>
      </c>
      <c r="C22">
        <v>0.24761538461539004</v>
      </c>
      <c r="D22">
        <v>0.254292517006802</v>
      </c>
      <c r="E22">
        <v>0.20389358974359478</v>
      </c>
    </row>
    <row r="23" spans="1:9" x14ac:dyDescent="0.3">
      <c r="A23" t="s">
        <v>287</v>
      </c>
      <c r="B23">
        <v>528.61901583333326</v>
      </c>
    </row>
    <row r="24" spans="1:9" x14ac:dyDescent="0.3">
      <c r="A24" t="s">
        <v>286</v>
      </c>
      <c r="B24">
        <f>B23/10000</f>
        <v>5.2861901583333329E-2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9A43-DEB5-41F8-A670-91C06972D58E}">
  <dimension ref="A1:F3"/>
  <sheetViews>
    <sheetView workbookViewId="0"/>
  </sheetViews>
  <sheetFormatPr defaultRowHeight="14.4" x14ac:dyDescent="0.3"/>
  <cols>
    <col min="1" max="1" width="11.33203125" bestFit="1" customWidth="1"/>
    <col min="5" max="5" width="16" bestFit="1" customWidth="1"/>
    <col min="6" max="6" width="11" bestFit="1" customWidth="1"/>
  </cols>
  <sheetData>
    <row r="1" spans="1:6" x14ac:dyDescent="0.3">
      <c r="C1" t="s">
        <v>262</v>
      </c>
      <c r="D1" t="s">
        <v>260</v>
      </c>
      <c r="E1" t="s">
        <v>258</v>
      </c>
      <c r="F1" t="s">
        <v>282</v>
      </c>
    </row>
    <row r="2" spans="1:6" x14ac:dyDescent="0.3">
      <c r="A2" t="s">
        <v>257</v>
      </c>
      <c r="B2" t="s">
        <v>30</v>
      </c>
      <c r="C2">
        <v>108.9</v>
      </c>
      <c r="D2" t="s">
        <v>249</v>
      </c>
      <c r="E2" t="s">
        <v>259</v>
      </c>
      <c r="F2" t="s">
        <v>283</v>
      </c>
    </row>
    <row r="3" spans="1:6" x14ac:dyDescent="0.3">
      <c r="A3" t="s">
        <v>261</v>
      </c>
      <c r="B3" t="s">
        <v>174</v>
      </c>
      <c r="C3">
        <v>7.5709999999999997</v>
      </c>
      <c r="D3" t="s">
        <v>263</v>
      </c>
      <c r="E3" t="s">
        <v>259</v>
      </c>
      <c r="F3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D4AC-DA3A-4F06-8B61-01BD15D7B36B}">
  <dimension ref="A1:B6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t="s">
        <v>253</v>
      </c>
    </row>
    <row r="2" spans="1:2" x14ac:dyDescent="0.3">
      <c r="A2" s="8" t="s">
        <v>252</v>
      </c>
    </row>
    <row r="3" spans="1:2" x14ac:dyDescent="0.3">
      <c r="A3">
        <v>1.8974358974359389</v>
      </c>
    </row>
    <row r="4" spans="1:2" x14ac:dyDescent="0.3">
      <c r="A4">
        <v>1.9727891156462529</v>
      </c>
    </row>
    <row r="5" spans="1:2" x14ac:dyDescent="0.3">
      <c r="A5">
        <v>2.3012820512821084</v>
      </c>
    </row>
    <row r="6" spans="1:2" x14ac:dyDescent="0.3">
      <c r="A6" s="8">
        <f>AVERAGE(A3:A5)</f>
        <v>2.0571690214547669</v>
      </c>
      <c r="B6" t="s">
        <v>251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8E5-AE39-4D7D-B364-3D7FC0315F49}">
  <dimension ref="A1:D114"/>
  <sheetViews>
    <sheetView workbookViewId="0">
      <selection activeCell="B31" sqref="B31"/>
    </sheetView>
  </sheetViews>
  <sheetFormatPr defaultRowHeight="14.4" x14ac:dyDescent="0.3"/>
  <cols>
    <col min="2" max="2" width="30" customWidth="1"/>
  </cols>
  <sheetData>
    <row r="1" spans="1:4" x14ac:dyDescent="0.3">
      <c r="A1" t="s">
        <v>247</v>
      </c>
      <c r="D1" t="s">
        <v>248</v>
      </c>
    </row>
    <row r="2" spans="1:4" x14ac:dyDescent="0.3">
      <c r="A2" s="1" t="s">
        <v>0</v>
      </c>
      <c r="B2" s="1" t="s">
        <v>1</v>
      </c>
      <c r="C2">
        <v>4.375</v>
      </c>
      <c r="D2" t="s">
        <v>249</v>
      </c>
    </row>
    <row r="3" spans="1:4" s="3" customFormat="1" x14ac:dyDescent="0.3">
      <c r="A3" s="2" t="s">
        <v>2</v>
      </c>
      <c r="B3" s="2" t="s">
        <v>3</v>
      </c>
    </row>
    <row r="4" spans="1:4" s="3" customFormat="1" x14ac:dyDescent="0.3">
      <c r="A4" s="2" t="s">
        <v>4</v>
      </c>
      <c r="B4" s="2" t="s">
        <v>5</v>
      </c>
    </row>
    <row r="5" spans="1:4" x14ac:dyDescent="0.3">
      <c r="A5" s="1" t="s">
        <v>6</v>
      </c>
      <c r="B5" s="1" t="s">
        <v>7</v>
      </c>
    </row>
    <row r="6" spans="1:4" x14ac:dyDescent="0.3">
      <c r="A6" s="1" t="s">
        <v>8</v>
      </c>
      <c r="B6" s="1" t="s">
        <v>9</v>
      </c>
    </row>
    <row r="7" spans="1:4" s="3" customFormat="1" x14ac:dyDescent="0.3">
      <c r="A7" s="2" t="s">
        <v>10</v>
      </c>
      <c r="B7" s="2" t="s">
        <v>11</v>
      </c>
    </row>
    <row r="8" spans="1:4" s="5" customFormat="1" x14ac:dyDescent="0.3">
      <c r="A8" s="4" t="s">
        <v>12</v>
      </c>
      <c r="B8" s="4" t="s">
        <v>13</v>
      </c>
    </row>
    <row r="9" spans="1:4" s="5" customFormat="1" x14ac:dyDescent="0.3">
      <c r="A9" s="4" t="s">
        <v>14</v>
      </c>
      <c r="B9" s="4" t="s">
        <v>15</v>
      </c>
    </row>
    <row r="10" spans="1:4" s="5" customFormat="1" x14ac:dyDescent="0.3">
      <c r="A10" s="4" t="s">
        <v>16</v>
      </c>
      <c r="B10" s="4" t="s">
        <v>17</v>
      </c>
    </row>
    <row r="11" spans="1:4" s="5" customFormat="1" x14ac:dyDescent="0.3">
      <c r="A11" s="4" t="s">
        <v>18</v>
      </c>
      <c r="B11" s="4" t="s">
        <v>19</v>
      </c>
    </row>
    <row r="12" spans="1:4" x14ac:dyDescent="0.3">
      <c r="A12" s="1" t="s">
        <v>20</v>
      </c>
      <c r="B12" s="1" t="s">
        <v>21</v>
      </c>
    </row>
    <row r="13" spans="1:4" s="7" customFormat="1" x14ac:dyDescent="0.3">
      <c r="A13" s="6" t="s">
        <v>22</v>
      </c>
      <c r="B13" s="6" t="s">
        <v>23</v>
      </c>
    </row>
    <row r="14" spans="1:4" s="7" customFormat="1" x14ac:dyDescent="0.3">
      <c r="A14" s="6" t="s">
        <v>24</v>
      </c>
      <c r="B14" s="6" t="s">
        <v>25</v>
      </c>
    </row>
    <row r="15" spans="1:4" s="7" customFormat="1" x14ac:dyDescent="0.3">
      <c r="A15" s="6" t="s">
        <v>26</v>
      </c>
      <c r="B15" s="6" t="s">
        <v>27</v>
      </c>
    </row>
    <row r="16" spans="1:4" s="5" customFormat="1" x14ac:dyDescent="0.3">
      <c r="A16" s="4" t="s">
        <v>28</v>
      </c>
      <c r="B16" s="4" t="s">
        <v>29</v>
      </c>
    </row>
    <row r="17" spans="1:4" s="7" customFormat="1" x14ac:dyDescent="0.3">
      <c r="A17" s="6" t="s">
        <v>30</v>
      </c>
      <c r="B17" s="6" t="s">
        <v>31</v>
      </c>
    </row>
    <row r="18" spans="1:4" x14ac:dyDescent="0.3">
      <c r="A18" s="1" t="s">
        <v>32</v>
      </c>
      <c r="B18" s="1" t="s">
        <v>33</v>
      </c>
    </row>
    <row r="19" spans="1:4" x14ac:dyDescent="0.3">
      <c r="A19" s="1" t="s">
        <v>34</v>
      </c>
      <c r="B19" s="1" t="s">
        <v>35</v>
      </c>
    </row>
    <row r="20" spans="1:4" s="3" customFormat="1" x14ac:dyDescent="0.3">
      <c r="A20" s="2" t="s">
        <v>36</v>
      </c>
      <c r="B20" s="2" t="s">
        <v>37</v>
      </c>
    </row>
    <row r="21" spans="1:4" x14ac:dyDescent="0.3">
      <c r="A21" s="1" t="s">
        <v>38</v>
      </c>
      <c r="B21" s="1" t="s">
        <v>39</v>
      </c>
      <c r="C21">
        <v>82.653775572142862</v>
      </c>
      <c r="D21" t="s">
        <v>250</v>
      </c>
    </row>
    <row r="22" spans="1:4" x14ac:dyDescent="0.3">
      <c r="A22" s="1" t="s">
        <v>40</v>
      </c>
      <c r="B22" s="1" t="s">
        <v>41</v>
      </c>
      <c r="C22">
        <v>90.24009250236</v>
      </c>
      <c r="D22" t="s">
        <v>250</v>
      </c>
    </row>
    <row r="23" spans="1:4" x14ac:dyDescent="0.3">
      <c r="A23" s="1" t="s">
        <v>42</v>
      </c>
      <c r="B23" s="1" t="s">
        <v>43</v>
      </c>
    </row>
    <row r="24" spans="1:4" s="5" customFormat="1" x14ac:dyDescent="0.3">
      <c r="A24" s="4" t="s">
        <v>44</v>
      </c>
      <c r="B24" s="4" t="s">
        <v>45</v>
      </c>
    </row>
    <row r="25" spans="1:4" s="5" customFormat="1" x14ac:dyDescent="0.3">
      <c r="A25" s="4" t="s">
        <v>46</v>
      </c>
      <c r="B25" s="4" t="s">
        <v>47</v>
      </c>
    </row>
    <row r="26" spans="1:4" s="5" customFormat="1" x14ac:dyDescent="0.3">
      <c r="A26" s="4" t="s">
        <v>48</v>
      </c>
      <c r="B26" s="4" t="s">
        <v>49</v>
      </c>
    </row>
    <row r="27" spans="1:4" s="7" customFormat="1" x14ac:dyDescent="0.3">
      <c r="A27" s="6" t="s">
        <v>50</v>
      </c>
      <c r="B27" s="6" t="s">
        <v>51</v>
      </c>
      <c r="C27">
        <v>528.61901583333326</v>
      </c>
      <c r="D27" t="s">
        <v>250</v>
      </c>
    </row>
    <row r="28" spans="1:4" x14ac:dyDescent="0.3">
      <c r="A28" s="1" t="s">
        <v>52</v>
      </c>
      <c r="B28" s="1" t="s">
        <v>53</v>
      </c>
    </row>
    <row r="29" spans="1:4" s="7" customFormat="1" x14ac:dyDescent="0.3">
      <c r="A29" s="6" t="s">
        <v>54</v>
      </c>
      <c r="B29" s="6" t="s">
        <v>55</v>
      </c>
    </row>
    <row r="30" spans="1:4" s="3" customFormat="1" x14ac:dyDescent="0.3">
      <c r="A30" s="2" t="s">
        <v>56</v>
      </c>
      <c r="B30" s="2" t="s">
        <v>57</v>
      </c>
    </row>
    <row r="31" spans="1:4" x14ac:dyDescent="0.3">
      <c r="A31" s="1" t="s">
        <v>58</v>
      </c>
      <c r="B31" s="1" t="s">
        <v>59</v>
      </c>
    </row>
    <row r="32" spans="1:4" x14ac:dyDescent="0.3">
      <c r="A32" s="1" t="s">
        <v>60</v>
      </c>
      <c r="B32" s="1" t="s">
        <v>61</v>
      </c>
    </row>
    <row r="33" spans="1:2" x14ac:dyDescent="0.3">
      <c r="A33" s="1" t="s">
        <v>62</v>
      </c>
      <c r="B33" s="1" t="s">
        <v>63</v>
      </c>
    </row>
    <row r="34" spans="1:2" x14ac:dyDescent="0.3">
      <c r="A34" s="1" t="s">
        <v>64</v>
      </c>
      <c r="B34" s="1" t="s">
        <v>65</v>
      </c>
    </row>
    <row r="35" spans="1:2" x14ac:dyDescent="0.3">
      <c r="A35" s="1" t="s">
        <v>66</v>
      </c>
      <c r="B35" s="1" t="s">
        <v>67</v>
      </c>
    </row>
    <row r="36" spans="1:2" x14ac:dyDescent="0.3">
      <c r="A36" s="1" t="s">
        <v>68</v>
      </c>
      <c r="B36" s="1" t="s">
        <v>69</v>
      </c>
    </row>
    <row r="37" spans="1:2" x14ac:dyDescent="0.3">
      <c r="A37" s="1" t="s">
        <v>70</v>
      </c>
      <c r="B37" s="1" t="s">
        <v>71</v>
      </c>
    </row>
    <row r="38" spans="1:2" x14ac:dyDescent="0.3">
      <c r="A38" s="1" t="s">
        <v>72</v>
      </c>
      <c r="B38" s="1" t="s">
        <v>73</v>
      </c>
    </row>
    <row r="39" spans="1:2" x14ac:dyDescent="0.3">
      <c r="A39" s="1" t="s">
        <v>74</v>
      </c>
      <c r="B39" s="1" t="s">
        <v>75</v>
      </c>
    </row>
    <row r="40" spans="1:2" x14ac:dyDescent="0.3">
      <c r="A40" s="1" t="s">
        <v>76</v>
      </c>
      <c r="B40" s="1" t="s">
        <v>77</v>
      </c>
    </row>
    <row r="41" spans="1:2" x14ac:dyDescent="0.3">
      <c r="A41" s="1" t="s">
        <v>78</v>
      </c>
      <c r="B41" s="1" t="s">
        <v>79</v>
      </c>
    </row>
    <row r="42" spans="1:2" x14ac:dyDescent="0.3">
      <c r="A42" s="1" t="s">
        <v>80</v>
      </c>
      <c r="B42" s="1" t="s">
        <v>81</v>
      </c>
    </row>
    <row r="43" spans="1:2" x14ac:dyDescent="0.3">
      <c r="A43" s="1" t="s">
        <v>82</v>
      </c>
      <c r="B43" s="1" t="s">
        <v>83</v>
      </c>
    </row>
    <row r="44" spans="1:2" x14ac:dyDescent="0.3">
      <c r="A44" s="1" t="s">
        <v>84</v>
      </c>
      <c r="B44" s="1" t="s">
        <v>85</v>
      </c>
    </row>
    <row r="45" spans="1:2" x14ac:dyDescent="0.3">
      <c r="A45" s="1" t="s">
        <v>86</v>
      </c>
      <c r="B45" s="1" t="s">
        <v>87</v>
      </c>
    </row>
    <row r="46" spans="1:2" x14ac:dyDescent="0.3">
      <c r="A46" s="1" t="s">
        <v>88</v>
      </c>
      <c r="B46" s="1" t="s">
        <v>89</v>
      </c>
    </row>
    <row r="47" spans="1:2" x14ac:dyDescent="0.3">
      <c r="A47" s="1" t="s">
        <v>90</v>
      </c>
      <c r="B47" s="1" t="s">
        <v>91</v>
      </c>
    </row>
    <row r="48" spans="1:2" x14ac:dyDescent="0.3">
      <c r="A48" s="1" t="s">
        <v>92</v>
      </c>
      <c r="B48" s="1" t="s">
        <v>93</v>
      </c>
    </row>
    <row r="49" spans="1:2" x14ac:dyDescent="0.3">
      <c r="A49" s="1" t="s">
        <v>94</v>
      </c>
      <c r="B49" s="1" t="s">
        <v>95</v>
      </c>
    </row>
    <row r="50" spans="1:2" x14ac:dyDescent="0.3">
      <c r="A50" s="1" t="s">
        <v>96</v>
      </c>
      <c r="B50" s="1" t="s">
        <v>97</v>
      </c>
    </row>
    <row r="51" spans="1:2" x14ac:dyDescent="0.3">
      <c r="A51" s="1" t="s">
        <v>98</v>
      </c>
      <c r="B51" s="1" t="s">
        <v>99</v>
      </c>
    </row>
    <row r="52" spans="1:2" x14ac:dyDescent="0.3">
      <c r="A52" s="1" t="s">
        <v>100</v>
      </c>
      <c r="B52" s="1" t="s">
        <v>101</v>
      </c>
    </row>
    <row r="53" spans="1:2" x14ac:dyDescent="0.3">
      <c r="A53" s="1" t="s">
        <v>102</v>
      </c>
      <c r="B53" s="1" t="s">
        <v>103</v>
      </c>
    </row>
    <row r="54" spans="1:2" x14ac:dyDescent="0.3">
      <c r="A54" s="1" t="s">
        <v>104</v>
      </c>
      <c r="B54" s="1" t="s">
        <v>105</v>
      </c>
    </row>
    <row r="55" spans="1:2" x14ac:dyDescent="0.3">
      <c r="A55" s="1" t="s">
        <v>106</v>
      </c>
      <c r="B55" s="1" t="s">
        <v>107</v>
      </c>
    </row>
    <row r="56" spans="1:2" x14ac:dyDescent="0.3">
      <c r="A56" s="1" t="s">
        <v>108</v>
      </c>
      <c r="B56" s="1" t="s">
        <v>109</v>
      </c>
    </row>
    <row r="57" spans="1:2" x14ac:dyDescent="0.3">
      <c r="A57" s="1" t="s">
        <v>110</v>
      </c>
      <c r="B57" s="1" t="s">
        <v>111</v>
      </c>
    </row>
    <row r="58" spans="1:2" x14ac:dyDescent="0.3">
      <c r="A58" s="1" t="s">
        <v>112</v>
      </c>
      <c r="B58" s="1" t="s">
        <v>113</v>
      </c>
    </row>
    <row r="59" spans="1:2" x14ac:dyDescent="0.3">
      <c r="A59" s="1" t="s">
        <v>114</v>
      </c>
      <c r="B59" s="1" t="s">
        <v>115</v>
      </c>
    </row>
    <row r="60" spans="1:2" x14ac:dyDescent="0.3">
      <c r="A60" s="1" t="s">
        <v>116</v>
      </c>
      <c r="B60" s="1" t="s">
        <v>117</v>
      </c>
    </row>
    <row r="61" spans="1:2" x14ac:dyDescent="0.3">
      <c r="A61" s="1" t="s">
        <v>118</v>
      </c>
      <c r="B61" s="1" t="s">
        <v>119</v>
      </c>
    </row>
    <row r="62" spans="1:2" x14ac:dyDescent="0.3">
      <c r="A62" s="1" t="s">
        <v>120</v>
      </c>
      <c r="B62" s="1" t="s">
        <v>121</v>
      </c>
    </row>
    <row r="63" spans="1:2" x14ac:dyDescent="0.3">
      <c r="A63" s="1" t="s">
        <v>122</v>
      </c>
      <c r="B63" s="1" t="s">
        <v>123</v>
      </c>
    </row>
    <row r="64" spans="1:2" x14ac:dyDescent="0.3">
      <c r="A64" s="1" t="s">
        <v>124</v>
      </c>
      <c r="B64" s="1" t="s">
        <v>125</v>
      </c>
    </row>
    <row r="65" spans="1:4" x14ac:dyDescent="0.3">
      <c r="A65" s="1" t="s">
        <v>126</v>
      </c>
      <c r="B65" s="1" t="s">
        <v>127</v>
      </c>
    </row>
    <row r="66" spans="1:4" x14ac:dyDescent="0.3">
      <c r="A66" s="1" t="s">
        <v>128</v>
      </c>
      <c r="B66" s="1" t="s">
        <v>129</v>
      </c>
    </row>
    <row r="67" spans="1:4" x14ac:dyDescent="0.3">
      <c r="A67" s="1" t="s">
        <v>130</v>
      </c>
      <c r="B67" s="1" t="s">
        <v>131</v>
      </c>
    </row>
    <row r="68" spans="1:4" s="7" customFormat="1" x14ac:dyDescent="0.3">
      <c r="A68" s="6" t="s">
        <v>132</v>
      </c>
      <c r="B68" s="6" t="s">
        <v>133</v>
      </c>
      <c r="C68" s="7">
        <v>2.0571690214547669</v>
      </c>
      <c r="D68" s="7" t="s">
        <v>254</v>
      </c>
    </row>
    <row r="69" spans="1:4" x14ac:dyDescent="0.3">
      <c r="A69" s="1" t="s">
        <v>134</v>
      </c>
      <c r="B69" s="1" t="s">
        <v>135</v>
      </c>
    </row>
    <row r="70" spans="1:4" s="7" customFormat="1" x14ac:dyDescent="0.3">
      <c r="A70" s="6" t="s">
        <v>136</v>
      </c>
      <c r="B70" s="6" t="s">
        <v>137</v>
      </c>
    </row>
    <row r="71" spans="1:4" x14ac:dyDescent="0.3">
      <c r="A71" s="1" t="s">
        <v>138</v>
      </c>
      <c r="B71" s="1" t="s">
        <v>139</v>
      </c>
    </row>
    <row r="72" spans="1:4" x14ac:dyDescent="0.3">
      <c r="A72" s="1" t="s">
        <v>140</v>
      </c>
      <c r="B72" s="1" t="s">
        <v>141</v>
      </c>
    </row>
    <row r="73" spans="1:4" x14ac:dyDescent="0.3">
      <c r="A73" s="1" t="s">
        <v>142</v>
      </c>
      <c r="B73" s="1" t="s">
        <v>143</v>
      </c>
    </row>
    <row r="74" spans="1:4" x14ac:dyDescent="0.3">
      <c r="A74" s="1" t="s">
        <v>144</v>
      </c>
      <c r="B74" s="1" t="s">
        <v>145</v>
      </c>
    </row>
    <row r="75" spans="1:4" x14ac:dyDescent="0.3">
      <c r="A75" s="1" t="s">
        <v>146</v>
      </c>
      <c r="B75" s="1" t="s">
        <v>147</v>
      </c>
    </row>
    <row r="76" spans="1:4" x14ac:dyDescent="0.3">
      <c r="A76" s="1" t="s">
        <v>148</v>
      </c>
      <c r="B76" s="1" t="s">
        <v>149</v>
      </c>
    </row>
    <row r="77" spans="1:4" x14ac:dyDescent="0.3">
      <c r="A77" s="1" t="s">
        <v>150</v>
      </c>
      <c r="B77" s="1" t="s">
        <v>151</v>
      </c>
    </row>
    <row r="78" spans="1:4" ht="28.8" x14ac:dyDescent="0.3">
      <c r="A78" s="1" t="s">
        <v>152</v>
      </c>
      <c r="B78" s="1" t="s">
        <v>153</v>
      </c>
    </row>
    <row r="79" spans="1:4" x14ac:dyDescent="0.3">
      <c r="A79" s="1" t="s">
        <v>154</v>
      </c>
      <c r="B79" s="1" t="s">
        <v>155</v>
      </c>
    </row>
    <row r="80" spans="1:4" x14ac:dyDescent="0.3">
      <c r="A80" s="1" t="s">
        <v>156</v>
      </c>
      <c r="B80" s="1" t="s">
        <v>157</v>
      </c>
    </row>
    <row r="81" spans="1:2" x14ac:dyDescent="0.3">
      <c r="A81" s="1" t="s">
        <v>158</v>
      </c>
      <c r="B81" s="1" t="s">
        <v>159</v>
      </c>
    </row>
    <row r="82" spans="1:2" x14ac:dyDescent="0.3">
      <c r="A82" s="1" t="s">
        <v>160</v>
      </c>
      <c r="B82" s="1" t="s">
        <v>161</v>
      </c>
    </row>
    <row r="83" spans="1:2" x14ac:dyDescent="0.3">
      <c r="A83" s="1" t="s">
        <v>162</v>
      </c>
      <c r="B83" s="1" t="s">
        <v>163</v>
      </c>
    </row>
    <row r="84" spans="1:2" x14ac:dyDescent="0.3">
      <c r="A84" s="1" t="s">
        <v>164</v>
      </c>
      <c r="B84" s="1" t="s">
        <v>165</v>
      </c>
    </row>
    <row r="85" spans="1:2" x14ac:dyDescent="0.3">
      <c r="A85" s="1" t="s">
        <v>166</v>
      </c>
      <c r="B85" s="1" t="s">
        <v>167</v>
      </c>
    </row>
    <row r="86" spans="1:2" x14ac:dyDescent="0.3">
      <c r="A86" s="1" t="s">
        <v>168</v>
      </c>
      <c r="B86" s="1" t="s">
        <v>169</v>
      </c>
    </row>
    <row r="87" spans="1:2" s="7" customFormat="1" x14ac:dyDescent="0.3">
      <c r="A87" s="6" t="s">
        <v>170</v>
      </c>
      <c r="B87" s="6" t="s">
        <v>171</v>
      </c>
    </row>
    <row r="88" spans="1:2" ht="28.8" x14ac:dyDescent="0.3">
      <c r="A88" s="1" t="s">
        <v>172</v>
      </c>
      <c r="B88" s="1" t="s">
        <v>173</v>
      </c>
    </row>
    <row r="89" spans="1:2" x14ac:dyDescent="0.3">
      <c r="A89" s="1" t="s">
        <v>174</v>
      </c>
      <c r="B89" s="1" t="s">
        <v>175</v>
      </c>
    </row>
    <row r="90" spans="1:2" x14ac:dyDescent="0.3">
      <c r="A90" s="1" t="s">
        <v>176</v>
      </c>
      <c r="B90" s="1" t="s">
        <v>177</v>
      </c>
    </row>
    <row r="91" spans="1:2" x14ac:dyDescent="0.3">
      <c r="A91" s="1" t="s">
        <v>178</v>
      </c>
      <c r="B91" s="1" t="s">
        <v>179</v>
      </c>
    </row>
    <row r="92" spans="1:2" x14ac:dyDescent="0.3">
      <c r="A92" s="1" t="s">
        <v>180</v>
      </c>
      <c r="B92" s="1" t="s">
        <v>181</v>
      </c>
    </row>
    <row r="93" spans="1:2" x14ac:dyDescent="0.3">
      <c r="A93" s="1" t="s">
        <v>182</v>
      </c>
      <c r="B93" s="1" t="s">
        <v>183</v>
      </c>
    </row>
    <row r="94" spans="1:2" x14ac:dyDescent="0.3">
      <c r="A94" s="1" t="s">
        <v>184</v>
      </c>
      <c r="B94" s="1" t="s">
        <v>185</v>
      </c>
    </row>
    <row r="95" spans="1:2" ht="28.8" x14ac:dyDescent="0.3">
      <c r="A95" s="1" t="s">
        <v>186</v>
      </c>
      <c r="B95" s="1" t="s">
        <v>187</v>
      </c>
    </row>
    <row r="96" spans="1:2" x14ac:dyDescent="0.3">
      <c r="A96" s="1" t="s">
        <v>188</v>
      </c>
      <c r="B96" s="1" t="s">
        <v>189</v>
      </c>
    </row>
    <row r="97" spans="1:2" x14ac:dyDescent="0.3">
      <c r="A97" s="1" t="s">
        <v>190</v>
      </c>
      <c r="B97" s="1" t="s">
        <v>191</v>
      </c>
    </row>
    <row r="98" spans="1:2" x14ac:dyDescent="0.3">
      <c r="A98" s="1" t="s">
        <v>192</v>
      </c>
      <c r="B98" s="1" t="s">
        <v>193</v>
      </c>
    </row>
    <row r="99" spans="1:2" ht="28.8" x14ac:dyDescent="0.3">
      <c r="A99" s="1" t="s">
        <v>194</v>
      </c>
      <c r="B99" s="1" t="s">
        <v>195</v>
      </c>
    </row>
    <row r="100" spans="1:2" x14ac:dyDescent="0.3">
      <c r="A100" s="1" t="s">
        <v>196</v>
      </c>
      <c r="B100" s="1" t="s">
        <v>197</v>
      </c>
    </row>
    <row r="101" spans="1:2" ht="28.8" x14ac:dyDescent="0.3">
      <c r="A101" s="1" t="s">
        <v>198</v>
      </c>
      <c r="B101" s="1" t="s">
        <v>199</v>
      </c>
    </row>
    <row r="102" spans="1:2" s="5" customFormat="1" x14ac:dyDescent="0.3">
      <c r="A102" s="4" t="s">
        <v>200</v>
      </c>
      <c r="B102" s="4" t="s">
        <v>201</v>
      </c>
    </row>
    <row r="103" spans="1:2" s="5" customFormat="1" x14ac:dyDescent="0.3">
      <c r="A103" s="4" t="s">
        <v>202</v>
      </c>
      <c r="B103" s="4" t="s">
        <v>203</v>
      </c>
    </row>
    <row r="104" spans="1:2" x14ac:dyDescent="0.3">
      <c r="A104" s="1" t="s">
        <v>204</v>
      </c>
      <c r="B104" s="1" t="s">
        <v>205</v>
      </c>
    </row>
    <row r="105" spans="1:2" x14ac:dyDescent="0.3">
      <c r="A105" s="1" t="s">
        <v>206</v>
      </c>
      <c r="B105" s="1" t="s">
        <v>207</v>
      </c>
    </row>
    <row r="106" spans="1:2" x14ac:dyDescent="0.3">
      <c r="A106" s="1" t="s">
        <v>208</v>
      </c>
      <c r="B106" s="1" t="s">
        <v>209</v>
      </c>
    </row>
    <row r="107" spans="1:2" x14ac:dyDescent="0.3">
      <c r="A107" s="1" t="s">
        <v>210</v>
      </c>
      <c r="B107" s="1" t="s">
        <v>211</v>
      </c>
    </row>
    <row r="108" spans="1:2" x14ac:dyDescent="0.3">
      <c r="A108" s="1" t="s">
        <v>212</v>
      </c>
      <c r="B108" s="1" t="s">
        <v>213</v>
      </c>
    </row>
    <row r="109" spans="1:2" x14ac:dyDescent="0.3">
      <c r="A109" s="1" t="s">
        <v>214</v>
      </c>
      <c r="B109" s="1" t="s">
        <v>215</v>
      </c>
    </row>
    <row r="110" spans="1:2" x14ac:dyDescent="0.3">
      <c r="A110" s="1" t="s">
        <v>216</v>
      </c>
      <c r="B110" s="1" t="s">
        <v>217</v>
      </c>
    </row>
    <row r="111" spans="1:2" x14ac:dyDescent="0.3">
      <c r="A111" s="1" t="s">
        <v>218</v>
      </c>
      <c r="B111" s="1" t="s">
        <v>219</v>
      </c>
    </row>
    <row r="112" spans="1:2" x14ac:dyDescent="0.3">
      <c r="A112" s="1" t="s">
        <v>220</v>
      </c>
      <c r="B112" s="1" t="s">
        <v>221</v>
      </c>
    </row>
    <row r="113" spans="1:2" x14ac:dyDescent="0.3">
      <c r="A113" s="1" t="s">
        <v>222</v>
      </c>
      <c r="B113" s="1" t="s">
        <v>223</v>
      </c>
    </row>
    <row r="114" spans="1:2" ht="28.8" x14ac:dyDescent="0.3">
      <c r="A114" s="1" t="s">
        <v>224</v>
      </c>
      <c r="B114" s="1" t="s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5FD510CAC97479401CF335BEBB6C4" ma:contentTypeVersion="15" ma:contentTypeDescription="Een nieuw document maken." ma:contentTypeScope="" ma:versionID="06f88d312dc3062a3a204b1c8db6abaa">
  <xsd:schema xmlns:xsd="http://www.w3.org/2001/XMLSchema" xmlns:xs="http://www.w3.org/2001/XMLSchema" xmlns:p="http://schemas.microsoft.com/office/2006/metadata/properties" xmlns:ns3="b9423a82-8218-46e8-be8f-cf3f69be9aab" xmlns:ns4="16b7623d-f996-409d-b076-a78388d0b557" targetNamespace="http://schemas.microsoft.com/office/2006/metadata/properties" ma:root="true" ma:fieldsID="9442c1016891dc82aa7247ba47d8c8eb" ns3:_="" ns4:_="">
    <xsd:import namespace="b9423a82-8218-46e8-be8f-cf3f69be9aab"/>
    <xsd:import namespace="16b7623d-f996-409d-b076-a78388d0b5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23a82-8218-46e8-be8f-cf3f69be9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7623d-f996-409d-b076-a78388d0b5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23a82-8218-46e8-be8f-cf3f69be9aab" xsi:nil="true"/>
  </documentManagement>
</p:properties>
</file>

<file path=customXml/itemProps1.xml><?xml version="1.0" encoding="utf-8"?>
<ds:datastoreItem xmlns:ds="http://schemas.openxmlformats.org/officeDocument/2006/customXml" ds:itemID="{9F005AE1-C8B4-4017-9646-76EBC8773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23a82-8218-46e8-be8f-cf3f69be9aab"/>
    <ds:schemaRef ds:uri="16b7623d-f996-409d-b076-a78388d0b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B758DF-B073-4610-BD08-B0CC56B15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946E79-E0A4-41EF-92AD-0ABA11E381C5}">
  <ds:schemaRefs>
    <ds:schemaRef ds:uri="http://purl.org/dc/terms/"/>
    <ds:schemaRef ds:uri="16b7623d-f996-409d-b076-a78388d0b557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b9423a82-8218-46e8-be8f-cf3f69be9aa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codes</vt:lpstr>
      <vt:lpstr>my_data</vt:lpstr>
      <vt:lpstr>pseudo_data</vt:lpstr>
      <vt:lpstr>dry weights</vt:lpstr>
      <vt:lpstr>zero_variate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Vigliano Relva</dc:creator>
  <cp:lastModifiedBy>Julieta Vigliano Relva</cp:lastModifiedBy>
  <dcterms:created xsi:type="dcterms:W3CDTF">2023-04-26T10:08:23Z</dcterms:created>
  <dcterms:modified xsi:type="dcterms:W3CDTF">2023-06-01T15:18:03Z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0x010100A055FD510CAC97479401CF335BEBB6C4</vt:lpwstr>
  </property>
</Properties>
</file>