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ens permanentes" sheetId="1" r:id="rId3"/>
    <sheet state="visible" name="Bens de consumo" sheetId="2" r:id="rId4"/>
    <sheet state="visible" name="Contratação de Serviços" sheetId="3" r:id="rId5"/>
    <sheet state="visible" name="Cursos" sheetId="4" r:id="rId6"/>
    <sheet state="visible" name="Informática" sheetId="5" r:id="rId7"/>
    <sheet state="visible" name="Total" sheetId="6" r:id="rId8"/>
  </sheets>
  <definedNames/>
  <calcPr/>
</workbook>
</file>

<file path=xl/sharedStrings.xml><?xml version="1.0" encoding="utf-8"?>
<sst xmlns="http://schemas.openxmlformats.org/spreadsheetml/2006/main" count="191" uniqueCount="123">
  <si>
    <t>Serviço / Equipamento</t>
  </si>
  <si>
    <t>Qtda</t>
  </si>
  <si>
    <t>Valor unitário</t>
  </si>
  <si>
    <t>Valor Total</t>
  </si>
  <si>
    <t>Prioridade 
(1 para menos 
prioritário a 
5 para mais 
prioritário)</t>
  </si>
  <si>
    <t>Oficina de Iluminação para TV e vídeo</t>
  </si>
  <si>
    <t>Ação / Serviço / Infraestrutura</t>
  </si>
  <si>
    <t>Licença 1 ano Adobe CS6</t>
  </si>
  <si>
    <t>Pen Drive Scandisk 4GB</t>
  </si>
  <si>
    <t>Fotografia</t>
  </si>
  <si>
    <t>HD Externo 1Gb</t>
  </si>
  <si>
    <t>Panfletagem 12mil</t>
  </si>
  <si>
    <t>Photoshop CS6 - Módulo 1</t>
  </si>
  <si>
    <t>Notebook Dell Latitude Série 3000, i7 8Gb</t>
  </si>
  <si>
    <t>Com Cidade</t>
  </si>
  <si>
    <t>Panflatem porta a porta 12mil</t>
  </si>
  <si>
    <t>Assessoria de Imprensa para Orgãos Públicos</t>
  </si>
  <si>
    <t>Computador i5 4Gb Monitor 20</t>
  </si>
  <si>
    <t>Atendimento telefônico  automático (1 ano)</t>
  </si>
  <si>
    <t>Scanner A3</t>
  </si>
  <si>
    <t>Central</t>
  </si>
  <si>
    <t>Impressos (programa, catálogo, folder) tiragem: 2k</t>
  </si>
  <si>
    <t xml:space="preserve">Scanner portátil Perfection Photo V370 Epson </t>
  </si>
  <si>
    <t>CCSP</t>
  </si>
  <si>
    <t>Leitor de Cartão</t>
  </si>
  <si>
    <t>Comunicação Visual (banners e adesivos) - 1 ano</t>
  </si>
  <si>
    <t>Mesa Yamaha Mod 01V96i</t>
  </si>
  <si>
    <t>Memória DDR3 4 Gb</t>
  </si>
  <si>
    <t>Estratégia de Comunicação para Gestão de Marcas</t>
  </si>
  <si>
    <t>HD interno 2Tb</t>
  </si>
  <si>
    <t>Como montar um planejamento estratégico para comunicação</t>
  </si>
  <si>
    <t>Cartão SDHC 32Gb Classe 10</t>
  </si>
  <si>
    <t>Cabo UC-E4 USB</t>
  </si>
  <si>
    <t>Como montar uma Assessoria de Com Corporativa</t>
  </si>
  <si>
    <t>Campact Flash CF 32Gb</t>
  </si>
  <si>
    <t>Gestão e riscos de crise</t>
  </si>
  <si>
    <t>Computador Dual Core 2Gb</t>
  </si>
  <si>
    <t>Fita Velcro macho e femea 25mt 50mm</t>
  </si>
  <si>
    <t>Previsão</t>
  </si>
  <si>
    <t>Como atingir público em redes sociais</t>
  </si>
  <si>
    <t>% do orçamento</t>
  </si>
  <si>
    <t>Rádio</t>
  </si>
  <si>
    <t>% curadoria (1)</t>
  </si>
  <si>
    <t>Bateria Sony NPF950</t>
  </si>
  <si>
    <t>Mensuração de resultados em comunicação</t>
  </si>
  <si>
    <t>Manutenção da Gráfica/Folhetaria - 1 ano</t>
  </si>
  <si>
    <t>Jornalismo de Turismo</t>
  </si>
  <si>
    <t>Vídeo</t>
  </si>
  <si>
    <t>Inglês - Senac</t>
  </si>
  <si>
    <t>Folhetaria</t>
  </si>
  <si>
    <t>Rádio Comunicador com fone de ouvido</t>
  </si>
  <si>
    <t>Manutenção de Equipamento de Som - 1 ano</t>
  </si>
  <si>
    <t>Terminal de pressão BNC</t>
  </si>
  <si>
    <t>Final Cut</t>
  </si>
  <si>
    <t>Microfone Direcional Senheiser</t>
  </si>
  <si>
    <t>Manutenção de Equipamento de Vídeo - 1 ano</t>
  </si>
  <si>
    <t>Cabo coaxial 6mm malha 90 preto (100m)</t>
  </si>
  <si>
    <t>Bens permanentes</t>
  </si>
  <si>
    <t>Microfone Lapela sem fio (Shure)</t>
  </si>
  <si>
    <t>Documentário em Rádio e Vídeo</t>
  </si>
  <si>
    <t>Edição de Imagem</t>
  </si>
  <si>
    <t>Microfone Lapela sem fio (Shure) com transmissor</t>
  </si>
  <si>
    <t>Manutenção de Equipamento de Foto - 1 ano</t>
  </si>
  <si>
    <t>Total</t>
  </si>
  <si>
    <t>Microfone Shure md sm58lc</t>
  </si>
  <si>
    <t>Serviço de reprodução fotográfrico de acervo</t>
  </si>
  <si>
    <t>Sonoplastia</t>
  </si>
  <si>
    <t>mídia DVD-R</t>
  </si>
  <si>
    <t>Serviço de desenvolvimento Web</t>
  </si>
  <si>
    <t>Jornalismo Cultural</t>
  </si>
  <si>
    <t>Vara para Microfone Boom</t>
  </si>
  <si>
    <t>DIC</t>
  </si>
  <si>
    <t>Web Jornalismo</t>
  </si>
  <si>
    <t>Site</t>
  </si>
  <si>
    <t>Fita Adesiva Silver tape (50m)</t>
  </si>
  <si>
    <t>Serviço de Registro em Vídeo (hora)</t>
  </si>
  <si>
    <t>Wordpress</t>
  </si>
  <si>
    <t>Javascript</t>
  </si>
  <si>
    <t>Lâmpada Halogenea branca 1000w 127v</t>
  </si>
  <si>
    <t>Licença 1 ano Sony Sound Forge e Vegas</t>
  </si>
  <si>
    <t>Suporte para micrfone Shock Mount</t>
  </si>
  <si>
    <t>Dreamweaver CS6</t>
  </si>
  <si>
    <t>Avançado de inglês</t>
  </si>
  <si>
    <t>Lâmpada Halogenea branca 1000w 220v</t>
  </si>
  <si>
    <t>Reforma de móveis da Folhetaria</t>
  </si>
  <si>
    <t>Gravador Digital de Áudio Taskam</t>
  </si>
  <si>
    <t>Conversação em espanol</t>
  </si>
  <si>
    <t>Bens de consumo</t>
  </si>
  <si>
    <t>Cabo para microfones 6mm (100m)</t>
  </si>
  <si>
    <t>Rádio / Site</t>
  </si>
  <si>
    <t>Hospedagem Cloud (mês)</t>
  </si>
  <si>
    <t>Suporte para microfone SKSD019</t>
  </si>
  <si>
    <t>Agulha para Pickup mod 680el</t>
  </si>
  <si>
    <t>Produção Audiovisual</t>
  </si>
  <si>
    <t>Equipamento de iluminação 1000Leds</t>
  </si>
  <si>
    <t>Envelopes de Lens Clear Paper</t>
  </si>
  <si>
    <t>Transmissão Audiovisual Multicamera Online</t>
  </si>
  <si>
    <t>Câmera de Vídeo NXCAM</t>
  </si>
  <si>
    <t>Post-it</t>
  </si>
  <si>
    <t>Máquina de reprodução com acabamento (ATA)</t>
  </si>
  <si>
    <t>Câmera Fotográfica D800</t>
  </si>
  <si>
    <t>Gráfica/Folhetaria (solvente, chapa, filme, revelador, etc)</t>
  </si>
  <si>
    <t>Câmera Fotográfica D4</t>
  </si>
  <si>
    <t>Gráfica/Folhetaria (papel diversos)</t>
  </si>
  <si>
    <t>Lente Nikkor 24mm f/3.5 ED</t>
  </si>
  <si>
    <t>Contratação de serviços</t>
  </si>
  <si>
    <t>Lente Nikon 17-35mm f/2.8</t>
  </si>
  <si>
    <t xml:space="preserve">Lente Nikon 70-200mm VR II </t>
  </si>
  <si>
    <t xml:space="preserve">Sacolas de transporte </t>
  </si>
  <si>
    <t>Tripés profissionais para fotografia</t>
  </si>
  <si>
    <t>Famílias tipográficas (Folhetaria)</t>
  </si>
  <si>
    <t>Amplificadores de som ambiente</t>
  </si>
  <si>
    <t>Com Espacial</t>
  </si>
  <si>
    <t>Caixa de som para ambiente</t>
  </si>
  <si>
    <t>Telas LED</t>
  </si>
  <si>
    <t>Paradas</t>
  </si>
  <si>
    <t>Cursos</t>
  </si>
  <si>
    <t>Informática</t>
  </si>
  <si>
    <t>Contratação artística (Folhetaria, Anilla)</t>
  </si>
  <si>
    <t>Produção dia-a-dia</t>
  </si>
  <si>
    <t>Total Ideal:</t>
  </si>
  <si>
    <t>Orçamento DIC (7,5%) / mínimo</t>
  </si>
  <si>
    <t>Orçamento Curadoria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</si>
</sst>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0.0"/>
    </font>
    <font>
      <b/>
      <sz val="10.0"/>
    </font>
  </fonts>
  <fills count="10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/>
    </xf>
    <xf borderId="0" fillId="0" fontId="1" numFmtId="0" xfId="0" applyAlignment="1" applyFont="1">
      <alignment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8" fontId="1" numFmtId="0" xfId="0" applyAlignment="1" applyFill="1" applyFont="1">
      <alignment/>
    </xf>
    <xf borderId="0" fillId="8" fontId="1" numFmtId="0" xfId="0" applyFont="1"/>
    <xf borderId="0" fillId="6" fontId="2" numFmtId="0" xfId="0" applyAlignment="1" applyFont="1">
      <alignment horizontal="left"/>
    </xf>
    <xf borderId="0" fillId="3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2" fontId="2" numFmtId="0" xfId="0" applyAlignment="1" applyFont="1">
      <alignment horizontal="left"/>
    </xf>
    <xf borderId="0" fillId="4" fontId="2" numFmtId="0" xfId="0" applyAlignment="1" applyFont="1">
      <alignment horizontal="left"/>
    </xf>
    <xf borderId="0" fillId="7" fontId="2" numFmtId="0" xfId="0" applyAlignment="1" applyFont="1">
      <alignment horizontal="left"/>
    </xf>
    <xf borderId="0" fillId="9" fontId="1" numFmtId="0" xfId="0" applyFill="1" applyFont="1"/>
    <xf borderId="0" fillId="9" fontId="1" numFmtId="0" xfId="0" applyAlignment="1" applyFont="1">
      <alignment/>
    </xf>
    <xf borderId="0" fillId="7" fontId="3" numFmtId="0" xfId="0" applyFont="1"/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1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9.0"/>
    <col customWidth="1" min="2" max="2" width="17.86"/>
    <col customWidth="1" min="3" max="3" width="20.86"/>
    <col customWidth="1" min="4" max="4" width="25.14"/>
    <col customWidth="1" min="5" max="5" width="24.86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>
      <c r="A2" s="4" t="s">
        <v>8</v>
      </c>
      <c r="B2" s="4">
        <v>10.0</v>
      </c>
      <c r="C2" s="4">
        <v>62.0</v>
      </c>
      <c r="D2" t="str">
        <f t="shared" ref="D2:D20" si="1">B2*C2</f>
        <v>620</v>
      </c>
      <c r="E2" s="4">
        <v>3.0</v>
      </c>
    </row>
    <row r="3">
      <c r="A3" s="4" t="s">
        <v>10</v>
      </c>
      <c r="B3" s="4">
        <v>16.0</v>
      </c>
      <c r="C3" s="4">
        <v>400.0</v>
      </c>
      <c r="D3" t="str">
        <f t="shared" si="1"/>
        <v>6400</v>
      </c>
      <c r="E3" s="4">
        <v>5.0</v>
      </c>
    </row>
    <row r="4">
      <c r="A4" s="4" t="s">
        <v>13</v>
      </c>
      <c r="B4" s="4">
        <v>3.0</v>
      </c>
      <c r="C4" s="4">
        <v>3500.0</v>
      </c>
      <c r="D4" t="str">
        <f t="shared" si="1"/>
        <v>10500</v>
      </c>
      <c r="E4" s="4">
        <v>4.0</v>
      </c>
    </row>
    <row r="5">
      <c r="A5" s="4" t="s">
        <v>17</v>
      </c>
      <c r="B5" s="4">
        <v>10.0</v>
      </c>
      <c r="C5" s="4">
        <v>3000.0</v>
      </c>
      <c r="D5" t="str">
        <f t="shared" si="1"/>
        <v>30000</v>
      </c>
      <c r="E5" s="4">
        <v>5.0</v>
      </c>
    </row>
    <row r="6">
      <c r="A6" s="4" t="s">
        <v>19</v>
      </c>
      <c r="B6" s="4">
        <v>1.0</v>
      </c>
      <c r="C6" s="4">
        <v>3000.0</v>
      </c>
      <c r="D6" t="str">
        <f t="shared" si="1"/>
        <v>3000</v>
      </c>
      <c r="E6" s="4">
        <v>3.0</v>
      </c>
    </row>
    <row r="7">
      <c r="A7" s="4" t="s">
        <v>22</v>
      </c>
      <c r="B7" s="4">
        <v>1.0</v>
      </c>
      <c r="C7" s="4">
        <v>589.0</v>
      </c>
      <c r="D7" t="str">
        <f t="shared" si="1"/>
        <v>589</v>
      </c>
      <c r="E7" s="4">
        <v>2.0</v>
      </c>
    </row>
    <row r="8">
      <c r="A8" s="4" t="s">
        <v>24</v>
      </c>
      <c r="B8" s="4">
        <v>3.0</v>
      </c>
      <c r="C8" s="4">
        <v>300.0</v>
      </c>
      <c r="D8" t="str">
        <f t="shared" si="1"/>
        <v>900</v>
      </c>
      <c r="E8" s="4">
        <v>2.0</v>
      </c>
    </row>
    <row r="9">
      <c r="A9" s="4" t="s">
        <v>27</v>
      </c>
      <c r="B9" s="4">
        <v>4.0</v>
      </c>
      <c r="C9" s="4">
        <v>171.0</v>
      </c>
      <c r="D9" t="str">
        <f t="shared" si="1"/>
        <v>684</v>
      </c>
      <c r="E9" s="4">
        <v>2.0</v>
      </c>
    </row>
    <row r="10">
      <c r="A10" s="4" t="s">
        <v>29</v>
      </c>
      <c r="B10" s="4">
        <v>10.0</v>
      </c>
      <c r="C10" s="4">
        <v>500.0</v>
      </c>
      <c r="D10" t="str">
        <f t="shared" si="1"/>
        <v>5000</v>
      </c>
      <c r="E10" s="4">
        <v>4.0</v>
      </c>
    </row>
    <row r="11">
      <c r="A11" s="4" t="s">
        <v>31</v>
      </c>
      <c r="B11" s="4">
        <v>6.0</v>
      </c>
      <c r="C11" s="4">
        <v>1000.0</v>
      </c>
      <c r="D11" t="str">
        <f t="shared" si="1"/>
        <v>6000</v>
      </c>
      <c r="E11" s="4">
        <v>5.0</v>
      </c>
    </row>
    <row r="12">
      <c r="A12" s="4" t="s">
        <v>32</v>
      </c>
      <c r="B12" s="4">
        <v>1.0</v>
      </c>
      <c r="C12" s="4">
        <v>100.0</v>
      </c>
      <c r="D12" t="str">
        <f t="shared" si="1"/>
        <v>100</v>
      </c>
      <c r="E12" s="4">
        <v>2.0</v>
      </c>
    </row>
    <row r="13">
      <c r="A13" s="4" t="s">
        <v>34</v>
      </c>
      <c r="B13" s="4">
        <v>2.0</v>
      </c>
      <c r="C13" s="4">
        <v>1000.0</v>
      </c>
      <c r="D13" t="str">
        <f t="shared" si="1"/>
        <v>2000</v>
      </c>
      <c r="E13" s="4">
        <v>4.0</v>
      </c>
    </row>
    <row r="14">
      <c r="A14" s="4" t="s">
        <v>36</v>
      </c>
      <c r="B14" s="4">
        <v>16.0</v>
      </c>
      <c r="C14" s="4">
        <v>600.0</v>
      </c>
      <c r="D14" t="str">
        <f t="shared" si="1"/>
        <v>9600</v>
      </c>
      <c r="E14" s="4">
        <v>4.0</v>
      </c>
    </row>
    <row r="15">
      <c r="D15" t="str">
        <f t="shared" si="1"/>
        <v>0</v>
      </c>
    </row>
    <row r="16">
      <c r="D16" t="str">
        <f t="shared" si="1"/>
        <v>0</v>
      </c>
    </row>
    <row r="17">
      <c r="D17" t="str">
        <f t="shared" si="1"/>
        <v>0</v>
      </c>
    </row>
    <row r="18">
      <c r="D18" t="str">
        <f t="shared" si="1"/>
        <v>0</v>
      </c>
    </row>
    <row r="19">
      <c r="D19" t="str">
        <f t="shared" si="1"/>
        <v>0</v>
      </c>
    </row>
    <row r="20">
      <c r="D20" t="str">
        <f t="shared" si="1"/>
        <v>0</v>
      </c>
    </row>
    <row r="22">
      <c r="C22" s="8" t="s">
        <v>63</v>
      </c>
      <c r="D22" s="9" t="str">
        <f>SUM(D2:D20)</f>
        <v>75393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6.71"/>
    <col customWidth="1" min="2" max="2" width="17.86"/>
    <col customWidth="1" min="3" max="3" width="20.86"/>
    <col customWidth="1" min="4" max="4" width="25.14"/>
    <col customWidth="1" min="5" max="5" width="2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4">
        <v>2.0</v>
      </c>
      <c r="C2" s="4">
        <v>949.0</v>
      </c>
      <c r="D2" t="str">
        <f t="shared" ref="D2:D23" si="1">B2*C2</f>
        <v>1898</v>
      </c>
      <c r="E2" s="4">
        <v>2.0</v>
      </c>
    </row>
    <row r="3">
      <c r="A3" s="4" t="s">
        <v>12</v>
      </c>
      <c r="B3" s="4">
        <v>3.0</v>
      </c>
      <c r="C3" s="4">
        <v>1700.0</v>
      </c>
      <c r="D3" t="str">
        <f t="shared" si="1"/>
        <v>5100</v>
      </c>
      <c r="E3" s="4">
        <v>2.0</v>
      </c>
    </row>
    <row r="4">
      <c r="A4" s="4" t="s">
        <v>16</v>
      </c>
      <c r="B4" s="4">
        <v>5.0</v>
      </c>
      <c r="C4" s="4">
        <v>350.0</v>
      </c>
      <c r="D4" t="str">
        <f t="shared" si="1"/>
        <v>1750</v>
      </c>
      <c r="E4" s="4">
        <v>4.0</v>
      </c>
    </row>
    <row r="5">
      <c r="A5" s="4" t="s">
        <v>28</v>
      </c>
      <c r="B5" s="4">
        <v>2.0</v>
      </c>
      <c r="C5" s="4">
        <v>399.0</v>
      </c>
      <c r="D5" t="str">
        <f t="shared" si="1"/>
        <v>798</v>
      </c>
      <c r="E5" s="4">
        <v>5.0</v>
      </c>
    </row>
    <row r="6">
      <c r="A6" s="4" t="s">
        <v>30</v>
      </c>
      <c r="B6" s="4">
        <v>2.0</v>
      </c>
      <c r="C6" s="4">
        <v>290.0</v>
      </c>
      <c r="D6" t="str">
        <f t="shared" si="1"/>
        <v>580</v>
      </c>
      <c r="E6" s="4">
        <v>5.0</v>
      </c>
    </row>
    <row r="7">
      <c r="A7" s="4" t="s">
        <v>33</v>
      </c>
      <c r="B7" s="4">
        <v>2.0</v>
      </c>
      <c r="C7" s="4">
        <v>290.0</v>
      </c>
      <c r="D7" t="str">
        <f t="shared" si="1"/>
        <v>580</v>
      </c>
      <c r="E7" s="4">
        <v>4.0</v>
      </c>
    </row>
    <row r="8">
      <c r="A8" s="4" t="s">
        <v>35</v>
      </c>
      <c r="B8" s="4">
        <v>2.0</v>
      </c>
      <c r="C8" s="4">
        <v>290.0</v>
      </c>
      <c r="D8" t="str">
        <f t="shared" si="1"/>
        <v>580</v>
      </c>
      <c r="E8" s="4">
        <v>4.0</v>
      </c>
    </row>
    <row r="9">
      <c r="A9" s="4" t="s">
        <v>39</v>
      </c>
      <c r="B9" s="4">
        <v>3.0</v>
      </c>
      <c r="C9" s="4">
        <v>290.0</v>
      </c>
      <c r="D9" t="str">
        <f t="shared" si="1"/>
        <v>870</v>
      </c>
      <c r="E9" s="4">
        <v>5.0</v>
      </c>
    </row>
    <row r="10">
      <c r="A10" s="4" t="s">
        <v>44</v>
      </c>
      <c r="B10" s="4">
        <v>3.0</v>
      </c>
      <c r="C10" s="4">
        <v>290.0</v>
      </c>
      <c r="D10" t="str">
        <f t="shared" si="1"/>
        <v>870</v>
      </c>
      <c r="E10" s="4">
        <v>5.0</v>
      </c>
    </row>
    <row r="11">
      <c r="A11" s="4" t="s">
        <v>46</v>
      </c>
      <c r="B11" s="4">
        <v>2.0</v>
      </c>
      <c r="C11" s="4">
        <v>290.0</v>
      </c>
      <c r="D11" t="str">
        <f t="shared" si="1"/>
        <v>580</v>
      </c>
      <c r="E11" s="4">
        <v>3.0</v>
      </c>
    </row>
    <row r="12">
      <c r="A12" s="4" t="s">
        <v>48</v>
      </c>
      <c r="B12" s="4">
        <v>5.0</v>
      </c>
      <c r="C12" s="4">
        <v>1703.0</v>
      </c>
      <c r="D12" t="str">
        <f t="shared" si="1"/>
        <v>8515</v>
      </c>
      <c r="E12" s="4">
        <v>2.0</v>
      </c>
    </row>
    <row r="13">
      <c r="A13" s="4" t="s">
        <v>53</v>
      </c>
      <c r="B13" s="4">
        <v>3.0</v>
      </c>
      <c r="C13" s="4">
        <v>1070.0</v>
      </c>
      <c r="D13" t="str">
        <f t="shared" si="1"/>
        <v>3210</v>
      </c>
      <c r="E13" s="4">
        <v>3.0</v>
      </c>
    </row>
    <row r="14">
      <c r="A14" s="4" t="s">
        <v>59</v>
      </c>
      <c r="B14" s="4">
        <v>1.0</v>
      </c>
      <c r="C14" s="4">
        <v>800.0</v>
      </c>
      <c r="D14" t="str">
        <f t="shared" si="1"/>
        <v>800</v>
      </c>
      <c r="E14" s="4">
        <v>2.0</v>
      </c>
    </row>
    <row r="15">
      <c r="A15" s="4" t="s">
        <v>60</v>
      </c>
      <c r="B15" s="4">
        <v>5.0</v>
      </c>
      <c r="C15" s="4">
        <v>950.0</v>
      </c>
      <c r="D15" t="str">
        <f t="shared" si="1"/>
        <v>4750</v>
      </c>
      <c r="E15" s="4">
        <v>4.0</v>
      </c>
    </row>
    <row r="16">
      <c r="A16" s="4" t="s">
        <v>66</v>
      </c>
      <c r="B16" s="4">
        <v>2.0</v>
      </c>
      <c r="C16" s="4">
        <v>1000.0</v>
      </c>
      <c r="D16" t="str">
        <f t="shared" si="1"/>
        <v>2000</v>
      </c>
      <c r="E16" s="4">
        <v>3.0</v>
      </c>
    </row>
    <row r="17">
      <c r="A17" s="4" t="s">
        <v>69</v>
      </c>
      <c r="B17" s="4">
        <v>2.0</v>
      </c>
      <c r="C17" s="4">
        <v>700.0</v>
      </c>
      <c r="D17" t="str">
        <f t="shared" si="1"/>
        <v>1400</v>
      </c>
      <c r="E17" s="4">
        <v>3.0</v>
      </c>
    </row>
    <row r="18">
      <c r="A18" s="4" t="s">
        <v>72</v>
      </c>
      <c r="B18" s="4">
        <v>2.0</v>
      </c>
      <c r="C18" s="4">
        <v>550.0</v>
      </c>
      <c r="D18" t="str">
        <f t="shared" si="1"/>
        <v>1100</v>
      </c>
      <c r="E18" s="4">
        <v>5.0</v>
      </c>
    </row>
    <row r="19">
      <c r="A19" s="4" t="s">
        <v>76</v>
      </c>
      <c r="B19" s="4">
        <v>4.0</v>
      </c>
      <c r="C19" s="4">
        <v>710.0</v>
      </c>
      <c r="D19" t="str">
        <f t="shared" si="1"/>
        <v>2840</v>
      </c>
      <c r="E19" s="4">
        <v>5.0</v>
      </c>
    </row>
    <row r="20">
      <c r="A20" s="4" t="s">
        <v>77</v>
      </c>
      <c r="B20" s="4">
        <v>2.0</v>
      </c>
      <c r="C20" s="4">
        <v>1350.0</v>
      </c>
      <c r="D20" t="str">
        <f t="shared" si="1"/>
        <v>2700</v>
      </c>
      <c r="E20" s="4">
        <v>5.0</v>
      </c>
    </row>
    <row r="21">
      <c r="A21" s="4" t="s">
        <v>81</v>
      </c>
      <c r="B21" s="4">
        <v>3.0</v>
      </c>
      <c r="C21" s="4">
        <v>1600.0</v>
      </c>
      <c r="D21" t="str">
        <f t="shared" si="1"/>
        <v>4800</v>
      </c>
      <c r="E21" s="4">
        <v>5.0</v>
      </c>
    </row>
    <row r="22">
      <c r="A22" s="4" t="s">
        <v>82</v>
      </c>
      <c r="B22" s="4">
        <v>1.0</v>
      </c>
      <c r="C22" s="4">
        <v>7600.0</v>
      </c>
      <c r="D22" t="str">
        <f t="shared" si="1"/>
        <v>7600</v>
      </c>
      <c r="E22" s="4">
        <v>3.0</v>
      </c>
    </row>
    <row r="23">
      <c r="A23" s="4" t="s">
        <v>86</v>
      </c>
      <c r="B23" s="4">
        <v>4.0</v>
      </c>
      <c r="C23" s="4">
        <v>2100.0</v>
      </c>
      <c r="D23" t="str">
        <f t="shared" si="1"/>
        <v>8400</v>
      </c>
      <c r="E23" s="4">
        <v>4.0</v>
      </c>
    </row>
    <row r="24">
      <c r="A24" s="4"/>
      <c r="B24" s="4"/>
      <c r="C24" s="4"/>
      <c r="E24" s="4">
        <v>4.0</v>
      </c>
    </row>
    <row r="25">
      <c r="A25" s="4"/>
      <c r="B25" s="4"/>
      <c r="C25" s="4"/>
    </row>
    <row r="26">
      <c r="A26" s="4"/>
      <c r="B26" s="4"/>
      <c r="C26" s="4"/>
    </row>
    <row r="27">
      <c r="D27" t="str">
        <f>B27*C27</f>
        <v>0</v>
      </c>
    </row>
    <row r="28">
      <c r="C28" s="8" t="s">
        <v>63</v>
      </c>
      <c r="D28" s="9" t="str">
        <f>SUM(D2:D27)</f>
        <v>61721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86"/>
    <col customWidth="1" min="2" max="2" width="17.86"/>
    <col customWidth="1" min="3" max="3" width="20.86"/>
    <col customWidth="1" min="4" max="4" width="25.14"/>
    <col customWidth="1" min="5" max="5" width="13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 t="s">
        <v>7</v>
      </c>
      <c r="B2" s="4">
        <v>2.0</v>
      </c>
      <c r="C2" s="4">
        <v>12500.0</v>
      </c>
      <c r="D2" t="str">
        <f t="shared" ref="D2:D27" si="1">B2*C2</f>
        <v>25000</v>
      </c>
      <c r="E2" s="4">
        <v>2.0</v>
      </c>
      <c r="F2" s="4" t="s">
        <v>9</v>
      </c>
    </row>
    <row r="3">
      <c r="A3" s="4" t="s">
        <v>11</v>
      </c>
      <c r="B3" s="4">
        <v>10.0</v>
      </c>
      <c r="C3" s="4">
        <v>480.0</v>
      </c>
      <c r="D3" t="str">
        <f t="shared" si="1"/>
        <v>4800</v>
      </c>
      <c r="E3" s="4">
        <v>3.0</v>
      </c>
      <c r="F3" s="4" t="s">
        <v>14</v>
      </c>
    </row>
    <row r="4">
      <c r="A4" s="4" t="s">
        <v>15</v>
      </c>
      <c r="B4" s="4">
        <v>10.0</v>
      </c>
      <c r="C4" s="4">
        <v>700.0</v>
      </c>
      <c r="D4" t="str">
        <f t="shared" si="1"/>
        <v>7000</v>
      </c>
      <c r="E4" s="4">
        <v>3.0</v>
      </c>
      <c r="F4" s="4" t="s">
        <v>14</v>
      </c>
    </row>
    <row r="5">
      <c r="A5" s="4" t="s">
        <v>18</v>
      </c>
      <c r="B5" s="4">
        <v>1.0</v>
      </c>
      <c r="C5" s="4">
        <v>2800.0</v>
      </c>
      <c r="D5" t="str">
        <f t="shared" si="1"/>
        <v>2800</v>
      </c>
      <c r="E5" s="4">
        <v>5.0</v>
      </c>
      <c r="F5" s="4" t="s">
        <v>20</v>
      </c>
    </row>
    <row r="6">
      <c r="A6" s="4" t="s">
        <v>21</v>
      </c>
      <c r="B6" s="4">
        <v>8.0</v>
      </c>
      <c r="C6" s="4">
        <v>16000.0</v>
      </c>
      <c r="D6" t="str">
        <f t="shared" si="1"/>
        <v>128000</v>
      </c>
      <c r="E6" s="4">
        <v>5.0</v>
      </c>
      <c r="F6" s="4" t="s">
        <v>23</v>
      </c>
    </row>
    <row r="7">
      <c r="A7" s="4" t="s">
        <v>25</v>
      </c>
      <c r="B7" s="4">
        <v>1.0</v>
      </c>
      <c r="C7" s="4">
        <v>30000.0</v>
      </c>
      <c r="D7" t="str">
        <f t="shared" si="1"/>
        <v>30000</v>
      </c>
      <c r="E7" s="4">
        <v>5.0</v>
      </c>
      <c r="F7" s="4" t="s">
        <v>23</v>
      </c>
    </row>
    <row r="8">
      <c r="A8" s="4" t="s">
        <v>45</v>
      </c>
      <c r="B8" s="4">
        <v>1.0</v>
      </c>
      <c r="C8" s="4">
        <v>45000.0</v>
      </c>
      <c r="D8" t="str">
        <f t="shared" si="1"/>
        <v>45000</v>
      </c>
      <c r="E8" s="4">
        <v>5.0</v>
      </c>
      <c r="F8" s="4" t="s">
        <v>49</v>
      </c>
    </row>
    <row r="9">
      <c r="A9" s="4" t="s">
        <v>51</v>
      </c>
      <c r="B9" s="4">
        <v>1.0</v>
      </c>
      <c r="C9" s="4">
        <v>10000.0</v>
      </c>
      <c r="D9" t="str">
        <f t="shared" si="1"/>
        <v>10000</v>
      </c>
      <c r="E9" s="4">
        <v>3.0</v>
      </c>
      <c r="F9" s="4" t="s">
        <v>41</v>
      </c>
    </row>
    <row r="10">
      <c r="A10" s="4" t="s">
        <v>55</v>
      </c>
      <c r="B10" s="4">
        <v>1.0</v>
      </c>
      <c r="C10" s="4">
        <v>15000.0</v>
      </c>
      <c r="D10" t="str">
        <f t="shared" si="1"/>
        <v>15000</v>
      </c>
      <c r="E10" s="4">
        <v>4.0</v>
      </c>
      <c r="F10" s="4" t="s">
        <v>47</v>
      </c>
    </row>
    <row r="11">
      <c r="A11" s="4" t="s">
        <v>62</v>
      </c>
      <c r="B11" s="4">
        <v>1.0</v>
      </c>
      <c r="C11" s="4">
        <v>12000.0</v>
      </c>
      <c r="D11" t="str">
        <f t="shared" si="1"/>
        <v>12000</v>
      </c>
      <c r="E11" s="4">
        <v>4.0</v>
      </c>
      <c r="F11" s="4" t="s">
        <v>9</v>
      </c>
    </row>
    <row r="12">
      <c r="A12" s="4" t="s">
        <v>65</v>
      </c>
      <c r="B12" s="4">
        <v>500.0</v>
      </c>
      <c r="C12" s="4">
        <v>30.0</v>
      </c>
      <c r="D12" t="str">
        <f t="shared" si="1"/>
        <v>15000</v>
      </c>
      <c r="E12" s="4">
        <v>3.0</v>
      </c>
      <c r="F12" s="4" t="s">
        <v>23</v>
      </c>
    </row>
    <row r="13">
      <c r="A13" s="4" t="s">
        <v>68</v>
      </c>
      <c r="B13" s="4">
        <v>3.0</v>
      </c>
      <c r="C13" s="4">
        <v>15000.0</v>
      </c>
      <c r="D13" t="str">
        <f t="shared" si="1"/>
        <v>45000</v>
      </c>
      <c r="E13" s="4">
        <v>5.0</v>
      </c>
      <c r="F13" s="4" t="s">
        <v>73</v>
      </c>
    </row>
    <row r="14">
      <c r="A14" s="4" t="s">
        <v>75</v>
      </c>
      <c r="B14" s="4">
        <v>100.0</v>
      </c>
      <c r="C14" s="4">
        <v>180.0</v>
      </c>
      <c r="D14" t="str">
        <f t="shared" si="1"/>
        <v>18000</v>
      </c>
      <c r="E14" s="4">
        <v>4.0</v>
      </c>
      <c r="F14" s="4" t="s">
        <v>23</v>
      </c>
    </row>
    <row r="15">
      <c r="A15" s="4" t="s">
        <v>79</v>
      </c>
      <c r="B15" s="4">
        <v>3.0</v>
      </c>
      <c r="C15" s="4">
        <v>5000.0</v>
      </c>
      <c r="D15" t="str">
        <f t="shared" si="1"/>
        <v>15000</v>
      </c>
      <c r="E15" s="4">
        <v>2.0</v>
      </c>
      <c r="F15" s="4" t="s">
        <v>41</v>
      </c>
    </row>
    <row r="16">
      <c r="A16" s="4" t="s">
        <v>84</v>
      </c>
      <c r="B16" s="4">
        <v>1.0</v>
      </c>
      <c r="C16" s="4">
        <v>3000.0</v>
      </c>
      <c r="D16" t="str">
        <f t="shared" si="1"/>
        <v>3000</v>
      </c>
      <c r="E16" s="4">
        <v>3.0</v>
      </c>
      <c r="F16" s="4" t="s">
        <v>49</v>
      </c>
    </row>
    <row r="17">
      <c r="A17" s="4" t="s">
        <v>90</v>
      </c>
      <c r="B17" s="4">
        <v>12.0</v>
      </c>
      <c r="C17" s="4">
        <v>500.0</v>
      </c>
      <c r="D17" t="str">
        <f t="shared" si="1"/>
        <v>6000</v>
      </c>
      <c r="F17" s="4" t="s">
        <v>73</v>
      </c>
    </row>
    <row r="18">
      <c r="A18" s="4" t="s">
        <v>93</v>
      </c>
      <c r="B18" s="4">
        <v>6.0</v>
      </c>
      <c r="C18" s="4">
        <v>20000.0</v>
      </c>
      <c r="D18" t="str">
        <f t="shared" si="1"/>
        <v>120000</v>
      </c>
      <c r="F18" s="4" t="s">
        <v>23</v>
      </c>
    </row>
    <row r="19">
      <c r="A19" s="4" t="s">
        <v>96</v>
      </c>
      <c r="B19" s="4">
        <v>10.0</v>
      </c>
      <c r="C19" s="4">
        <v>12000.0</v>
      </c>
      <c r="D19" t="str">
        <f t="shared" si="1"/>
        <v>120000</v>
      </c>
      <c r="F19" s="4" t="s">
        <v>23</v>
      </c>
    </row>
    <row r="20">
      <c r="A20" s="4" t="s">
        <v>99</v>
      </c>
      <c r="B20" s="4">
        <v>12.0</v>
      </c>
      <c r="C20" s="4">
        <v>2300.0</v>
      </c>
      <c r="D20" t="str">
        <f t="shared" si="1"/>
        <v>27600</v>
      </c>
      <c r="F20" s="4" t="s">
        <v>23</v>
      </c>
    </row>
    <row r="21">
      <c r="D21" t="str">
        <f t="shared" si="1"/>
        <v>0</v>
      </c>
    </row>
    <row r="22">
      <c r="D22" t="str">
        <f t="shared" si="1"/>
        <v>0</v>
      </c>
    </row>
    <row r="23">
      <c r="D23" t="str">
        <f t="shared" si="1"/>
        <v>0</v>
      </c>
    </row>
    <row r="24">
      <c r="D24" t="str">
        <f t="shared" si="1"/>
        <v>0</v>
      </c>
    </row>
    <row r="25">
      <c r="D25" t="str">
        <f t="shared" si="1"/>
        <v>0</v>
      </c>
    </row>
    <row r="26">
      <c r="D26" t="str">
        <f t="shared" si="1"/>
        <v>0</v>
      </c>
    </row>
    <row r="27">
      <c r="D27" t="str">
        <f t="shared" si="1"/>
        <v>0</v>
      </c>
    </row>
    <row r="28">
      <c r="C28" s="8" t="s">
        <v>63</v>
      </c>
      <c r="D28" s="9" t="str">
        <f>SUM(D2:D27)</f>
        <v>649200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1.14"/>
    <col customWidth="1" min="4" max="4" width="21.4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>
      <c r="A2" s="4" t="s">
        <v>37</v>
      </c>
      <c r="B2" s="4">
        <v>2.0</v>
      </c>
      <c r="C2" s="4">
        <v>36.0</v>
      </c>
      <c r="D2" t="str">
        <f t="shared" ref="D2:D26" si="1">B2*C2</f>
        <v>72</v>
      </c>
      <c r="E2" s="4">
        <v>3.0</v>
      </c>
      <c r="F2" s="4" t="s">
        <v>47</v>
      </c>
    </row>
    <row r="3">
      <c r="A3" s="4" t="s">
        <v>52</v>
      </c>
      <c r="B3" s="4">
        <v>20.0</v>
      </c>
      <c r="C3" s="4">
        <v>5.0</v>
      </c>
      <c r="D3" t="str">
        <f t="shared" si="1"/>
        <v>100</v>
      </c>
      <c r="E3" s="4">
        <v>4.0</v>
      </c>
      <c r="F3" s="4" t="s">
        <v>47</v>
      </c>
    </row>
    <row r="4">
      <c r="A4" s="4" t="s">
        <v>56</v>
      </c>
      <c r="B4" s="4">
        <v>2.0</v>
      </c>
      <c r="C4" s="4">
        <v>85.0</v>
      </c>
      <c r="D4" t="str">
        <f t="shared" si="1"/>
        <v>170</v>
      </c>
      <c r="E4" s="4">
        <v>4.0</v>
      </c>
      <c r="F4" s="4" t="s">
        <v>47</v>
      </c>
    </row>
    <row r="5">
      <c r="A5" s="4" t="s">
        <v>67</v>
      </c>
      <c r="B5" s="4">
        <v>1000.0</v>
      </c>
      <c r="C5" s="4">
        <v>1.0</v>
      </c>
      <c r="D5" t="str">
        <f t="shared" si="1"/>
        <v>1000</v>
      </c>
      <c r="E5" s="4">
        <v>5.0</v>
      </c>
      <c r="F5" s="4" t="s">
        <v>71</v>
      </c>
    </row>
    <row r="6">
      <c r="A6" s="4" t="s">
        <v>74</v>
      </c>
      <c r="B6" s="4">
        <v>10.0</v>
      </c>
      <c r="C6" s="4">
        <v>26.0</v>
      </c>
      <c r="D6" t="str">
        <f t="shared" si="1"/>
        <v>260</v>
      </c>
      <c r="E6" s="4">
        <v>5.0</v>
      </c>
      <c r="F6" s="4" t="s">
        <v>47</v>
      </c>
    </row>
    <row r="7">
      <c r="A7" s="4" t="s">
        <v>78</v>
      </c>
      <c r="B7" s="4">
        <v>10.0</v>
      </c>
      <c r="C7" s="4">
        <v>4.0</v>
      </c>
      <c r="D7" t="str">
        <f t="shared" si="1"/>
        <v>40</v>
      </c>
      <c r="E7" s="4">
        <v>4.0</v>
      </c>
      <c r="F7" s="4" t="s">
        <v>47</v>
      </c>
    </row>
    <row r="8">
      <c r="A8" s="4" t="s">
        <v>83</v>
      </c>
      <c r="B8" s="4">
        <v>10.0</v>
      </c>
      <c r="C8" s="4">
        <v>4.0</v>
      </c>
      <c r="D8" t="str">
        <f t="shared" si="1"/>
        <v>40</v>
      </c>
      <c r="E8" s="4">
        <v>4.0</v>
      </c>
      <c r="F8" s="4" t="s">
        <v>47</v>
      </c>
    </row>
    <row r="9">
      <c r="A9" s="4" t="s">
        <v>88</v>
      </c>
      <c r="B9" s="4">
        <v>1.0</v>
      </c>
      <c r="C9" s="4">
        <v>329.0</v>
      </c>
      <c r="D9" t="str">
        <f t="shared" si="1"/>
        <v>329</v>
      </c>
      <c r="E9" s="4">
        <v>4.0</v>
      </c>
      <c r="F9" s="4" t="s">
        <v>41</v>
      </c>
    </row>
    <row r="10">
      <c r="A10" s="4" t="s">
        <v>92</v>
      </c>
      <c r="B10" s="4">
        <v>4.0</v>
      </c>
      <c r="C10" s="4">
        <v>95.0</v>
      </c>
      <c r="D10" t="str">
        <f t="shared" si="1"/>
        <v>380</v>
      </c>
      <c r="E10" s="4">
        <v>3.0</v>
      </c>
      <c r="F10" s="4" t="s">
        <v>41</v>
      </c>
    </row>
    <row r="11">
      <c r="A11" s="4" t="s">
        <v>95</v>
      </c>
      <c r="B11" s="4">
        <v>2.0</v>
      </c>
      <c r="C11" s="4">
        <v>50.0</v>
      </c>
      <c r="D11" t="str">
        <f t="shared" si="1"/>
        <v>100</v>
      </c>
      <c r="E11" s="4">
        <v>3.0</v>
      </c>
      <c r="F11" s="4" t="s">
        <v>9</v>
      </c>
    </row>
    <row r="12">
      <c r="A12" s="4" t="s">
        <v>98</v>
      </c>
      <c r="B12" s="4">
        <v>30.0</v>
      </c>
      <c r="C12" s="4">
        <v>20.0</v>
      </c>
      <c r="D12" t="str">
        <f t="shared" si="1"/>
        <v>600</v>
      </c>
      <c r="E12" s="4">
        <v>4.0</v>
      </c>
      <c r="F12" s="4" t="s">
        <v>71</v>
      </c>
    </row>
    <row r="13">
      <c r="A13" s="4" t="s">
        <v>101</v>
      </c>
      <c r="B13" s="4">
        <v>1.0</v>
      </c>
      <c r="C13" s="4">
        <v>30000.0</v>
      </c>
      <c r="D13" t="str">
        <f t="shared" si="1"/>
        <v>30000</v>
      </c>
      <c r="E13" s="4">
        <v>5.0</v>
      </c>
      <c r="F13" s="4" t="s">
        <v>49</v>
      </c>
    </row>
    <row r="14">
      <c r="A14" s="4" t="s">
        <v>103</v>
      </c>
      <c r="B14" s="4">
        <v>1.0</v>
      </c>
      <c r="C14" s="4">
        <v>40000.0</v>
      </c>
      <c r="D14" t="str">
        <f t="shared" si="1"/>
        <v>40000</v>
      </c>
      <c r="E14" s="4">
        <v>5.0</v>
      </c>
      <c r="F14" s="4" t="s">
        <v>49</v>
      </c>
    </row>
    <row r="15">
      <c r="D15" t="str">
        <f t="shared" si="1"/>
        <v>0</v>
      </c>
    </row>
    <row r="16">
      <c r="D16" t="str">
        <f t="shared" si="1"/>
        <v>0</v>
      </c>
    </row>
    <row r="17">
      <c r="D17" t="str">
        <f t="shared" si="1"/>
        <v>0</v>
      </c>
    </row>
    <row r="18">
      <c r="D18" t="str">
        <f t="shared" si="1"/>
        <v>0</v>
      </c>
    </row>
    <row r="19">
      <c r="D19" t="str">
        <f t="shared" si="1"/>
        <v>0</v>
      </c>
    </row>
    <row r="20">
      <c r="D20" t="str">
        <f t="shared" si="1"/>
        <v>0</v>
      </c>
    </row>
    <row r="21">
      <c r="D21" t="str">
        <f t="shared" si="1"/>
        <v>0</v>
      </c>
    </row>
    <row r="22">
      <c r="D22" t="str">
        <f t="shared" si="1"/>
        <v>0</v>
      </c>
    </row>
    <row r="23">
      <c r="D23" t="str">
        <f t="shared" si="1"/>
        <v>0</v>
      </c>
    </row>
    <row r="24">
      <c r="D24" t="str">
        <f t="shared" si="1"/>
        <v>0</v>
      </c>
    </row>
    <row r="25">
      <c r="D25" t="str">
        <f t="shared" si="1"/>
        <v>0</v>
      </c>
    </row>
    <row r="26">
      <c r="D26" t="str">
        <f t="shared" si="1"/>
        <v>0</v>
      </c>
    </row>
    <row r="27">
      <c r="C27" s="8" t="s">
        <v>63</v>
      </c>
      <c r="D27" s="9" t="str">
        <f>SUM(D2:D26)</f>
        <v>73091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4.71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>
      <c r="A2" s="4" t="s">
        <v>26</v>
      </c>
      <c r="B2" s="4">
        <v>1.0</v>
      </c>
      <c r="C2" s="4">
        <v>7554.8</v>
      </c>
      <c r="D2" t="str">
        <f t="shared" ref="D2:D27" si="1">B2*C2</f>
        <v>7554.8</v>
      </c>
      <c r="E2" s="4">
        <v>3.0</v>
      </c>
      <c r="F2" s="4" t="s">
        <v>41</v>
      </c>
    </row>
    <row r="3">
      <c r="A3" s="4" t="s">
        <v>43</v>
      </c>
      <c r="B3" s="4">
        <v>4.0</v>
      </c>
      <c r="C3" s="4">
        <v>139.0</v>
      </c>
      <c r="D3" t="str">
        <f t="shared" si="1"/>
        <v>556</v>
      </c>
      <c r="E3" s="4">
        <v>3.0</v>
      </c>
      <c r="F3" s="4" t="s">
        <v>47</v>
      </c>
    </row>
    <row r="4">
      <c r="A4" s="4" t="s">
        <v>50</v>
      </c>
      <c r="B4" s="4">
        <v>6.0</v>
      </c>
      <c r="C4" s="4">
        <v>89.0</v>
      </c>
      <c r="D4" t="str">
        <f t="shared" si="1"/>
        <v>534</v>
      </c>
      <c r="E4" s="4">
        <v>3.0</v>
      </c>
      <c r="F4" s="4" t="s">
        <v>47</v>
      </c>
    </row>
    <row r="5">
      <c r="A5" s="4" t="s">
        <v>54</v>
      </c>
      <c r="B5" s="4">
        <v>1.0</v>
      </c>
      <c r="C5" s="4">
        <v>1995.0</v>
      </c>
      <c r="D5" t="str">
        <f t="shared" si="1"/>
        <v>1995</v>
      </c>
      <c r="E5" s="4">
        <v>2.0</v>
      </c>
      <c r="F5" s="4" t="s">
        <v>47</v>
      </c>
    </row>
    <row r="6">
      <c r="A6" s="4" t="s">
        <v>58</v>
      </c>
      <c r="B6" s="4">
        <v>1.0</v>
      </c>
      <c r="C6" s="4">
        <v>1489.0</v>
      </c>
      <c r="D6" t="str">
        <f t="shared" si="1"/>
        <v>1489</v>
      </c>
      <c r="E6" s="4">
        <v>4.0</v>
      </c>
      <c r="F6" s="4" t="s">
        <v>47</v>
      </c>
    </row>
    <row r="7">
      <c r="A7" s="4" t="s">
        <v>61</v>
      </c>
      <c r="B7" s="4">
        <v>1.0</v>
      </c>
      <c r="C7" s="4">
        <v>2687.0</v>
      </c>
      <c r="D7" t="str">
        <f t="shared" si="1"/>
        <v>2687</v>
      </c>
      <c r="E7" s="4">
        <v>3.0</v>
      </c>
      <c r="F7" s="4" t="s">
        <v>47</v>
      </c>
    </row>
    <row r="8">
      <c r="A8" s="4" t="s">
        <v>64</v>
      </c>
      <c r="B8" s="4">
        <v>6.0</v>
      </c>
      <c r="C8" s="4">
        <v>676.72</v>
      </c>
      <c r="D8" t="str">
        <f t="shared" si="1"/>
        <v>4060.32</v>
      </c>
      <c r="E8" s="4">
        <v>3.0</v>
      </c>
      <c r="F8" s="4" t="s">
        <v>41</v>
      </c>
    </row>
    <row r="9">
      <c r="A9" s="4" t="s">
        <v>70</v>
      </c>
      <c r="B9" s="4">
        <v>2.0</v>
      </c>
      <c r="C9" s="4">
        <v>310.0</v>
      </c>
      <c r="D9" t="str">
        <f t="shared" si="1"/>
        <v>620</v>
      </c>
      <c r="E9" s="4">
        <v>3.0</v>
      </c>
      <c r="F9" s="4" t="s">
        <v>47</v>
      </c>
    </row>
    <row r="10">
      <c r="A10" s="4" t="s">
        <v>80</v>
      </c>
      <c r="B10" s="4">
        <v>3.0</v>
      </c>
      <c r="C10" s="4">
        <v>90.0</v>
      </c>
      <c r="D10" t="str">
        <f t="shared" si="1"/>
        <v>270</v>
      </c>
      <c r="E10" s="4">
        <v>4.0</v>
      </c>
      <c r="F10" s="4" t="s">
        <v>47</v>
      </c>
    </row>
    <row r="11">
      <c r="A11" s="4" t="s">
        <v>85</v>
      </c>
      <c r="B11" s="4">
        <v>4.0</v>
      </c>
      <c r="C11" s="4">
        <v>770.0</v>
      </c>
      <c r="D11" t="str">
        <f t="shared" si="1"/>
        <v>3080</v>
      </c>
      <c r="E11" s="4">
        <v>5.0</v>
      </c>
      <c r="F11" s="4" t="s">
        <v>89</v>
      </c>
    </row>
    <row r="12">
      <c r="A12" s="4" t="s">
        <v>91</v>
      </c>
      <c r="B12" s="4">
        <v>3.0</v>
      </c>
      <c r="C12" s="4">
        <v>277.0</v>
      </c>
      <c r="D12" t="str">
        <f t="shared" si="1"/>
        <v>831</v>
      </c>
      <c r="E12" s="4">
        <v>2.0</v>
      </c>
      <c r="F12" s="4" t="s">
        <v>41</v>
      </c>
    </row>
    <row r="13">
      <c r="A13" s="4" t="s">
        <v>94</v>
      </c>
      <c r="B13" s="4">
        <v>1.0</v>
      </c>
      <c r="C13" s="4">
        <v>2200.0</v>
      </c>
      <c r="D13" t="str">
        <f t="shared" si="1"/>
        <v>2200</v>
      </c>
      <c r="E13" s="4">
        <v>4.0</v>
      </c>
      <c r="F13" s="4" t="s">
        <v>47</v>
      </c>
    </row>
    <row r="14">
      <c r="A14" s="4" t="s">
        <v>97</v>
      </c>
      <c r="B14" s="4">
        <v>1.0</v>
      </c>
      <c r="C14" s="4">
        <v>12999.0</v>
      </c>
      <c r="D14" t="str">
        <f t="shared" si="1"/>
        <v>12999</v>
      </c>
      <c r="E14" s="4">
        <v>4.0</v>
      </c>
      <c r="F14" s="4" t="s">
        <v>47</v>
      </c>
    </row>
    <row r="15">
      <c r="A15" s="4" t="s">
        <v>100</v>
      </c>
      <c r="B15" s="4">
        <v>1.0</v>
      </c>
      <c r="C15" s="4">
        <v>11000.0</v>
      </c>
      <c r="D15" t="str">
        <f t="shared" si="1"/>
        <v>11000</v>
      </c>
      <c r="E15" s="4">
        <v>5.0</v>
      </c>
      <c r="F15" s="4" t="s">
        <v>9</v>
      </c>
    </row>
    <row r="16">
      <c r="A16" s="4" t="s">
        <v>102</v>
      </c>
      <c r="B16" s="4">
        <v>1.0</v>
      </c>
      <c r="C16" s="4">
        <v>24000.0</v>
      </c>
      <c r="D16" t="str">
        <f t="shared" si="1"/>
        <v>24000</v>
      </c>
      <c r="E16" s="4">
        <v>2.0</v>
      </c>
      <c r="F16" s="4" t="s">
        <v>9</v>
      </c>
    </row>
    <row r="17">
      <c r="A17" s="4" t="s">
        <v>104</v>
      </c>
      <c r="B17" s="4">
        <v>1.0</v>
      </c>
      <c r="C17" s="4">
        <v>7800.0</v>
      </c>
      <c r="D17" t="str">
        <f t="shared" si="1"/>
        <v>7800</v>
      </c>
      <c r="E17" s="4">
        <v>2.0</v>
      </c>
      <c r="F17" s="4" t="s">
        <v>9</v>
      </c>
    </row>
    <row r="18">
      <c r="A18" s="4" t="s">
        <v>106</v>
      </c>
      <c r="B18" s="4">
        <v>1.0</v>
      </c>
      <c r="C18" s="4">
        <v>6900.0</v>
      </c>
      <c r="D18" t="str">
        <f t="shared" si="1"/>
        <v>6900</v>
      </c>
      <c r="E18" s="4">
        <v>2.0</v>
      </c>
      <c r="F18" s="4" t="s">
        <v>9</v>
      </c>
    </row>
    <row r="19">
      <c r="A19" s="4" t="s">
        <v>107</v>
      </c>
      <c r="B19" s="4">
        <v>1.0</v>
      </c>
      <c r="C19" s="4">
        <v>9500.0</v>
      </c>
      <c r="D19" t="str">
        <f t="shared" si="1"/>
        <v>9500</v>
      </c>
      <c r="E19" s="4">
        <v>4.0</v>
      </c>
      <c r="F19" s="4" t="s">
        <v>9</v>
      </c>
    </row>
    <row r="20">
      <c r="A20" s="4" t="s">
        <v>108</v>
      </c>
      <c r="B20" s="4">
        <v>2.0</v>
      </c>
      <c r="C20" s="4">
        <v>500.0</v>
      </c>
      <c r="D20" t="str">
        <f t="shared" si="1"/>
        <v>1000</v>
      </c>
      <c r="E20" s="4">
        <v>3.0</v>
      </c>
      <c r="F20" s="4" t="s">
        <v>9</v>
      </c>
    </row>
    <row r="21">
      <c r="A21" s="4" t="s">
        <v>109</v>
      </c>
      <c r="B21" s="4">
        <v>2.0</v>
      </c>
      <c r="C21" s="4">
        <v>1500.0</v>
      </c>
      <c r="D21" t="str">
        <f t="shared" si="1"/>
        <v>3000</v>
      </c>
      <c r="E21" s="4">
        <v>3.0</v>
      </c>
      <c r="F21" s="4" t="s">
        <v>9</v>
      </c>
    </row>
    <row r="22">
      <c r="A22" s="4" t="s">
        <v>110</v>
      </c>
      <c r="B22" s="4">
        <v>4.0</v>
      </c>
      <c r="C22" s="4">
        <v>800.0</v>
      </c>
      <c r="D22" t="str">
        <f t="shared" si="1"/>
        <v>3200</v>
      </c>
      <c r="E22" s="4">
        <v>3.0</v>
      </c>
      <c r="F22" s="4" t="s">
        <v>49</v>
      </c>
    </row>
    <row r="23">
      <c r="A23" s="4" t="s">
        <v>111</v>
      </c>
      <c r="B23" s="4">
        <v>6.0</v>
      </c>
      <c r="C23" s="4">
        <v>400.0</v>
      </c>
      <c r="D23" t="str">
        <f t="shared" si="1"/>
        <v>2400</v>
      </c>
      <c r="E23" s="4">
        <v>3.0</v>
      </c>
      <c r="F23" s="4" t="s">
        <v>112</v>
      </c>
    </row>
    <row r="24">
      <c r="A24" s="4" t="s">
        <v>113</v>
      </c>
      <c r="B24" s="4">
        <v>50.0</v>
      </c>
      <c r="C24" s="4">
        <v>150.0</v>
      </c>
      <c r="D24" t="str">
        <f t="shared" si="1"/>
        <v>7500</v>
      </c>
      <c r="E24" s="4">
        <v>3.0</v>
      </c>
      <c r="F24" s="4" t="s">
        <v>112</v>
      </c>
    </row>
    <row r="25">
      <c r="A25" s="4" t="s">
        <v>114</v>
      </c>
      <c r="B25" s="4">
        <v>16.0</v>
      </c>
      <c r="C25" s="4">
        <v>2000.0</v>
      </c>
      <c r="D25" t="str">
        <f t="shared" si="1"/>
        <v>32000</v>
      </c>
      <c r="E25" s="4">
        <v>4.0</v>
      </c>
      <c r="F25" s="4" t="s">
        <v>115</v>
      </c>
    </row>
    <row r="26">
      <c r="D26" t="str">
        <f t="shared" si="1"/>
        <v>0</v>
      </c>
    </row>
    <row r="27">
      <c r="D27" t="str">
        <f t="shared" si="1"/>
        <v>0</v>
      </c>
    </row>
    <row r="28">
      <c r="C28" s="8" t="s">
        <v>63</v>
      </c>
      <c r="D28" s="9" t="str">
        <f>SUM(D2:D27)</f>
        <v>147176.12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9.71"/>
    <col customWidth="1" min="2" max="2" width="33.43"/>
    <col customWidth="1" min="3" max="3" width="22.14"/>
    <col customWidth="1" min="4" max="4" width="22.0"/>
  </cols>
  <sheetData>
    <row r="1">
      <c r="A1" s="4" t="s">
        <v>6</v>
      </c>
      <c r="B1" s="4" t="s">
        <v>38</v>
      </c>
      <c r="C1" s="4" t="s">
        <v>40</v>
      </c>
      <c r="D1" s="4" t="s">
        <v>42</v>
      </c>
    </row>
    <row r="2">
      <c r="A2" s="7"/>
      <c r="B2" s="4"/>
      <c r="C2" s="4"/>
    </row>
    <row r="3">
      <c r="A3" s="5" t="s">
        <v>57</v>
      </c>
      <c r="B3" s="4">
        <v>147176.12</v>
      </c>
      <c r="C3" s="4" t="str">
        <f>(B3*100)/B25</f>
        <v>14.11651498</v>
      </c>
      <c r="D3" t="str">
        <f>B26*(C3/100)</f>
        <v>15881.07935</v>
      </c>
    </row>
    <row r="4">
      <c r="A4" s="10" t="s">
        <v>87</v>
      </c>
      <c r="B4" s="4">
        <v>73091.0</v>
      </c>
      <c r="C4" s="4" t="str">
        <f>(B4*100)/B25</f>
        <v>7.010581584</v>
      </c>
      <c r="D4" t="str">
        <f>B26*(C4/100)</f>
        <v>7886.904282</v>
      </c>
    </row>
    <row r="5">
      <c r="A5" s="11" t="s">
        <v>105</v>
      </c>
      <c r="B5" s="12">
        <v>649200.0</v>
      </c>
      <c r="C5" s="4" t="str">
        <f>(B5*100)/B25</f>
        <v>62.268536</v>
      </c>
      <c r="D5" t="str">
        <f>B26*(C5/100)</f>
        <v>70052.103</v>
      </c>
    </row>
    <row r="6">
      <c r="A6" s="13" t="s">
        <v>116</v>
      </c>
      <c r="B6" s="4">
        <v>61721.0</v>
      </c>
      <c r="C6" s="4" t="str">
        <f>(B6*100)/B25</f>
        <v>5.920018962</v>
      </c>
      <c r="D6" t="str">
        <f>B26*(C6/100)</f>
        <v>6660.021332</v>
      </c>
    </row>
    <row r="7">
      <c r="A7" s="14" t="s">
        <v>117</v>
      </c>
      <c r="B7" s="12">
        <v>75393.0</v>
      </c>
      <c r="C7" s="4" t="str">
        <f>(B7*100)/B25</f>
        <v>7.231379751</v>
      </c>
      <c r="D7" t="str">
        <f>B26*(C7/100)</f>
        <v>8135.30222</v>
      </c>
    </row>
    <row r="8">
      <c r="A8" s="15" t="s">
        <v>118</v>
      </c>
      <c r="B8" s="12">
        <v>30000.0</v>
      </c>
      <c r="C8" s="4" t="str">
        <f>(B8*100)/B25</f>
        <v>2.877473937</v>
      </c>
      <c r="D8" t="str">
        <f>B26*(C8/100)</f>
        <v>3237.158179</v>
      </c>
    </row>
    <row r="9">
      <c r="A9" s="15" t="s">
        <v>119</v>
      </c>
      <c r="B9" s="12">
        <v>6000.0</v>
      </c>
      <c r="C9" s="4" t="str">
        <f>(B9*100)/B25</f>
        <v>0.5754947874</v>
      </c>
      <c r="D9" t="str">
        <f>B26*(C9/100)</f>
        <v>647.4316358</v>
      </c>
    </row>
    <row r="10">
      <c r="A10" s="15"/>
      <c r="B10" s="12"/>
      <c r="C10" s="4" t="str">
        <f>(B10*100)/B25</f>
        <v>0</v>
      </c>
      <c r="D10" t="str">
        <f>B26*(C10/100)</f>
        <v>0</v>
      </c>
    </row>
    <row r="11">
      <c r="A11" s="15"/>
      <c r="B11" s="12"/>
      <c r="C11" s="4" t="str">
        <f>(B11*100)/B25</f>
        <v>0</v>
      </c>
      <c r="D11" t="str">
        <f>B26*(C11/100)</f>
        <v>0</v>
      </c>
    </row>
    <row r="12">
      <c r="A12" s="15"/>
      <c r="B12" s="12"/>
      <c r="C12" s="4" t="str">
        <f>(B12*100)/B25</f>
        <v>0</v>
      </c>
      <c r="D12" t="str">
        <f>B26*(C12/100)</f>
        <v>0</v>
      </c>
    </row>
    <row r="13">
      <c r="A13" s="15"/>
      <c r="B13" s="12"/>
      <c r="C13" s="4" t="str">
        <f>(B13*100)/B25</f>
        <v>0</v>
      </c>
      <c r="D13" t="str">
        <f>B26*(C13/100)</f>
        <v>0</v>
      </c>
    </row>
    <row r="14">
      <c r="A14" s="15"/>
      <c r="B14" s="12"/>
      <c r="C14" s="4" t="str">
        <f>(B14*100)/B25</f>
        <v>0</v>
      </c>
      <c r="D14" t="str">
        <f>B26*(C14/100)</f>
        <v>0</v>
      </c>
    </row>
    <row r="15">
      <c r="A15" s="15"/>
      <c r="B15" s="12"/>
      <c r="C15" s="4" t="str">
        <f>(B15*100)/B25</f>
        <v>0</v>
      </c>
      <c r="D15" t="str">
        <f>B26*(C15/100)</f>
        <v>0</v>
      </c>
    </row>
    <row r="16">
      <c r="A16" s="15"/>
      <c r="B16" s="12"/>
      <c r="C16" s="4" t="str">
        <f>(B16*100)/B25</f>
        <v>0</v>
      </c>
      <c r="D16" t="str">
        <f>B26*(C16/100)</f>
        <v>0</v>
      </c>
    </row>
    <row r="17">
      <c r="A17" s="7"/>
      <c r="B17" s="4"/>
      <c r="C17" s="4" t="str">
        <f>(B17*100)/B25</f>
        <v>0</v>
      </c>
      <c r="D17" t="str">
        <f>B26*(C17/100)</f>
        <v>0</v>
      </c>
    </row>
    <row r="18">
      <c r="A18" s="7"/>
      <c r="B18" s="4"/>
      <c r="C18" s="4" t="str">
        <f>(B18*100)/B25</f>
        <v>0</v>
      </c>
      <c r="D18" t="str">
        <f>B26*(C18/100)</f>
        <v>0</v>
      </c>
    </row>
    <row r="19">
      <c r="A19" s="7"/>
      <c r="B19" s="4"/>
      <c r="C19" s="4" t="str">
        <f>(B19*100)/B25</f>
        <v>0</v>
      </c>
      <c r="D19" t="str">
        <f>B26*(C19/100)</f>
        <v>0</v>
      </c>
    </row>
    <row r="20">
      <c r="A20" s="7"/>
      <c r="B20" s="4"/>
      <c r="C20" s="4" t="str">
        <f>(B20*100)/B25</f>
        <v>0</v>
      </c>
      <c r="D20" t="str">
        <f>B26*(C20/100)</f>
        <v>0</v>
      </c>
    </row>
    <row r="21">
      <c r="A21" s="7"/>
      <c r="B21" s="4"/>
      <c r="C21" s="4" t="str">
        <f>(B21*100)/B25</f>
        <v>0</v>
      </c>
      <c r="D21" t="str">
        <f>B26*(C21/100)</f>
        <v>0</v>
      </c>
    </row>
    <row r="22">
      <c r="A22" s="7"/>
      <c r="B22" s="4"/>
      <c r="C22" s="4" t="str">
        <f>(B22*100)/B25</f>
        <v>0</v>
      </c>
      <c r="D22" t="str">
        <f>B26*(C22/100)</f>
        <v>0</v>
      </c>
    </row>
    <row r="23">
      <c r="A23" s="7"/>
      <c r="B23" s="4"/>
      <c r="C23" s="4" t="str">
        <f t="shared" ref="C23:C24" si="1">(B23*100)/B25</f>
        <v>0</v>
      </c>
      <c r="D23" t="str">
        <f t="shared" ref="D23:D24" si="2">B26*(C23/100)</f>
        <v>0</v>
      </c>
    </row>
    <row r="24">
      <c r="A24" s="7"/>
      <c r="B24" s="4"/>
      <c r="C24" s="4" t="str">
        <f t="shared" si="1"/>
        <v>0</v>
      </c>
      <c r="D24" t="str">
        <f t="shared" si="2"/>
        <v>0</v>
      </c>
    </row>
    <row r="25">
      <c r="A25" s="4" t="s">
        <v>120</v>
      </c>
      <c r="B25" s="16" t="str">
        <f>SUM(B2:B23)</f>
        <v>1042581.12</v>
      </c>
      <c r="C25" s="4"/>
    </row>
    <row r="26">
      <c r="A26" s="4" t="s">
        <v>121</v>
      </c>
      <c r="B26" s="17" t="str">
        <f>(B27*0.075)</f>
        <v>112500</v>
      </c>
    </row>
    <row r="27">
      <c r="A27" s="4" t="s">
        <v>122</v>
      </c>
      <c r="B27" s="4">
        <v>1500000.0</v>
      </c>
      <c r="C27" s="4"/>
      <c r="D27" s="7"/>
      <c r="E27" s="18"/>
    </row>
    <row r="28">
      <c r="D28" s="7"/>
      <c r="E28" s="19"/>
    </row>
  </sheetData>
  <drawing r:id="rId1"/>
</worksheet>
</file>