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John\Documents\CDMAP\denis_toy_covid\data\global_alignments\simulation_output\final_info\final_tables\supp_tables\"/>
    </mc:Choice>
  </mc:AlternateContent>
  <xr:revisionPtr revIDLastSave="0" documentId="8_{467C82D8-69A9-49EB-9347-1CFED0A1C822}" xr6:coauthVersionLast="47" xr6:coauthVersionMax="47" xr10:uidLastSave="{00000000-0000-0000-0000-000000000000}"/>
  <bookViews>
    <workbookView xWindow="-108" yWindow="-108" windowWidth="23256" windowHeight="12576" xr2:uid="{30FC4818-A8C8-4DC8-8BF1-49A87D0FB09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22" i="1" s="1"/>
  <c r="B20" i="1"/>
  <c r="D22" i="1" l="1"/>
  <c r="D21" i="1"/>
  <c r="D20" i="1"/>
  <c r="B22" i="1"/>
  <c r="B24" i="1" l="1"/>
</calcChain>
</file>

<file path=xl/sharedStrings.xml><?xml version="1.0" encoding="utf-8"?>
<sst xmlns="http://schemas.openxmlformats.org/spreadsheetml/2006/main" count="60" uniqueCount="60">
  <si>
    <t>rdrp</t>
  </si>
  <si>
    <t>gene</t>
  </si>
  <si>
    <t>sub_region</t>
  </si>
  <si>
    <t>NiRAN</t>
  </si>
  <si>
    <t>Interface</t>
  </si>
  <si>
    <t>mut_shortened</t>
  </si>
  <si>
    <t>A13536U</t>
  </si>
  <si>
    <t>U13627A</t>
  </si>
  <si>
    <t>A13713A</t>
  </si>
  <si>
    <t>A13860U</t>
  </si>
  <si>
    <t>A14407U</t>
  </si>
  <si>
    <t>C14408U</t>
  </si>
  <si>
    <t>C14676U</t>
  </si>
  <si>
    <t>A15240U</t>
  </si>
  <si>
    <t>A15279U</t>
  </si>
  <si>
    <t>C15451A</t>
  </si>
  <si>
    <t>U15714U</t>
  </si>
  <si>
    <t>U15738U</t>
  </si>
  <si>
    <t>C15756A</t>
  </si>
  <si>
    <t>A15939C</t>
  </si>
  <si>
    <t>C16176C</t>
  </si>
  <si>
    <t>aa_shortened</t>
  </si>
  <si>
    <t>aa_change</t>
  </si>
  <si>
    <t>Y32F</t>
  </si>
  <si>
    <t>D62E</t>
  </si>
  <si>
    <t>K91K</t>
  </si>
  <si>
    <t>D140V</t>
  </si>
  <si>
    <t>P322P</t>
  </si>
  <si>
    <t>P323S</t>
  </si>
  <si>
    <t>P412L</t>
  </si>
  <si>
    <t>N600I</t>
  </si>
  <si>
    <t>H613L</t>
  </si>
  <si>
    <t>G670G</t>
  </si>
  <si>
    <t>L758L</t>
  </si>
  <si>
    <t>F766F</t>
  </si>
  <si>
    <t>S772Y</t>
  </si>
  <si>
    <t>D833A</t>
  </si>
  <si>
    <t>T912T</t>
  </si>
  <si>
    <t>alpha</t>
  </si>
  <si>
    <t>beta</t>
  </si>
  <si>
    <t>delta</t>
  </si>
  <si>
    <t>epsilon</t>
  </si>
  <si>
    <t>eta</t>
  </si>
  <si>
    <t>gamma</t>
  </si>
  <si>
    <t>hongkong</t>
  </si>
  <si>
    <t>iota</t>
  </si>
  <si>
    <t>kappa</t>
  </si>
  <si>
    <t>kraken</t>
  </si>
  <si>
    <t>lambda</t>
  </si>
  <si>
    <t>mu</t>
  </si>
  <si>
    <t>omicron</t>
  </si>
  <si>
    <t>pirola</t>
  </si>
  <si>
    <t>transient</t>
  </si>
  <si>
    <t>Hand</t>
  </si>
  <si>
    <t>p-value</t>
  </si>
  <si>
    <t>Analysis of fixed (MAF&gt;=30%) single nucleotide polymorphisms (SNP) in Nsp12 the RNA dependent RNA polymerase (RdRp) across analyzed variants. The nucleotide shorthand and amino acid shorthand labels for each SNP are listerd where the position with regards to the reference genome is flanked by the original site on the left and the polymorphism on the right. Sub_region denotes the domain within the RdRp that the SNP is located (Hand contains the palm, fingers, and thumb). Below, a Fisher's Exact Test was performed on the SNPs located in the hand showing a significant difference in the number of fixed SNPs in the hand domain of persistent variants compared to transient variants. See Table 1  and methods for more information on persistence and transience grouping criterion.</t>
  </si>
  <si>
    <t>persistent</t>
  </si>
  <si>
    <t>SNPs</t>
  </si>
  <si>
    <t>No SNPs</t>
  </si>
  <si>
    <t>Fisher's Exact Test analyzing fixed hand SNPs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</si>
</sst>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0" xfId="0" applyBorder="1"/>
    <xf numFmtId="0" fontId="1" fillId="0" borderId="1" xfId="0" applyFont="1" applyBorder="1"/>
    <xf numFmtId="0" fontId="1" fillId="0" borderId="2" xfId="0" applyFont="1" applyBorder="1"/>
    <xf numFmtId="0" fontId="1" fillId="0" borderId="5" xfId="0" applyFont="1" applyBorder="1"/>
    <xf numFmtId="0" fontId="1" fillId="0" borderId="9" xfId="0" applyFont="1" applyBorder="1"/>
    <xf numFmtId="0" fontId="1" fillId="0" borderId="7" xfId="0" applyFont="1" applyBorder="1"/>
    <xf numFmtId="0" fontId="1" fillId="0" borderId="8" xfId="0" applyFont="1" applyBorder="1"/>
    <xf numFmtId="0" fontId="1" fillId="0" borderId="0" xfId="0" applyFont="1"/>
    <xf numFmtId="166" fontId="0" fillId="0" borderId="2" xfId="0" applyNumberFormat="1" applyBorder="1"/>
    <xf numFmtId="166" fontId="0" fillId="0" borderId="5" xfId="0" applyNumberFormat="1" applyBorder="1"/>
    <xf numFmtId="166" fontId="0" fillId="0" borderId="9" xfId="0" applyNumberFormat="1" applyBorder="1"/>
    <xf numFmtId="166" fontId="0" fillId="0" borderId="3" xfId="0" applyNumberFormat="1" applyBorder="1"/>
    <xf numFmtId="166" fontId="0" fillId="0" borderId="0" xfId="0" applyNumberFormat="1" applyBorder="1"/>
    <xf numFmtId="166" fontId="0" fillId="0" borderId="10" xfId="0" applyNumberFormat="1" applyBorder="1"/>
    <xf numFmtId="166" fontId="0" fillId="0" borderId="4" xfId="0" applyNumberFormat="1" applyBorder="1"/>
    <xf numFmtId="166" fontId="0" fillId="0" borderId="6" xfId="0" applyNumberFormat="1" applyBorder="1"/>
    <xf numFmtId="166" fontId="0" fillId="0" borderId="11" xfId="0" applyNumberFormat="1" applyBorder="1"/>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C82B-F2E3-47C2-9BF8-49B93279E189}">
  <dimension ref="A1:S24"/>
  <sheetViews>
    <sheetView tabSelected="1" workbookViewId="0">
      <selection activeCell="A19" sqref="A19"/>
    </sheetView>
  </sheetViews>
  <sheetFormatPr defaultRowHeight="14.4" x14ac:dyDescent="0.3"/>
  <sheetData>
    <row r="1" spans="1:19" x14ac:dyDescent="0.3">
      <c r="A1" s="10" t="s">
        <v>1</v>
      </c>
      <c r="B1" s="11" t="s">
        <v>2</v>
      </c>
      <c r="C1" s="12" t="s">
        <v>5</v>
      </c>
      <c r="D1" s="12" t="s">
        <v>21</v>
      </c>
      <c r="E1" s="13" t="s">
        <v>22</v>
      </c>
      <c r="F1" s="10" t="s">
        <v>38</v>
      </c>
      <c r="G1" s="14" t="s">
        <v>39</v>
      </c>
      <c r="H1" s="14" t="s">
        <v>40</v>
      </c>
      <c r="I1" s="14" t="s">
        <v>41</v>
      </c>
      <c r="J1" s="14" t="s">
        <v>42</v>
      </c>
      <c r="K1" s="14" t="s">
        <v>43</v>
      </c>
      <c r="L1" s="14" t="s">
        <v>44</v>
      </c>
      <c r="M1" s="14" t="s">
        <v>45</v>
      </c>
      <c r="N1" s="14" t="s">
        <v>46</v>
      </c>
      <c r="O1" s="14" t="s">
        <v>47</v>
      </c>
      <c r="P1" s="14" t="s">
        <v>48</v>
      </c>
      <c r="Q1" s="14" t="s">
        <v>49</v>
      </c>
      <c r="R1" s="14" t="s">
        <v>50</v>
      </c>
      <c r="S1" s="15" t="s">
        <v>51</v>
      </c>
    </row>
    <row r="2" spans="1:19" x14ac:dyDescent="0.3">
      <c r="A2" s="11" t="s">
        <v>0</v>
      </c>
      <c r="B2" s="1" t="s">
        <v>3</v>
      </c>
      <c r="C2" s="9" t="s">
        <v>6</v>
      </c>
      <c r="D2" s="9" t="s">
        <v>23</v>
      </c>
      <c r="E2" s="7" t="b">
        <v>1</v>
      </c>
      <c r="F2" s="17">
        <v>2.1111460902716E-3</v>
      </c>
      <c r="G2" s="18">
        <v>1.6826518593302999E-3</v>
      </c>
      <c r="H2" s="18">
        <v>2.1895797838697001E-3</v>
      </c>
      <c r="I2" s="18">
        <v>6.0401063058700003E-4</v>
      </c>
      <c r="J2" s="18">
        <v>1.5473488755931E-3</v>
      </c>
      <c r="K2" s="18">
        <v>1.9800590899523001E-3</v>
      </c>
      <c r="L2" s="18">
        <v>6.2568825708269997E-4</v>
      </c>
      <c r="M2" s="18">
        <v>6.849163739201E-4</v>
      </c>
      <c r="N2" s="18">
        <v>2.7431079412969998E-4</v>
      </c>
      <c r="O2" s="18">
        <v>1.0943792680791001E-3</v>
      </c>
      <c r="P2" s="18">
        <v>0.99425837320574095</v>
      </c>
      <c r="Q2" s="18">
        <v>7.3077157298580004E-4</v>
      </c>
      <c r="R2" s="18">
        <v>6.8805899902439995E-4</v>
      </c>
      <c r="S2" s="19">
        <v>1.7558045512302001E-3</v>
      </c>
    </row>
    <row r="3" spans="1:19" x14ac:dyDescent="0.3">
      <c r="A3" s="2"/>
      <c r="B3" s="2"/>
      <c r="C3" s="9" t="s">
        <v>7</v>
      </c>
      <c r="D3" s="9" t="s">
        <v>24</v>
      </c>
      <c r="E3" s="7" t="b">
        <v>1</v>
      </c>
      <c r="F3" s="20">
        <v>8.49722353221085E-7</v>
      </c>
      <c r="G3" s="21">
        <v>0</v>
      </c>
      <c r="H3" s="21">
        <v>2.699473670121E-4</v>
      </c>
      <c r="I3" s="21">
        <v>0</v>
      </c>
      <c r="J3" s="21">
        <v>0</v>
      </c>
      <c r="K3" s="21">
        <v>6.0974680264E-5</v>
      </c>
      <c r="L3" s="21">
        <v>0.99689751801441095</v>
      </c>
      <c r="M3" s="21">
        <v>0</v>
      </c>
      <c r="N3" s="21">
        <v>0</v>
      </c>
      <c r="O3" s="21">
        <v>4.6356865451699998E-5</v>
      </c>
      <c r="P3" s="21">
        <v>7.4808303721710003E-4</v>
      </c>
      <c r="Q3" s="21">
        <v>0</v>
      </c>
      <c r="R3" s="21">
        <v>1.5862603725E-5</v>
      </c>
      <c r="S3" s="22">
        <v>1.6912539110240001E-4</v>
      </c>
    </row>
    <row r="4" spans="1:19" x14ac:dyDescent="0.3">
      <c r="A4" s="2"/>
      <c r="B4" s="2"/>
      <c r="C4" s="9" t="s">
        <v>8</v>
      </c>
      <c r="D4" s="9" t="s">
        <v>25</v>
      </c>
      <c r="E4" s="7" t="b">
        <v>0</v>
      </c>
      <c r="F4" s="20">
        <v>5.5291667800799999E-5</v>
      </c>
      <c r="G4" s="21">
        <v>0</v>
      </c>
      <c r="H4" s="21">
        <v>3.84876903537E-5</v>
      </c>
      <c r="I4" s="21">
        <v>0.31021233031523798</v>
      </c>
      <c r="J4" s="21">
        <v>0</v>
      </c>
      <c r="K4" s="21">
        <v>7.6216026705999998E-6</v>
      </c>
      <c r="L4" s="21">
        <v>5.246982984783E-4</v>
      </c>
      <c r="M4" s="21">
        <v>0</v>
      </c>
      <c r="N4" s="21">
        <v>0</v>
      </c>
      <c r="O4" s="21">
        <v>1.3117992484159999E-4</v>
      </c>
      <c r="P4" s="21">
        <v>9.3615427822500005E-5</v>
      </c>
      <c r="Q4" s="21">
        <v>1.7338033866949999E-4</v>
      </c>
      <c r="R4" s="21">
        <v>9.3598019826600005E-5</v>
      </c>
      <c r="S4" s="22">
        <v>2.2308464523769999E-4</v>
      </c>
    </row>
    <row r="5" spans="1:19" x14ac:dyDescent="0.3">
      <c r="A5" s="2"/>
      <c r="B5" s="2"/>
      <c r="C5" s="9" t="s">
        <v>9</v>
      </c>
      <c r="D5" s="9" t="s">
        <v>26</v>
      </c>
      <c r="E5" s="7" t="b">
        <v>1</v>
      </c>
      <c r="F5" s="20">
        <v>1.1756072977886999E-3</v>
      </c>
      <c r="G5" s="21">
        <v>8.2859576035160005E-4</v>
      </c>
      <c r="H5" s="21">
        <v>1.396603649749E-3</v>
      </c>
      <c r="I5" s="21">
        <v>3.1389896956372002E-3</v>
      </c>
      <c r="J5" s="21">
        <v>8.0345485588020004E-4</v>
      </c>
      <c r="K5" s="21">
        <v>0.990665528750171</v>
      </c>
      <c r="L5" s="21">
        <v>1.2710280373831001E-3</v>
      </c>
      <c r="M5" s="21">
        <v>8.5382139807780005E-4</v>
      </c>
      <c r="N5" s="21">
        <v>7.855459544383E-4</v>
      </c>
      <c r="O5" s="21">
        <v>1.2090239925223001E-3</v>
      </c>
      <c r="P5" s="21">
        <v>1.8737118231216001E-3</v>
      </c>
      <c r="Q5" s="21">
        <v>1.8624141543475E-3</v>
      </c>
      <c r="R5" s="21">
        <v>1.3308427021361E-3</v>
      </c>
      <c r="S5" s="22">
        <v>1.9593933932782002E-3</v>
      </c>
    </row>
    <row r="6" spans="1:19" x14ac:dyDescent="0.3">
      <c r="A6" s="2"/>
      <c r="B6" s="1" t="s">
        <v>4</v>
      </c>
      <c r="C6" s="4" t="s">
        <v>10</v>
      </c>
      <c r="D6" s="4" t="s">
        <v>27</v>
      </c>
      <c r="E6" s="6" t="b">
        <v>0</v>
      </c>
      <c r="F6" s="17">
        <v>3.5794732549420001E-4</v>
      </c>
      <c r="G6" s="18">
        <v>4.363703176316E-4</v>
      </c>
      <c r="H6" s="18">
        <v>1.2828576937089001E-3</v>
      </c>
      <c r="I6" s="18">
        <v>6.0078921856430002E-4</v>
      </c>
      <c r="J6" s="18">
        <v>0.99061932620536597</v>
      </c>
      <c r="K6" s="18">
        <v>3.7297243809789998E-4</v>
      </c>
      <c r="L6" s="18">
        <v>3.7455989212669999E-4</v>
      </c>
      <c r="M6" s="18">
        <v>2.1914926256269999E-4</v>
      </c>
      <c r="N6" s="18">
        <v>1.8358248098610001E-3</v>
      </c>
      <c r="O6" s="18">
        <v>4.8310529915649998E-4</v>
      </c>
      <c r="P6" s="18">
        <v>4.683402023229E-4</v>
      </c>
      <c r="Q6" s="18">
        <v>1.8466670637993E-3</v>
      </c>
      <c r="R6" s="18">
        <v>4.9887265541379998E-4</v>
      </c>
      <c r="S6" s="19">
        <v>3.6845700951069999E-4</v>
      </c>
    </row>
    <row r="7" spans="1:19" x14ac:dyDescent="0.3">
      <c r="A7" s="2"/>
      <c r="B7" s="3"/>
      <c r="C7" s="5" t="s">
        <v>11</v>
      </c>
      <c r="D7" s="5" t="s">
        <v>28</v>
      </c>
      <c r="E7" s="8" t="b">
        <v>1</v>
      </c>
      <c r="F7" s="23">
        <v>0.99889160493048201</v>
      </c>
      <c r="G7" s="24">
        <v>0.93363981151591702</v>
      </c>
      <c r="H7" s="24">
        <v>0.99876021206132404</v>
      </c>
      <c r="I7" s="24">
        <v>0.99414763849675103</v>
      </c>
      <c r="J7" s="24">
        <v>0.99868832610230995</v>
      </c>
      <c r="K7" s="24">
        <v>0.99676409901095597</v>
      </c>
      <c r="L7" s="24">
        <v>0.99962561773074399</v>
      </c>
      <c r="M7" s="24">
        <v>0.99899169242234898</v>
      </c>
      <c r="N7" s="24">
        <v>0.99868731950643197</v>
      </c>
      <c r="O7" s="24">
        <v>0.99920643802586195</v>
      </c>
      <c r="P7" s="24">
        <v>0.99906288070471305</v>
      </c>
      <c r="Q7" s="24">
        <v>0.99844246091175903</v>
      </c>
      <c r="R7" s="24">
        <v>0.99884369256843497</v>
      </c>
      <c r="S7" s="25">
        <v>0.99948183744281005</v>
      </c>
    </row>
    <row r="8" spans="1:19" x14ac:dyDescent="0.3">
      <c r="A8" s="2"/>
      <c r="B8" s="1" t="s">
        <v>53</v>
      </c>
      <c r="C8" s="4" t="s">
        <v>12</v>
      </c>
      <c r="D8" s="4" t="s">
        <v>29</v>
      </c>
      <c r="E8" s="6" t="b">
        <v>1</v>
      </c>
      <c r="F8" s="17">
        <v>0.99798191303399597</v>
      </c>
      <c r="G8" s="18">
        <v>1.8154242117841E-3</v>
      </c>
      <c r="H8" s="18">
        <v>1.1709685640321E-3</v>
      </c>
      <c r="I8" s="18">
        <v>1.5585741733510001E-3</v>
      </c>
      <c r="J8" s="18">
        <v>2.5229589262286E-3</v>
      </c>
      <c r="K8" s="18">
        <v>1.5757142095927999E-3</v>
      </c>
      <c r="L8" s="18">
        <v>8.7651198317090001E-4</v>
      </c>
      <c r="M8" s="18">
        <v>2.06080482184E-3</v>
      </c>
      <c r="N8" s="18">
        <v>2.4856096284666999E-3</v>
      </c>
      <c r="O8" s="18">
        <v>1.7291271467876001E-3</v>
      </c>
      <c r="P8" s="18">
        <v>3.2817627754335998E-3</v>
      </c>
      <c r="Q8" s="18">
        <v>4.1794207676005999E-3</v>
      </c>
      <c r="R8" s="18">
        <v>6.6565073272259999E-4</v>
      </c>
      <c r="S8" s="19">
        <v>1.0836575950514001E-3</v>
      </c>
    </row>
    <row r="9" spans="1:19" x14ac:dyDescent="0.3">
      <c r="A9" s="2"/>
      <c r="B9" s="2"/>
      <c r="C9" s="9" t="s">
        <v>13</v>
      </c>
      <c r="D9" s="9" t="s">
        <v>30</v>
      </c>
      <c r="E9" s="7" t="b">
        <v>1</v>
      </c>
      <c r="F9" s="20">
        <v>4.1027038999538997E-3</v>
      </c>
      <c r="G9" s="21">
        <v>6.4176025670410004E-4</v>
      </c>
      <c r="H9" s="21">
        <v>3.5816592938427497E-2</v>
      </c>
      <c r="I9" s="21">
        <v>3.0945589580754001E-3</v>
      </c>
      <c r="J9" s="21">
        <v>2.5193993751889002E-3</v>
      </c>
      <c r="K9" s="21">
        <v>2.9123703500927001E-3</v>
      </c>
      <c r="L9" s="21">
        <v>2.9472001598481001E-3</v>
      </c>
      <c r="M9" s="21">
        <v>1.1314977924699E-3</v>
      </c>
      <c r="N9" s="21">
        <v>1.312163758037E-3</v>
      </c>
      <c r="O9" s="21">
        <v>2.8504142246338999E-3</v>
      </c>
      <c r="P9" s="21">
        <v>3.6527114357964999E-3</v>
      </c>
      <c r="Q9" s="21">
        <v>1.9678203495773999E-3</v>
      </c>
      <c r="R9" s="21">
        <v>0.386616767293539</v>
      </c>
      <c r="S9" s="22">
        <v>3.6629193659122E-3</v>
      </c>
    </row>
    <row r="10" spans="1:19" x14ac:dyDescent="0.3">
      <c r="A10" s="2"/>
      <c r="B10" s="2"/>
      <c r="C10" s="9" t="s">
        <v>14</v>
      </c>
      <c r="D10" s="9" t="s">
        <v>31</v>
      </c>
      <c r="E10" s="7" t="b">
        <v>1</v>
      </c>
      <c r="F10" s="20">
        <v>0.99724590465766805</v>
      </c>
      <c r="G10" s="21">
        <v>1.3992430324578E-3</v>
      </c>
      <c r="H10" s="21">
        <v>4.6399684285270001E-4</v>
      </c>
      <c r="I10" s="21">
        <v>8.8817117480820002E-4</v>
      </c>
      <c r="J10" s="21">
        <v>6.0514372163379996E-4</v>
      </c>
      <c r="K10" s="21">
        <v>9.5902088534370003E-4</v>
      </c>
      <c r="L10" s="21">
        <v>9.7424496015580001E-4</v>
      </c>
      <c r="M10" s="21">
        <v>1.8641397217105001E-3</v>
      </c>
      <c r="N10" s="21">
        <v>1.0542962572482001E-3</v>
      </c>
      <c r="O10" s="21">
        <v>7.8747160375871993E-3</v>
      </c>
      <c r="P10" s="21">
        <v>7.4941451990629998E-4</v>
      </c>
      <c r="Q10" s="21">
        <v>3.470213996529E-4</v>
      </c>
      <c r="R10" s="21">
        <v>2.3621242520380001E-4</v>
      </c>
      <c r="S10" s="22">
        <v>3.5695505820669999E-4</v>
      </c>
    </row>
    <row r="11" spans="1:19" x14ac:dyDescent="0.3">
      <c r="A11" s="2"/>
      <c r="B11" s="2"/>
      <c r="C11" s="9" t="s">
        <v>15</v>
      </c>
      <c r="D11" s="9" t="s">
        <v>32</v>
      </c>
      <c r="E11" s="7" t="b">
        <v>0</v>
      </c>
      <c r="F11" s="20">
        <v>4.8944167898069997E-4</v>
      </c>
      <c r="G11" s="21">
        <v>1.5164047422110999E-3</v>
      </c>
      <c r="H11" s="21">
        <v>0.99417696920507304</v>
      </c>
      <c r="I11" s="21">
        <v>1.0490356941118999E-3</v>
      </c>
      <c r="J11" s="21">
        <v>1.1097659402744E-3</v>
      </c>
      <c r="K11" s="21">
        <v>7.9253191084010003E-4</v>
      </c>
      <c r="L11" s="21">
        <v>0.99932300285843201</v>
      </c>
      <c r="M11" s="21">
        <v>1.1738908945933999E-3</v>
      </c>
      <c r="N11" s="21">
        <v>5.6386047731445E-3</v>
      </c>
      <c r="O11" s="21">
        <v>0.99896290617320205</v>
      </c>
      <c r="P11" s="21">
        <v>1.5928042724632E-3</v>
      </c>
      <c r="Q11" s="21">
        <v>2.3116042533518001E-3</v>
      </c>
      <c r="R11" s="21">
        <v>6.6026810036834997E-3</v>
      </c>
      <c r="S11" s="22">
        <v>1.1942305908542001E-3</v>
      </c>
    </row>
    <row r="12" spans="1:19" x14ac:dyDescent="0.3">
      <c r="A12" s="2"/>
      <c r="B12" s="2"/>
      <c r="C12" s="9" t="s">
        <v>16</v>
      </c>
      <c r="D12" s="9" t="s">
        <v>33</v>
      </c>
      <c r="E12" s="7" t="b">
        <v>0</v>
      </c>
      <c r="F12" s="20">
        <v>6.3415847509929997E-4</v>
      </c>
      <c r="G12" s="21">
        <v>1.6471449487554001E-3</v>
      </c>
      <c r="H12" s="21">
        <v>1.0576880307577999E-3</v>
      </c>
      <c r="I12" s="21">
        <v>3.9598210160899999E-4</v>
      </c>
      <c r="J12" s="21">
        <v>1.7100895282164E-3</v>
      </c>
      <c r="K12" s="21">
        <v>5.1905217880320997E-3</v>
      </c>
      <c r="L12" s="21">
        <v>0.999825100567174</v>
      </c>
      <c r="M12" s="21">
        <v>4.1382614945650002E-4</v>
      </c>
      <c r="N12" s="21">
        <v>6.5308254963419995E-4</v>
      </c>
      <c r="O12" s="21">
        <v>0.99866053273688404</v>
      </c>
      <c r="P12" s="21">
        <v>8.4143605086009997E-4</v>
      </c>
      <c r="Q12" s="21">
        <v>2.3057412958260001E-4</v>
      </c>
      <c r="R12" s="21">
        <v>0.61183782137697895</v>
      </c>
      <c r="S12" s="22">
        <v>0.99978891375015799</v>
      </c>
    </row>
    <row r="13" spans="1:19" x14ac:dyDescent="0.3">
      <c r="A13" s="2"/>
      <c r="B13" s="2"/>
      <c r="C13" s="9" t="s">
        <v>17</v>
      </c>
      <c r="D13" s="9" t="s">
        <v>34</v>
      </c>
      <c r="E13" s="7" t="b">
        <v>0</v>
      </c>
      <c r="F13" s="20">
        <v>3.0450292402626001E-3</v>
      </c>
      <c r="G13" s="21">
        <v>2.3557395421173999E-3</v>
      </c>
      <c r="H13" s="21">
        <v>3.6244741730236001E-3</v>
      </c>
      <c r="I13" s="21">
        <v>4.4102482747679798E-2</v>
      </c>
      <c r="J13" s="21">
        <v>1.4088759182851001E-3</v>
      </c>
      <c r="K13" s="21">
        <v>4.2537353113202003E-3</v>
      </c>
      <c r="L13" s="21">
        <v>0.99947023208879904</v>
      </c>
      <c r="M13" s="21">
        <v>3.0737034857105001E-3</v>
      </c>
      <c r="N13" s="21">
        <v>7.0542129327237002E-3</v>
      </c>
      <c r="O13" s="21">
        <v>0.99914385961336005</v>
      </c>
      <c r="P13" s="21">
        <v>2.6178010471203999E-3</v>
      </c>
      <c r="Q13" s="21">
        <v>1.4395117176253E-3</v>
      </c>
      <c r="R13" s="21">
        <v>2.0537645844488001E-3</v>
      </c>
      <c r="S13" s="22">
        <v>3.0035804524983999E-3</v>
      </c>
    </row>
    <row r="14" spans="1:19" x14ac:dyDescent="0.3">
      <c r="A14" s="2"/>
      <c r="B14" s="2"/>
      <c r="C14" s="9" t="s">
        <v>18</v>
      </c>
      <c r="D14" s="9" t="s">
        <v>35</v>
      </c>
      <c r="E14" s="7" t="b">
        <v>1</v>
      </c>
      <c r="F14" s="20">
        <v>3.3977403327000002E-6</v>
      </c>
      <c r="G14" s="21">
        <v>0</v>
      </c>
      <c r="H14" s="21">
        <v>2.6815708372999999E-6</v>
      </c>
      <c r="I14" s="21">
        <v>0</v>
      </c>
      <c r="J14" s="21">
        <v>0</v>
      </c>
      <c r="K14" s="21">
        <v>7.5969369150000002E-6</v>
      </c>
      <c r="L14" s="21">
        <v>3.2565946040730002E-4</v>
      </c>
      <c r="M14" s="21">
        <v>0</v>
      </c>
      <c r="N14" s="21">
        <v>0</v>
      </c>
      <c r="O14" s="21">
        <v>5.34122817726E-5</v>
      </c>
      <c r="P14" s="21">
        <v>0</v>
      </c>
      <c r="Q14" s="21">
        <v>0</v>
      </c>
      <c r="R14" s="21">
        <v>8.6027663423999996E-6</v>
      </c>
      <c r="S14" s="22">
        <v>0.99900586845867201</v>
      </c>
    </row>
    <row r="15" spans="1:19" x14ac:dyDescent="0.3">
      <c r="A15" s="2"/>
      <c r="B15" s="2"/>
      <c r="C15" s="9" t="s">
        <v>19</v>
      </c>
      <c r="D15" s="9" t="s">
        <v>36</v>
      </c>
      <c r="E15" s="7" t="b">
        <v>1</v>
      </c>
      <c r="F15" s="20">
        <v>6.72933233652E-4</v>
      </c>
      <c r="G15" s="21">
        <v>2.5210276625479999E-4</v>
      </c>
      <c r="H15" s="21">
        <v>4.4276013497589997E-4</v>
      </c>
      <c r="I15" s="21">
        <v>3.8075552775429999E-4</v>
      </c>
      <c r="J15" s="21">
        <v>1.005025125628E-4</v>
      </c>
      <c r="K15" s="21">
        <v>3.115619894372E-4</v>
      </c>
      <c r="L15" s="21">
        <v>0.99807316951103497</v>
      </c>
      <c r="M15" s="21">
        <v>1.959887633109E-4</v>
      </c>
      <c r="N15" s="21">
        <v>0</v>
      </c>
      <c r="O15" s="21">
        <v>0.99742344158952201</v>
      </c>
      <c r="P15" s="21">
        <v>4.6733339564440001E-4</v>
      </c>
      <c r="Q15" s="21">
        <v>2.0745692387482998E-3</v>
      </c>
      <c r="R15" s="21">
        <v>4.1436563752810001E-4</v>
      </c>
      <c r="S15" s="22">
        <v>7.609823590453E-4</v>
      </c>
    </row>
    <row r="16" spans="1:19" x14ac:dyDescent="0.3">
      <c r="A16" s="3"/>
      <c r="B16" s="3"/>
      <c r="C16" s="5" t="s">
        <v>20</v>
      </c>
      <c r="D16" s="5" t="s">
        <v>37</v>
      </c>
      <c r="E16" s="8" t="b">
        <v>0</v>
      </c>
      <c r="F16" s="23">
        <v>0.99841815593191496</v>
      </c>
      <c r="G16" s="24">
        <v>2.7871062070225E-3</v>
      </c>
      <c r="H16" s="24">
        <v>1.190052235031E-4</v>
      </c>
      <c r="I16" s="24">
        <v>2.2403204976140001E-4</v>
      </c>
      <c r="J16" s="24">
        <v>6.0337892196290002E-4</v>
      </c>
      <c r="K16" s="24">
        <v>3.4194528875370001E-4</v>
      </c>
      <c r="L16" s="24">
        <v>0</v>
      </c>
      <c r="M16" s="24">
        <v>1.3733568765939999E-3</v>
      </c>
      <c r="N16" s="24">
        <v>5.2049446974619998E-4</v>
      </c>
      <c r="O16" s="24">
        <v>2.0316273589E-5</v>
      </c>
      <c r="P16" s="24">
        <v>2.8032143524569998E-4</v>
      </c>
      <c r="Q16" s="24">
        <v>3.4458993797379999E-4</v>
      </c>
      <c r="R16" s="24">
        <v>6.9997299884800004E-5</v>
      </c>
      <c r="S16" s="25">
        <v>1.15091574529E-5</v>
      </c>
    </row>
    <row r="18" spans="1:19" x14ac:dyDescent="0.3">
      <c r="A18" s="16" t="s">
        <v>59</v>
      </c>
      <c r="F18" s="26" t="s">
        <v>55</v>
      </c>
      <c r="G18" s="26"/>
      <c r="H18" s="26"/>
      <c r="I18" s="26"/>
      <c r="J18" s="26"/>
      <c r="K18" s="26"/>
      <c r="L18" s="26"/>
      <c r="M18" s="26"/>
      <c r="N18" s="26"/>
      <c r="O18" s="26"/>
      <c r="P18" s="26"/>
      <c r="Q18" s="26"/>
      <c r="R18" s="26"/>
      <c r="S18" s="26"/>
    </row>
    <row r="19" spans="1:19" x14ac:dyDescent="0.3">
      <c r="B19" s="3" t="s">
        <v>56</v>
      </c>
      <c r="C19" s="8" t="s">
        <v>52</v>
      </c>
      <c r="F19" s="26"/>
      <c r="G19" s="26"/>
      <c r="H19" s="26"/>
      <c r="I19" s="26"/>
      <c r="J19" s="26"/>
      <c r="K19" s="26"/>
      <c r="L19" s="26"/>
      <c r="M19" s="26"/>
      <c r="N19" s="26"/>
      <c r="O19" s="26"/>
      <c r="P19" s="26"/>
      <c r="Q19" s="26"/>
      <c r="R19" s="26"/>
      <c r="S19" s="26"/>
    </row>
    <row r="20" spans="1:19" x14ac:dyDescent="0.3">
      <c r="A20" s="6" t="s">
        <v>57</v>
      </c>
      <c r="B20" s="1">
        <f>COUNT(F8,H11,O11,R9,S14)</f>
        <v>5</v>
      </c>
      <c r="C20" s="6">
        <v>0</v>
      </c>
      <c r="D20" s="1">
        <f>SUM(B20:C20)</f>
        <v>5</v>
      </c>
      <c r="F20" s="26"/>
      <c r="G20" s="26"/>
      <c r="H20" s="26"/>
      <c r="I20" s="26"/>
      <c r="J20" s="26"/>
      <c r="K20" s="26"/>
      <c r="L20" s="26"/>
      <c r="M20" s="26"/>
      <c r="N20" s="26"/>
      <c r="O20" s="26"/>
      <c r="P20" s="26"/>
      <c r="Q20" s="26"/>
      <c r="R20" s="26"/>
      <c r="S20" s="26"/>
    </row>
    <row r="21" spans="1:19" x14ac:dyDescent="0.3">
      <c r="A21" s="8" t="s">
        <v>58</v>
      </c>
      <c r="B21" s="3">
        <v>0</v>
      </c>
      <c r="C21" s="8">
        <f>COUNT(G8,I8,J8,K8,M8,N8,P8,Q8)</f>
        <v>8</v>
      </c>
      <c r="D21" s="3">
        <f>SUM(B21:C21)</f>
        <v>8</v>
      </c>
      <c r="F21" s="26"/>
      <c r="G21" s="26"/>
      <c r="H21" s="26"/>
      <c r="I21" s="26"/>
      <c r="J21" s="26"/>
      <c r="K21" s="26"/>
      <c r="L21" s="26"/>
      <c r="M21" s="26"/>
      <c r="N21" s="26"/>
      <c r="O21" s="26"/>
      <c r="P21" s="26"/>
      <c r="Q21" s="26"/>
      <c r="R21" s="26"/>
      <c r="S21" s="26"/>
    </row>
    <row r="22" spans="1:19" x14ac:dyDescent="0.3">
      <c r="B22" s="1">
        <f>SUM(B20:B21)</f>
        <v>5</v>
      </c>
      <c r="C22" s="6">
        <f>SUM(C20:C21)</f>
        <v>8</v>
      </c>
      <c r="D22">
        <f>SUM(B20:C21)</f>
        <v>13</v>
      </c>
      <c r="F22" s="26"/>
      <c r="G22" s="26"/>
      <c r="H22" s="26"/>
      <c r="I22" s="26"/>
      <c r="J22" s="26"/>
      <c r="K22" s="26"/>
      <c r="L22" s="26"/>
      <c r="M22" s="26"/>
      <c r="N22" s="26"/>
      <c r="O22" s="26"/>
      <c r="P22" s="26"/>
      <c r="Q22" s="26"/>
      <c r="R22" s="26"/>
      <c r="S22" s="26"/>
    </row>
    <row r="23" spans="1:19" x14ac:dyDescent="0.3">
      <c r="F23" s="26"/>
      <c r="G23" s="26"/>
      <c r="H23" s="26"/>
      <c r="I23" s="26"/>
      <c r="J23" s="26"/>
      <c r="K23" s="26"/>
      <c r="L23" s="26"/>
      <c r="M23" s="26"/>
      <c r="N23" s="26"/>
      <c r="O23" s="26"/>
      <c r="P23" s="26"/>
      <c r="Q23" s="26"/>
      <c r="R23" s="26"/>
      <c r="S23" s="26"/>
    </row>
    <row r="24" spans="1:19" x14ac:dyDescent="0.3">
      <c r="A24" t="s">
        <v>54</v>
      </c>
      <c r="B24">
        <f>(FACT(D20)*FACT(D21)*FACT(B22)*FACT(C22))/(FACT(B20)*FACT(C20)*FACT(B21)*FACT(C21)*FACT(D22))</f>
        <v>7.77000777000777E-4</v>
      </c>
      <c r="F24" s="26"/>
      <c r="G24" s="26"/>
      <c r="H24" s="26"/>
      <c r="I24" s="26"/>
      <c r="J24" s="26"/>
      <c r="K24" s="26"/>
      <c r="L24" s="26"/>
      <c r="M24" s="26"/>
      <c r="N24" s="26"/>
      <c r="O24" s="26"/>
      <c r="P24" s="26"/>
      <c r="Q24" s="26"/>
      <c r="R24" s="26"/>
      <c r="S24" s="26"/>
    </row>
  </sheetData>
  <mergeCells count="1">
    <mergeCell ref="F18:S24"/>
  </mergeCells>
  <conditionalFormatting sqref="E9">
    <cfRule type="colorScale" priority="5">
      <colorScale>
        <cfvo type="min"/>
        <cfvo type="max"/>
        <color rgb="FFFCFCFF"/>
        <color rgb="FF63BE7B"/>
      </colorScale>
    </cfRule>
  </conditionalFormatting>
  <conditionalFormatting sqref="F2:S16">
    <cfRule type="colorScale" priority="1">
      <colorScale>
        <cfvo type="min"/>
        <cfvo type="max"/>
        <color rgb="FFFCFCFF"/>
        <color rgb="FF63BE7B"/>
      </colorScale>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Caraway</dc:creator>
  <cp:lastModifiedBy>John Caraway</cp:lastModifiedBy>
  <cp:lastPrinted>2025-08-07T17:13:45Z</cp:lastPrinted>
  <dcterms:created xsi:type="dcterms:W3CDTF">2025-08-07T16:54:58Z</dcterms:created>
  <dcterms:modified xsi:type="dcterms:W3CDTF">2025-08-07T17:15:15Z</dcterms:modified>
</cp:coreProperties>
</file>