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hitson\Downloads\"/>
    </mc:Choice>
  </mc:AlternateContent>
  <xr:revisionPtr revIDLastSave="0" documentId="13_ncr:1_{079F1F3E-2D12-4E68-9135-042C5C692905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definedNames>
    <definedName name="_xlcn.WorksheetConnection_JeffWhitson_Week2Homework.xlsxTable41" hidden="1">Table4[]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JeffWhitson_Week2Homework.xlsx!Table4"/>
        </x15:modelTables>
        <x15:extLst>
          <ext xmlns:x16="http://schemas.microsoft.com/office/spreadsheetml/2014/11/main" uri="{9835A34E-60A6-4A7C-AAB8-D5F71C897F49}">
            <x16:modelTimeGroupings>
              <x16:modelTimeGrouping tableName="Table4" columnName="Payment Date" columnId="Payment Date">
                <x16:calculatedTimeColumn columnName="Payment Date (Year)" columnId="Payment Date (Year)" contentType="years" isSelected="1"/>
                <x16:calculatedTimeColumn columnName="Payment Date (Quarter)" columnId="Payment Date (Quarter)" contentType="quarters" isSelected="1"/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E7" i="3"/>
  <c r="E8" i="3"/>
  <c r="F8" i="3" s="1"/>
  <c r="G8" i="3" s="1"/>
  <c r="E4" i="3"/>
  <c r="F4" i="3" s="1"/>
  <c r="G4" i="3" s="1"/>
  <c r="F7" i="3"/>
  <c r="G7" i="3" s="1"/>
  <c r="F6" i="3"/>
  <c r="G6" i="3" s="1"/>
  <c r="B22" i="2"/>
  <c r="D22" i="2"/>
  <c r="D21" i="2"/>
  <c r="D20" i="2"/>
  <c r="D19" i="2"/>
  <c r="D18" i="2"/>
  <c r="D17" i="2"/>
  <c r="C22" i="2"/>
  <c r="C21" i="2"/>
  <c r="C20" i="2"/>
  <c r="C19" i="2"/>
  <c r="C18" i="2"/>
  <c r="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73CC6-150F-4A64-B109-70A9B20797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B94BB5-D0BF-4D87-B26E-CB951F0317FB}" name="WorksheetConnection_JeffWhitson_Week2Homework.xlsx!Table4" type="102" refreshedVersion="8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JeffWhitson_Week2Homework.xlsxTable41"/>
        </x15:connection>
      </ext>
    </extLst>
  </connection>
</connections>
</file>

<file path=xl/sharedStrings.xml><?xml version="1.0" encoding="utf-8"?>
<sst xmlns="http://schemas.openxmlformats.org/spreadsheetml/2006/main" count="1316" uniqueCount="173">
  <si>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</si>
  <si>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</si>
  <si>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</si>
  <si>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</si>
  <si>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</si>
  <si>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</si>
  <si>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</si>
  <si>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</si>
  <si>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</si>
  <si>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</si>
  <si>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</si>
  <si>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</si>
  <si>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</si>
  <si>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</si>
  <si>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</si>
  <si>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</si>
  <si>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</si>
  <si>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</si>
  <si>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</si>
  <si>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</si>
  <si>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</si>
  <si>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</si>
  <si>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</si>
  <si>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</si>
  <si>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</si>
  <si>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</si>
  <si>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</si>
  <si>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</si>
  <si>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</si>
  <si>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</si>
  <si>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</si>
  <si>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</si>
  <si>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</si>
  <si>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</si>
  <si>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</si>
  <si>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</si>
  <si>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</si>
  <si>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</si>
  <si>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</si>
  <si>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</si>
  <si>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</si>
  <si>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</si>
  <si>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</si>
  <si>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</si>
  <si>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</si>
  <si>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</si>
  <si>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</si>
  <si>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</si>
  <si>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</si>
  <si>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</si>
  <si>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</si>
  <si>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</si>
  <si>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</si>
  <si>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</si>
  <si>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</si>
  <si>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</si>
  <si>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</si>
  <si>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</si>
  <si>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</si>
  <si>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</si>
  <si>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</si>
  <si>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</si>
  <si>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</si>
  <si>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</si>
  <si>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</si>
  <si>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</si>
  <si>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</si>
  <si>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</si>
  <si>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</si>
  <si>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</si>
  <si>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</si>
  <si>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</si>
  <si>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</si>
  <si>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</si>
  <si>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</si>
  <si>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</si>
  <si>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</si>
  <si>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</si>
  <si>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</si>
  <si>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</si>
  <si>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</si>
  <si>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</si>
  <si>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</si>
  <si>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</si>
  <si>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</si>
  <si>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</si>
  <si>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</si>
  <si>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</si>
  <si>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</si>
  <si>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</si>
  <si>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</si>
  <si>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</si>
  <si>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</si>
  <si>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</si>
  <si>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</si>
  <si>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</si>
  <si>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</si>
  <si>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</si>
  <si>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</si>
  <si>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</si>
  <si>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</si>
  <si>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</si>
  <si>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</si>
  <si>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</si>
  <si>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</si>
  <si>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</si>
  <si>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</si>
  <si>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</si>
  <si>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</si>
  <si>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</si>
  <si>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</si>
  <si>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</si>
  <si>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</si>
  <si>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</si>
  <si>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</si>
  <si>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</si>
  <si>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</si>
  <si>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</si>
  <si>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</si>
  <si>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</si>
  <si>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</si>
  <si>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</si>
  <si>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</si>
  <si>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</si>
  <si>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</si>
  <si>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</si>
  <si>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</si>
  <si>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</si>
  <si>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</si>
  <si>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</si>
  <si>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</si>
  <si>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</si>
  <si>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</si>
  <si>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</si>
  <si>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</si>
  <si>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</si>
  <si>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</si>
  <si>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</si>
  <si>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</si>
  <si>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</si>
  <si>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</si>
  <si>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</si>
  <si>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</si>
  <si>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</si>
  <si>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</si>
  <si>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</t>
  </si>
  <si>
    <t>MIN</t>
  </si>
  <si>
    <t>MAX</t>
  </si>
  <si>
    <t>AVG</t>
  </si>
  <si>
    <t>MODE</t>
  </si>
  <si>
    <t>MEDIAN</t>
  </si>
  <si>
    <t>COUNT</t>
  </si>
  <si>
    <t>Column1</t>
  </si>
  <si>
    <t>Column2</t>
  </si>
  <si>
    <t>Column3</t>
  </si>
  <si>
    <t>Column4</t>
  </si>
  <si>
    <t>Column5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</si>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</sst>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[JeffWhitson_Week2Homework.xlsx]Payments!PivotTable15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ACA-8D2E-B4EC19AF950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2-4ACA-8D2E-B4EC19AF950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2-4ACA-8D2E-B4EC19AF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37663"/>
        <c:axId val="1326706751"/>
      </c:barChart>
      <c:catAx>
        <c:axId val="11975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06751"/>
        <c:crosses val="autoZero"/>
        <c:auto val="1"/>
        <c:lblAlgn val="ctr"/>
        <c:lblOffset val="100"/>
        <c:noMultiLvlLbl val="0"/>
      </c:catAx>
      <c:valAx>
        <c:axId val="13267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CreditCard</a:t>
            </a:r>
            <a:r>
              <a:rPr lang="en-US" baseline="0"/>
              <a:t> / Balance / Monthly Payment</a:t>
            </a:r>
            <a:endParaRPr lang="en-US"/>
          </a:p>
        </c:rich>
      </c:tx>
      <c:layout>
        <c:manualLayout>
          <c:xMode val="edge"/>
          <c:yMode val="edge"/>
          <c:x val="0.178708442694663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Debt'!$B$2:$B$8</c:f>
              <c:numCache>
                <c:formatCode>General</c:formatCode>
                <c:ptCount val="7"/>
                <c:pt idx="2">
                  <c:v>2000</c:v>
                </c:pt>
                <c:pt idx="3">
                  <c:v>450</c:v>
                </c:pt>
                <c:pt idx="4">
                  <c:v>975</c:v>
                </c:pt>
                <c:pt idx="5">
                  <c:v>150</c:v>
                </c:pt>
                <c:pt idx="6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EE7-81CE-012BABFA0871}"/>
            </c:ext>
          </c:extLst>
        </c:ser>
        <c:ser>
          <c:idx val="1"/>
          <c:order val="1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2">
                  <c:v>806.66666666666663</c:v>
                </c:pt>
                <c:pt idx="3">
                  <c:v>187.5</c:v>
                </c:pt>
                <c:pt idx="4">
                  <c:v>412.75</c:v>
                </c:pt>
                <c:pt idx="5">
                  <c:v>57.5</c:v>
                </c:pt>
                <c:pt idx="6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4EE7-81CE-012BABFA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502527"/>
        <c:axId val="1200450095"/>
      </c:barChart>
      <c:catAx>
        <c:axId val="19735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0095"/>
        <c:crosses val="autoZero"/>
        <c:auto val="1"/>
        <c:lblAlgn val="ctr"/>
        <c:lblOffset val="100"/>
        <c:noMultiLvlLbl val="0"/>
      </c:catAx>
      <c:valAx>
        <c:axId val="1200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2">
                  <c:v>806.66666666666663</c:v>
                </c:pt>
                <c:pt idx="3">
                  <c:v>187.5</c:v>
                </c:pt>
                <c:pt idx="4">
                  <c:v>412.75</c:v>
                </c:pt>
                <c:pt idx="5">
                  <c:v>57.5</c:v>
                </c:pt>
                <c:pt idx="6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9-406C-B04B-A32B8205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321327"/>
        <c:axId val="1046492223"/>
      </c:barChart>
      <c:catAx>
        <c:axId val="15513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92223"/>
        <c:crosses val="autoZero"/>
        <c:auto val="1"/>
        <c:lblAlgn val="ctr"/>
        <c:lblOffset val="100"/>
        <c:noMultiLvlLbl val="0"/>
      </c:catAx>
      <c:valAx>
        <c:axId val="1046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76200</xdr:rowOff>
    </xdr:from>
    <xdr:to>
      <xdr:col>12</xdr:col>
      <xdr:colOff>519112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12DD8-C709-C09B-5FCE-6BAE1072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25</xdr:row>
      <xdr:rowOff>9525</xdr:rowOff>
    </xdr:from>
    <xdr:to>
      <xdr:col>6</xdr:col>
      <xdr:colOff>685800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38366-3EED-6FB7-9105-52A6D411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9</xdr:row>
      <xdr:rowOff>95250</xdr:rowOff>
    </xdr:from>
    <xdr:to>
      <xdr:col>6</xdr:col>
      <xdr:colOff>666750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0FFA3-5249-1357-4092-9B61042F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rey whitson" refreshedDate="45214.40641354167" backgroundQuery="1" createdVersion="8" refreshedVersion="8" minRefreshableVersion="3" recordCount="0" supportSubquery="1" supportAdvancedDrill="1" xr:uid="{C9B4A12B-CD12-46F8-9506-77B1617F1DDD}">
  <cacheSource type="external" connectionId="1"/>
  <cacheFields count="3">
    <cacheField name="[Table4].[Payment Date].[Payment Date]" caption="Payment Date" numFmtId="0" hierarchy="8" level="1">
      <sharedItems containsSemiMixedTypes="0" containsNonDate="0" containsDate="1" containsString="0" minDate="2012-01-02T00:00:00" maxDate="2012-03-01T00:00:00" count="16">
        <d v="2012-01-02T00:00:00"/>
        <d v="2012-01-05T00:00:00"/>
        <d v="2012-01-15T00:00:00"/>
        <d v="2012-01-16T00:00:00"/>
        <d v="2012-01-20T00:00:00"/>
        <d v="2012-01-21T00:00:00"/>
        <d v="2012-01-26T00:00:00"/>
        <d v="2012-01-31T00:00:00"/>
        <d v="2012-02-02T00:00:00"/>
        <d v="2012-02-05T00:00:00"/>
        <d v="2012-02-15T00:00:00"/>
        <d v="2012-02-20T00:00:00"/>
        <d v="2012-02-25T00:00:00"/>
        <d v="2012-02-26T00:00:00"/>
        <d v="2012-02-27T00:00:00"/>
        <d v="2012-02-29T00:00:00"/>
      </sharedItems>
    </cacheField>
    <cacheField name="[Measures].[Sum of Tax Inclusive Amount]" caption="Sum of Tax Inclusive Amount" numFmtId="0" hierarchy="15" level="32767"/>
    <cacheField name="[Table4].[Bank Code].[Bank Code]" caption="Bank Code" numFmtId="0" hierarchy="6" level="1">
      <sharedItems count="3">
        <s v="B1"/>
        <s v="B2"/>
        <s v="PC"/>
      </sharedItems>
    </cacheField>
  </cacheFields>
  <cacheHierarchies count="16">
    <cacheHierarchy uniqueName="[Table4].[Document Date]" caption="Document Date" attribute="1" time="1" defaultMemberUniqueName="[Table4].[Document Date].[All]" allUniqueName="[Table4].[Document Date].[All]" dimensionUniqueName="[Table4]" displayFolder="" count="0" memberValueDatatype="7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Reference]" caption="Reference" attribute="1" defaultMemberUniqueName="[Table4].[Reference].[All]" allUniqueName="[Table4].[Referenc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Tax Inclusive Amount]" caption="Tax Inclusive Amount" attribute="1" defaultMemberUniqueName="[Table4].[Tax Inclusive Amount].[All]" allUniqueName="[Table4].[Tax Inclusive Amount].[All]" dimensionUniqueName="[Table4]" displayFolder="" count="0" memberValueDatatype="5" unbalanced="0"/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Table4].[Bank Code]" caption="Bank Code" attribute="1" defaultMemberUniqueName="[Table4].[Bank Code].[All]" allUniqueName="[Table4].[Bank Code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Account Code]" caption="Account Code" attribute="1" defaultMemberUniqueName="[Table4].[Account Code].[All]" allUniqueName="[Table4].[Account Code].[All]" dimensionUniqueName="[Table4]" displayFolder="" count="0" memberValueDatatype="130" unbalanced="0"/>
    <cacheHierarchy uniqueName="[Table4].[Payment Date]" caption="Payment Date" attribute="1" time="1" defaultMemberUniqueName="[Table4].[Payment Date].[All]" allUniqueName="[Table4].[Payment Date].[All]" dimensionUniqueName="[Table4]" displayFolder="" count="2" memberValueDatatype="7" unbalanced="0">
      <fieldsUsage count="2">
        <fieldUsage x="-1"/>
        <fieldUsage x="0"/>
      </fieldsUsage>
    </cacheHierarchy>
    <cacheHierarchy uniqueName="[Table4].[Payment Date (Year)]" caption="Payment Date (Year)" attribute="1" defaultMemberUniqueName="[Table4].[Payment Date (Year)].[All]" allUniqueName="[Table4].[Payment Date (Year)].[All]" dimensionUniqueName="[Table4]" displayFolder="" count="2" memberValueDatatype="130" unbalanced="0"/>
    <cacheHierarchy uniqueName="[Table4].[Payment Date (Quarter)]" caption="Payment Date (Quarter)" attribute="1" defaultMemberUniqueName="[Table4].[Payment Date (Quarter)].[All]" allUniqueName="[Table4].[Payment Date (Quarter)].[All]" dimensionUniqueName="[Table4]" displayFolder="" count="0" memberValueDatatype="130" unbalanced="0"/>
    <cacheHierarchy uniqueName="[Table4].[Payment Date (Month)]" caption="Payment Date (Month)" attribute="1" defaultMemberUniqueName="[Table4].[Payment Date (Month)].[All]" allUniqueName="[Table4].[Payment Date (Month)].[All]" dimensionUniqueName="[Table4]" displayFolder="" count="0" memberValueDatatype="130" unbalanced="0"/>
    <cacheHierarchy uniqueName="[Table4].[Payment Date (Month Index)]" caption="Payment Date (Month Index)" attribute="1" defaultMemberUniqueName="[Table4].[Payment Date (Month Index)].[All]" allUniqueName="[Table4].[Payment Date (Month Index)].[All]" dimensionUniqueName="[Table4]" displayFolder="" count="0" memberValueDatatype="20" unbalanced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ax Inclusive Amount]" caption="Sum of Tax Inclusive Amount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DB3D5-FB0E-48E7-B742-EFBD8227F99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3">
    <pivotField axis="axisRow"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ax Inclusive Amount" fld="1" baseField="0" baseItem="0" numFmtId="164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20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effWhitson_Week2Homewor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ED7EF-FBCD-4DAE-854E-FA7F5E0851BD}" name="Table4" displayName="Table4" ref="A2:I210" totalsRowShown="0" headerRowDxfId="12" dataDxfId="10" headerRowBorderDxfId="11" tableBorderDxfId="9">
  <autoFilter ref="A2:I210" xr:uid="{7DDED7EF-FBCD-4DAE-854E-FA7F5E0851BD}"/>
  <tableColumns count="9">
    <tableColumn id="1" xr3:uid="{C0ECF787-8923-4027-A899-2A62CBB9B549}" name="Document Date" dataDxfId="8"/>
    <tableColumn id="2" xr3:uid="{B23AF36D-978B-4EB7-936D-6536A4358AE4}" name="Supplier" dataDxfId="7"/>
    <tableColumn id="3" xr3:uid="{B461BD67-6A12-4D6D-B422-2A84426F1E80}" name="Reference" dataDxfId="6"/>
    <tableColumn id="4" xr3:uid="{C8ABC175-8AAF-467D-A369-99F85B8EA39C}" name="Description" dataDxfId="5"/>
    <tableColumn id="5" xr3:uid="{F677ADA0-B3DB-4D28-9A69-5E9E3676307F}" name="Tax Inclusive Amount" dataDxfId="4" dataCellStyle="Comma"/>
    <tableColumn id="6" xr3:uid="{D596DDF3-D564-4897-9AF2-52B77FDB7A21}" name="Column1" dataDxfId="3"/>
    <tableColumn id="7" xr3:uid="{295B5CE2-C35D-46CA-BD6D-764DF8FE5C4A}" name="Bank Code" dataDxfId="2"/>
    <tableColumn id="8" xr3:uid="{5CEBCF7C-6F37-4E24-AAFB-4D0AA266965B}" name="Account Code" dataDxfId="1"/>
    <tableColumn id="9" xr3:uid="{EC54F56E-2F2C-43F1-8086-B725658A6263}" name="Payment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B5B2C-94E3-434E-B2F2-9BA8F9A579F6}" name="Table1" displayName="Table1" ref="A1:E22" totalsRowShown="0">
  <autoFilter ref="A1:E22" xr:uid="{6E2B5B2C-94E3-434E-B2F2-9BA8F9A579F6}"/>
  <tableColumns count="5">
    <tableColumn id="1" xr3:uid="{38897976-F692-4839-9B7E-8BC61075EE8E}" name="Column1"/>
    <tableColumn id="2" xr3:uid="{E00F4475-2453-418A-B786-E82255C2B88E}" name="Column2"/>
    <tableColumn id="3" xr3:uid="{409033DE-5B40-43FC-B442-5562BCE66F20}" name="Column3"/>
    <tableColumn id="4" xr3:uid="{F02032C9-EE2F-44F6-98CD-66666BE32A5A}" name="Column4"/>
    <tableColumn id="5" xr3:uid="{4BD02215-6B5A-4BD4-A5E0-5EFF9EBC6726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218B-9521-4928-B89A-0D1597AA1DA5}">
  <dimension ref="A3:E21"/>
  <sheetViews>
    <sheetView workbookViewId="0">
      <selection activeCell="K20" sqref="K20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10.85546875" bestFit="1" customWidth="1"/>
    <col min="4" max="4" width="8.28515625" bestFit="1" customWidth="1"/>
    <col min="5" max="5" width="11.140625" bestFit="1" customWidth="1"/>
  </cols>
  <sheetData>
    <row r="3" spans="1:5" x14ac:dyDescent="0.25">
      <c r="A3" s="18" t="s">
        <v>171</v>
      </c>
      <c r="B3" s="18" t="s">
        <v>172</v>
      </c>
    </row>
    <row r="4" spans="1:5" x14ac:dyDescent="0.25">
      <c r="A4" s="22" t="s">
        <v>169</v>
      </c>
      <c r="B4" s="23" t="s">
        <v>13</v>
      </c>
      <c r="C4" s="23" t="s">
        <v>31</v>
      </c>
      <c r="D4" s="23" t="s">
        <v>39</v>
      </c>
      <c r="E4" s="23" t="s">
        <v>170</v>
      </c>
    </row>
    <row r="5" spans="1:5" x14ac:dyDescent="0.25">
      <c r="A5" s="20">
        <v>40910</v>
      </c>
      <c r="B5" s="21">
        <v>1000</v>
      </c>
      <c r="C5" s="21"/>
      <c r="D5" s="21"/>
      <c r="E5" s="21">
        <v>1000</v>
      </c>
    </row>
    <row r="6" spans="1:5" x14ac:dyDescent="0.25">
      <c r="A6" s="20">
        <v>40913</v>
      </c>
      <c r="B6" s="21">
        <v>340</v>
      </c>
      <c r="C6" s="21"/>
      <c r="D6" s="21"/>
      <c r="E6" s="21">
        <v>340</v>
      </c>
    </row>
    <row r="7" spans="1:5" x14ac:dyDescent="0.2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 x14ac:dyDescent="0.2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 x14ac:dyDescent="0.2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 x14ac:dyDescent="0.25">
      <c r="A10" s="20">
        <v>40929</v>
      </c>
      <c r="B10" s="21"/>
      <c r="C10" s="21"/>
      <c r="D10" s="21">
        <v>61</v>
      </c>
      <c r="E10" s="21">
        <v>61</v>
      </c>
    </row>
    <row r="11" spans="1:5" x14ac:dyDescent="0.2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 x14ac:dyDescent="0.2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 x14ac:dyDescent="0.25">
      <c r="A13" s="20">
        <v>40941</v>
      </c>
      <c r="B13" s="21">
        <v>1000</v>
      </c>
      <c r="C13" s="21"/>
      <c r="D13" s="21"/>
      <c r="E13" s="21">
        <v>1000</v>
      </c>
    </row>
    <row r="14" spans="1:5" x14ac:dyDescent="0.25">
      <c r="A14" s="20">
        <v>40944</v>
      </c>
      <c r="B14" s="21">
        <v>340</v>
      </c>
      <c r="C14" s="21"/>
      <c r="D14" s="21"/>
      <c r="E14" s="21">
        <v>340</v>
      </c>
    </row>
    <row r="15" spans="1:5" x14ac:dyDescent="0.25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 x14ac:dyDescent="0.25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 x14ac:dyDescent="0.25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 x14ac:dyDescent="0.25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 x14ac:dyDescent="0.25">
      <c r="A19" s="20">
        <v>40966</v>
      </c>
      <c r="B19" s="21">
        <v>514</v>
      </c>
      <c r="C19" s="21"/>
      <c r="D19" s="21"/>
      <c r="E19" s="21">
        <v>514</v>
      </c>
    </row>
    <row r="20" spans="1:5" x14ac:dyDescent="0.25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 x14ac:dyDescent="0.25">
      <c r="A21" s="19" t="s">
        <v>170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5.7109375" style="4" bestFit="1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152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735F-99C1-41E7-B06D-D88D0BAFCA48}">
  <dimension ref="A1:E22"/>
  <sheetViews>
    <sheetView workbookViewId="0">
      <selection activeCell="H18" sqref="H18"/>
    </sheetView>
  </sheetViews>
  <sheetFormatPr defaultRowHeight="15" x14ac:dyDescent="0.25"/>
  <cols>
    <col min="1" max="1" width="11" customWidth="1"/>
    <col min="2" max="2" width="20.42578125" bestFit="1" customWidth="1"/>
    <col min="3" max="4" width="11" customWidth="1"/>
    <col min="5" max="5" width="13.28515625" bestFit="1" customWidth="1"/>
  </cols>
  <sheetData>
    <row r="1" spans="1:5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 x14ac:dyDescent="0.25">
      <c r="A2" t="s">
        <v>145</v>
      </c>
    </row>
    <row r="4" spans="1:5" x14ac:dyDescent="0.25">
      <c r="B4" t="s">
        <v>129</v>
      </c>
      <c r="C4" t="s">
        <v>130</v>
      </c>
      <c r="D4" t="s">
        <v>131</v>
      </c>
      <c r="E4" t="s">
        <v>132</v>
      </c>
    </row>
    <row r="5" spans="1:5" x14ac:dyDescent="0.25">
      <c r="B5" t="s">
        <v>133</v>
      </c>
      <c r="C5">
        <v>12</v>
      </c>
      <c r="D5">
        <v>85</v>
      </c>
      <c r="E5" t="s">
        <v>144</v>
      </c>
    </row>
    <row r="6" spans="1:5" x14ac:dyDescent="0.25">
      <c r="B6" t="s">
        <v>134</v>
      </c>
      <c r="C6">
        <v>11</v>
      </c>
      <c r="D6">
        <v>72</v>
      </c>
      <c r="E6" t="s">
        <v>144</v>
      </c>
    </row>
    <row r="7" spans="1:5" x14ac:dyDescent="0.25">
      <c r="B7" t="s">
        <v>135</v>
      </c>
      <c r="C7">
        <v>13</v>
      </c>
      <c r="D7">
        <v>60</v>
      </c>
      <c r="E7" t="s">
        <v>144</v>
      </c>
    </row>
    <row r="8" spans="1:5" x14ac:dyDescent="0.25">
      <c r="B8" t="s">
        <v>136</v>
      </c>
      <c r="C8">
        <v>12</v>
      </c>
      <c r="D8">
        <v>95</v>
      </c>
      <c r="E8" t="s">
        <v>144</v>
      </c>
    </row>
    <row r="9" spans="1:5" x14ac:dyDescent="0.25">
      <c r="B9" t="s">
        <v>137</v>
      </c>
      <c r="C9">
        <v>14</v>
      </c>
      <c r="D9">
        <v>88</v>
      </c>
      <c r="E9" t="s">
        <v>144</v>
      </c>
    </row>
    <row r="10" spans="1:5" x14ac:dyDescent="0.25">
      <c r="B10" t="s">
        <v>138</v>
      </c>
      <c r="C10">
        <v>12</v>
      </c>
      <c r="D10">
        <v>99</v>
      </c>
      <c r="E10" t="s">
        <v>144</v>
      </c>
    </row>
    <row r="11" spans="1:5" x14ac:dyDescent="0.25">
      <c r="B11" t="s">
        <v>139</v>
      </c>
      <c r="C11">
        <v>11</v>
      </c>
      <c r="D11">
        <v>75</v>
      </c>
      <c r="E11" t="s">
        <v>144</v>
      </c>
    </row>
    <row r="12" spans="1:5" x14ac:dyDescent="0.25">
      <c r="B12" t="s">
        <v>140</v>
      </c>
      <c r="C12">
        <v>13</v>
      </c>
      <c r="D12">
        <v>100</v>
      </c>
      <c r="E12" t="s">
        <v>144</v>
      </c>
    </row>
    <row r="13" spans="1:5" x14ac:dyDescent="0.25">
      <c r="B13" t="s">
        <v>141</v>
      </c>
      <c r="C13">
        <v>13</v>
      </c>
      <c r="D13">
        <v>75</v>
      </c>
      <c r="E13" t="s">
        <v>144</v>
      </c>
    </row>
    <row r="14" spans="1:5" x14ac:dyDescent="0.25">
      <c r="B14" t="s">
        <v>142</v>
      </c>
      <c r="C14">
        <v>15</v>
      </c>
      <c r="D14">
        <v>85</v>
      </c>
      <c r="E14" t="s">
        <v>144</v>
      </c>
    </row>
    <row r="15" spans="1:5" x14ac:dyDescent="0.25">
      <c r="B15" t="s">
        <v>143</v>
      </c>
      <c r="C15">
        <v>11</v>
      </c>
      <c r="D15">
        <v>85</v>
      </c>
      <c r="E15" t="s">
        <v>144</v>
      </c>
    </row>
    <row r="17" spans="1:4" x14ac:dyDescent="0.25">
      <c r="A17" t="s">
        <v>146</v>
      </c>
      <c r="C17">
        <f>MIN(C5:C15)</f>
        <v>11</v>
      </c>
      <c r="D17">
        <f>MIN(D5:D15)</f>
        <v>60</v>
      </c>
    </row>
    <row r="18" spans="1:4" x14ac:dyDescent="0.25">
      <c r="A18" t="s">
        <v>147</v>
      </c>
      <c r="C18">
        <f>MAX(C5:C15)</f>
        <v>15</v>
      </c>
      <c r="D18">
        <f>MAX(D5:D15)</f>
        <v>100</v>
      </c>
    </row>
    <row r="19" spans="1:4" x14ac:dyDescent="0.25">
      <c r="A19" t="s">
        <v>148</v>
      </c>
      <c r="C19">
        <f>AVERAGE(C5:C15)</f>
        <v>12.454545454545455</v>
      </c>
      <c r="D19">
        <f>AVERAGE(D5:D15)</f>
        <v>83.545454545454547</v>
      </c>
    </row>
    <row r="20" spans="1:4" x14ac:dyDescent="0.25">
      <c r="A20" t="s">
        <v>149</v>
      </c>
      <c r="C20">
        <f>MODE(C5:C15)</f>
        <v>12</v>
      </c>
      <c r="D20">
        <f>MODE(D5:D15)</f>
        <v>85</v>
      </c>
    </row>
    <row r="21" spans="1:4" x14ac:dyDescent="0.25">
      <c r="A21" t="s">
        <v>150</v>
      </c>
      <c r="C21">
        <f>MEDIAN(C5:C15)</f>
        <v>12</v>
      </c>
      <c r="D21">
        <f>MEDIAN(D5:D15)</f>
        <v>85</v>
      </c>
    </row>
    <row r="22" spans="1:4" x14ac:dyDescent="0.25">
      <c r="A22" t="s">
        <v>151</v>
      </c>
      <c r="B22">
        <f>COUNT(B5:B15)</f>
        <v>0</v>
      </c>
      <c r="C22">
        <f>COUNT(C5:C15)</f>
        <v>11</v>
      </c>
      <c r="D22">
        <f>COUNT(D5:D15)</f>
        <v>11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E85D-7717-4FE2-B523-7BDF6BC9436F}">
  <dimension ref="A1:G8"/>
  <sheetViews>
    <sheetView tabSelected="1" workbookViewId="0">
      <selection activeCell="E8" sqref="E8"/>
    </sheetView>
  </sheetViews>
  <sheetFormatPr defaultRowHeight="15" x14ac:dyDescent="0.25"/>
  <cols>
    <col min="1" max="1" width="10.85546875" bestFit="1" customWidth="1"/>
    <col min="2" max="2" width="7.855468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42578125" bestFit="1" customWidth="1"/>
  </cols>
  <sheetData>
    <row r="1" spans="1:7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4" spans="1:7" x14ac:dyDescent="0.25">
      <c r="A4" t="s">
        <v>164</v>
      </c>
      <c r="B4">
        <v>2000</v>
      </c>
      <c r="C4" s="24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165</v>
      </c>
      <c r="B5">
        <v>450</v>
      </c>
      <c r="C5" s="24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5">
      <c r="A6" t="s">
        <v>166</v>
      </c>
      <c r="B6">
        <v>975</v>
      </c>
      <c r="C6" s="24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167</v>
      </c>
      <c r="B7">
        <v>150</v>
      </c>
      <c r="C7" s="24">
        <v>0.15</v>
      </c>
      <c r="D7">
        <v>3</v>
      </c>
      <c r="E7">
        <f t="shared" si="0"/>
        <v>22.5</v>
      </c>
      <c r="F7">
        <f t="shared" si="1"/>
        <v>172.5</v>
      </c>
      <c r="G7">
        <f t="shared" si="2"/>
        <v>57.5</v>
      </c>
    </row>
    <row r="8" spans="1:7" x14ac:dyDescent="0.25">
      <c r="A8" t="s">
        <v>168</v>
      </c>
      <c r="B8">
        <v>780</v>
      </c>
      <c r="C8" s="24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whitson</dc:creator>
  <cp:keywords/>
  <dc:description/>
  <cp:lastModifiedBy>Whitson, Jeffrey@DOC</cp:lastModifiedBy>
  <cp:revision/>
  <dcterms:created xsi:type="dcterms:W3CDTF">2023-04-22T13:58:31Z</dcterms:created>
  <dcterms:modified xsi:type="dcterms:W3CDTF">2023-10-19T22:46:00Z</dcterms:modified>
  <cp:category/>
  <cp:contentStatus/>
</cp:coreProperties>
</file>