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AuditData" sheetId="3" state="visible" r:id="rId3"/>
    <sheet xmlns:r="http://schemas.openxmlformats.org/officeDocument/2006/relationships" name="Life Audit" sheetId="4" state="visible" r:id="rId4"/>
    <sheet xmlns:r="http://schemas.openxmlformats.org/officeDocument/2006/relationships" name="Element_Items" sheetId="5" state="visible" r:id="rId5"/>
    <sheet xmlns:r="http://schemas.openxmlformats.org/officeDocument/2006/relationships" name="House_Zones" sheetId="6" state="visible" r:id="rId6"/>
    <sheet xmlns:r="http://schemas.openxmlformats.org/officeDocument/2006/relationships" name="Element_Relations" sheetId="7" state="visible" r:id="rId7"/>
    <sheet xmlns:r="http://schemas.openxmlformats.org/officeDocument/2006/relationships" name="Element_Preferences" sheetId="8" state="visible" r:id="rId8"/>
    <sheet xmlns:r="http://schemas.openxmlformats.org/officeDocument/2006/relationships" name="House Zone Checker" sheetId="9" state="visible" r:id="rId9"/>
    <sheet xmlns:r="http://schemas.openxmlformats.org/officeDocument/2006/relationships" name="Project_Notes" sheetId="10" state="hidden" r:id="rId10"/>
    <sheet xmlns:r="http://schemas.openxmlformats.org/officeDocument/2006/relationships" name="Shape_Elements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F2CC"/>
          <bgColor rgb="00FFF2CC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4"/>
  <sheetViews>
    <sheetView workbookViewId="0">
      <selection activeCell="A1" sqref="A1"/>
    </sheetView>
  </sheetViews>
  <sheetFormatPr baseColWidth="8" defaultRowHeight="15"/>
  <cols>
    <col width="34" customWidth="1" min="1" max="1"/>
    <col width="64" customWidth="1" min="2" max="2"/>
    <col width="20" customWidth="1" min="3" max="3"/>
    <col width="20" customWidth="1" min="4" max="4"/>
  </cols>
  <sheetData>
    <row r="1">
      <c r="A1" t="inlineStr">
        <is>
          <t>Choose Date</t>
        </is>
      </c>
      <c r="B1" t="inlineStr">
        <is>
          <t>Choose Sun Sign</t>
        </is>
      </c>
      <c r="C1" t="inlineStr">
        <is>
          <t>Enter Birthdate</t>
        </is>
      </c>
      <c r="D1" t="inlineStr">
        <is>
          <t>Choose Moon Sign</t>
        </is>
      </c>
      <c r="E1" t="inlineStr">
        <is>
          <t>Anti-Activities Based On</t>
        </is>
      </c>
    </row>
    <row r="2">
      <c r="A2" t="inlineStr">
        <is>
          <t>2025-08-08</t>
        </is>
      </c>
    </row>
    <row r="3">
      <c r="E3" t="inlineStr">
        <is>
          <t>Sun Sign (Auto)</t>
        </is>
      </c>
      <c r="F3">
        <f>LET(md,MONTH($C$2)*100+DAY($C$2),IF(OR(md&gt;=321,md&lt;=419),"Aries",IF(md&lt;=520,"Taurus",IF(md&lt;=620,"Gemini",IF(md&lt;=722,"Cancer",IF(md&lt;=822,"Leo",IF(md&lt;=922,"Virgo",IF(md&lt;=1022,"Libra",IF(md&lt;=1121,"Scorpio",IF(md&lt;=1221,"Sagittarius",IF(md&lt;=119,"Capricorn",IF(md&lt;=218,"Aquarius","Pisces")))))))))))</f>
        <v/>
      </c>
    </row>
    <row r="4">
      <c r="A4" t="inlineStr">
        <is>
          <t>Life Path Number</t>
        </is>
      </c>
      <c r="B4">
        <f>IF(A2&lt;&gt;"", MOD(SUMPRODUCT(MID(TEXT(A2,"yyyymmdd"),ROW(INDIRECT("1:8")),1)*1)-1,9)+1, "")</f>
        <v/>
      </c>
      <c r="E4" t="inlineStr">
        <is>
          <t>Moon Sign (Est.)</t>
        </is>
      </c>
      <c r="F4">
        <f>LET(d,$C$2-DATE(2000,1,6),cycle,MOD(d,27.321661),seg,27.321661/12,idx,MOD(INT(cycle/seg)+9,12),CHOOSE(idx+1,"Aries","Taurus","Gemini","Cancer","Leo","Virgo","Libra","Scorpio","Sagittarius","Capricorn","Aquarius","Pisces"))</f>
        <v/>
      </c>
    </row>
    <row r="5">
      <c r="A5" t="inlineStr">
        <is>
          <t>Personal Year Number</t>
        </is>
      </c>
      <c r="B5">
        <f>IF($C$2&lt;&gt;"", IF(OR(SUMPRODUCT(MID(TEXT($C$2,"yyyymmdd"),ROW(INDIRECT("1:8")),1)*1)=11, SUMPRODUCT(MID(TEXT($C$2,"yyyymmdd"),ROW(INDIRECT("1:8")),1)*1)=22, SUMPRODUCT(MID(TEXT($C$2,"yyyymmdd"),ROW(INDIRECT("1:8")),1)*1)=33), SUMPRODUCT(MID(TEXT($C$2,"yyyymmdd"),ROW(INDIRECT("1:8")),1)*1), MOD(SUMPRODUCT(MID(TEXT($C$2,"yyyymmdd"),ROW(INDIRECT("1:8")),1)*1)-1,9)+1), "" )</f>
        <v/>
      </c>
      <c r="E5" t="inlineStr">
        <is>
          <t>Chosen Sign for Anti</t>
        </is>
      </c>
      <c r="F5">
        <f>IF($E$2="Sun",$F$3,IF($F$6&lt;&gt;"",$F$6,$F$4))</f>
        <v/>
      </c>
    </row>
    <row r="6">
      <c r="A6" t="inlineStr">
        <is>
          <t>Personal Month Number</t>
        </is>
      </c>
      <c r="B6">
        <f>IF(AND($A$2&lt;&gt;"",$C$2&lt;&gt;""), IF(OR((SUMPRODUCT(MID(TEXT($A$2,"yyyy"),ROW(INDIRECT("1:4")),1)*1)+SUMPRODUCT(MID(TEXT($C$2,"mmdd"),ROW(INDIRECT("1:4")),1)*1))=11,(SUMPRODUCT(MID(TEXT($A$2,"yyyy"),ROW(INDIRECT("1:4")),1)*1)+SUMPRODUCT(MID(TEXT($C$2,"mmdd"),ROW(INDIRECT("1:4")),1)*1))=22,(SUMPRODUCT(MID(TEXT($A$2,"yyyy"),ROW(INDIRECT("1:4")),1)*1)+SUMPRODUCT(MID(TEXT($C$2,"mmdd"),ROW(INDIRECT("1:4")),1)*1))=33), (SUMPRODUCT(MID(TEXT($A$2,"yyyy"),ROW(INDIRECT("1:4")),1)*1)+SUMPRODUCT(MID(TEXT($C$2,"mmdd"),ROW(INDIRECT("1:4")),1)*1)), MOD((SUMPRODUCT(MID(TEXT($A$2,"yyyy"),ROW(INDIRECT("1:4")),1)*1)+SUMPRODUCT(MID(TEXT($C$2,"mmdd"),ROW(INDIRECT("1:4")),1)*1))-1,9)+1), "" )</f>
        <v/>
      </c>
      <c r="E6" t="inlineStr">
        <is>
          <t>Moon Sign (Manual Override)</t>
        </is>
      </c>
    </row>
    <row r="7">
      <c r="A7" t="inlineStr">
        <is>
          <t>Personal Day Number</t>
        </is>
      </c>
      <c r="B7">
        <f>IF(B6&lt;&gt;"", IF(OR(B6+MONTH($A$2)=11, B6+MONTH($A$2)=22, B6+MONTH($A$2)=33), B6+MONTH($A$2), MOD(B6+MONTH($A$2)-1,9)+1), "" )</f>
        <v/>
      </c>
    </row>
    <row r="8">
      <c r="A8" t="inlineStr">
        <is>
          <t>— Sun Sign Correspondences —</t>
        </is>
      </c>
      <c r="B8">
        <f>IF(B7&lt;&gt;"", IF(OR(B7+DAY($A$2)=11, B7+DAY($A$2)=22, B7+DAY($A$2)=33), B7+DAY($A$2), MOD(B7+DAY($A$2)-1,9)+1), "" )</f>
        <v/>
      </c>
    </row>
    <row r="9">
      <c r="A9" t="inlineStr">
        <is>
          <t>Colour</t>
        </is>
      </c>
    </row>
    <row r="10">
      <c r="A10" t="inlineStr">
        <is>
          <t>Crystal</t>
        </is>
      </c>
      <c r="B10">
        <f>IF($B$2&lt;&gt;"", INDEX(Data!$D:$D, MATCH($B$2, Data!$A:$A, 0)), "")</f>
        <v/>
      </c>
    </row>
    <row r="11">
      <c r="A11" t="inlineStr">
        <is>
          <t>Gemstone</t>
        </is>
      </c>
      <c r="B11">
        <f>IF($B$2&lt;&gt;"", INDEX(Data!$C:$C, MATCH($B$2, Data!$A:$A, 0)), "")</f>
        <v/>
      </c>
    </row>
    <row r="12">
      <c r="A12" t="inlineStr">
        <is>
          <t>Planet</t>
        </is>
      </c>
      <c r="B12">
        <f>IF($B$2&lt;&gt;"", INDEX(Data!$V:$V, MATCH($B$2, Data!$A:$A, 0)), "")</f>
        <v/>
      </c>
    </row>
    <row r="13">
      <c r="A13" t="inlineStr">
        <is>
          <t>Element</t>
        </is>
      </c>
      <c r="B13">
        <f>IF($B$2&lt;&gt;"", INDEX(Data!$F:$F, MATCH($B$2, Data!$A:$A, 0)), "")</f>
        <v/>
      </c>
    </row>
    <row r="14">
      <c r="A14" t="inlineStr">
        <is>
          <t>Modality</t>
        </is>
      </c>
      <c r="B14">
        <f>IF($B$2&lt;&gt;"", INDEX(Data!$G:$G, MATCH($B$2, Data!$A:$A, 0)), "")</f>
        <v/>
      </c>
    </row>
    <row r="15">
      <c r="A15" t="inlineStr">
        <is>
          <t>Animal</t>
        </is>
      </c>
      <c r="B15">
        <f>IF($B$2&lt;&gt;"", INDEX(Data!$H:$H, MATCH($B$2, Data!$A:$A, 0)), "")</f>
        <v/>
      </c>
    </row>
    <row r="16">
      <c r="A16" t="inlineStr">
        <is>
          <t>Alternative Animals</t>
        </is>
      </c>
      <c r="B16">
        <f>IF($B$2&lt;&gt;"", INDEX(Data!$L:$L, MATCH($B$2, Data!$A:$A, 0)), "")</f>
        <v/>
      </c>
    </row>
    <row r="17">
      <c r="A17" t="inlineStr">
        <is>
          <t>Flowers / Plants</t>
        </is>
      </c>
      <c r="B17">
        <f>IF($B$2&lt;&gt;"", INDEX(Data!$M:$M, MATCH($B$2, Data!$A:$A, 0)), "")</f>
        <v/>
      </c>
    </row>
    <row r="18">
      <c r="A18" t="inlineStr">
        <is>
          <t>Metal</t>
        </is>
      </c>
      <c r="B18">
        <f>IF($B$2&lt;&gt;"", INDEX(Data!$N:$N, MATCH($B$2, Data!$A:$A, 0)), "")</f>
        <v/>
      </c>
    </row>
    <row r="19">
      <c r="A19" t="inlineStr">
        <is>
          <t>Tarot Card</t>
        </is>
      </c>
      <c r="B19">
        <f>IF($B$2&lt;&gt;"", INDEX(Data!$O:$O, MATCH($B$2, Data!$A:$A, 0)), "")</f>
        <v/>
      </c>
    </row>
    <row r="20">
      <c r="A20" t="inlineStr">
        <is>
          <t>Chakra</t>
        </is>
      </c>
      <c r="B20">
        <f>IF($B$2&lt;&gt;"", INDEX(Data!$P:$P, MATCH($B$2, Data!$A:$A, 0)), "")</f>
        <v/>
      </c>
    </row>
    <row r="21">
      <c r="A21" t="inlineStr">
        <is>
          <t>Elemental Direction</t>
        </is>
      </c>
      <c r="B21">
        <f>IF($B$2&lt;&gt;"", INDEX(Data!$Q:$Q, MATCH($B$2, Data!$A:$A, 0)), "")</f>
        <v/>
      </c>
    </row>
    <row r="22">
      <c r="A22" t="inlineStr">
        <is>
          <t>Lucky Numbers</t>
        </is>
      </c>
      <c r="B22">
        <f>IF($B$2&lt;&gt;"", INDEX(Data!$R:$R, MATCH($B$2, Data!$A:$A, 0)), "")</f>
        <v/>
      </c>
    </row>
    <row r="23">
      <c r="A23" t="inlineStr">
        <is>
          <t>Favorable Activities</t>
        </is>
      </c>
      <c r="B23">
        <f>IF($B$2&lt;&gt;"", INDEX(Data!$S:$S, MATCH($B$2, Data!$A:$A, 0)), "")</f>
        <v/>
      </c>
    </row>
    <row r="24">
      <c r="A24" t="inlineStr">
        <is>
          <t>Best Day of the Week</t>
        </is>
      </c>
      <c r="B24">
        <f>IF($B$2&lt;&gt;"", INDEX(Data!$T:$T, MATCH($B$2, Data!$A:$A, 0)), "")</f>
        <v/>
      </c>
    </row>
    <row r="25">
      <c r="A25" t="inlineStr">
        <is>
          <t>Body Parts</t>
        </is>
      </c>
      <c r="B25">
        <f>IF($B$2&lt;&gt;"", INDEX(Data!$U:$U, MATCH($B$2, Data!$A:$A, 0)), "")</f>
        <v/>
      </c>
    </row>
    <row r="26">
      <c r="A26" t="inlineStr">
        <is>
          <t>Date Range</t>
        </is>
      </c>
      <c r="B26">
        <f>IF($B$2&lt;&gt;"", INDEX(Data!$J:$J, MATCH($B$2, Data!$A:$A, 0)), "")</f>
        <v/>
      </c>
    </row>
    <row r="27">
      <c r="A27" t="inlineStr">
        <is>
          <t>— Moon Sign Correspondences —</t>
        </is>
      </c>
      <c r="B27">
        <f>IF($B$2&lt;&gt;"", INDEX(Data!$K:$K, MATCH($B$2, Data!$A:$A, 0)), "")</f>
        <v/>
      </c>
    </row>
    <row r="28">
      <c r="A28" t="inlineStr">
        <is>
          <t>Colour (Moon)</t>
        </is>
      </c>
    </row>
    <row r="29">
      <c r="A29" t="inlineStr">
        <is>
          <t>— Moon Sign Correspondences —</t>
        </is>
      </c>
    </row>
    <row r="30">
      <c r="A30" t="inlineStr">
        <is>
          <t>Colour (Moon)</t>
        </is>
      </c>
      <c r="B30">
        <f>IF($D$2&lt;&gt;"", INDEX(Data!$D:$D, MATCH($D$2, Data!$A:$A, 0)), "")</f>
        <v/>
      </c>
    </row>
    <row r="31">
      <c r="A31" t="inlineStr">
        <is>
          <t>Crystal (Moon)</t>
        </is>
      </c>
      <c r="B31">
        <f>IF($D$2&lt;&gt;"", INDEX(Data!$C:$C, MATCH($D$2, Data!$A:$A, 0)), "")</f>
        <v/>
      </c>
    </row>
    <row r="32">
      <c r="A32" t="inlineStr">
        <is>
          <t>Gemstone (Moon)</t>
        </is>
      </c>
      <c r="B32">
        <f>IF($D$2&lt;&gt;"", INDEX(Data!$V:$V, MATCH($D$2, Data!$A:$A, 0)), "")</f>
        <v/>
      </c>
    </row>
    <row r="33">
      <c r="A33" t="inlineStr">
        <is>
          <t>Planet (Moon)</t>
        </is>
      </c>
      <c r="B33">
        <f>IF($D$2&lt;&gt;"", INDEX(Data!$F:$F, MATCH($D$2, Data!$A:$A, 0)), "")</f>
        <v/>
      </c>
    </row>
    <row r="34">
      <c r="A34" t="inlineStr">
        <is>
          <t>Element (Moon)</t>
        </is>
      </c>
      <c r="B34">
        <f>IF($D$2&lt;&gt;"", INDEX(Data!$G:$G, MATCH($D$2, Data!$A:$A, 0)), "")</f>
        <v/>
      </c>
    </row>
    <row r="35">
      <c r="A35" t="inlineStr">
        <is>
          <t>Modality (Moon)</t>
        </is>
      </c>
      <c r="B35">
        <f>IF($D$2&lt;&gt;"", INDEX(Data!$H:$H, MATCH($D$2, Data!$A:$A, 0)), "")</f>
        <v/>
      </c>
    </row>
    <row r="36">
      <c r="A36" t="inlineStr">
        <is>
          <t>Animal (Moon)</t>
        </is>
      </c>
      <c r="B36">
        <f>IF($D$2&lt;&gt;"", INDEX(Data!$L:$L, MATCH($D$2, Data!$A:$A, 0)), "")</f>
        <v/>
      </c>
    </row>
    <row r="37">
      <c r="A37" t="inlineStr">
        <is>
          <t>Alternative Animals (Moon)</t>
        </is>
      </c>
      <c r="B37">
        <f>IF($D$2&lt;&gt;"", INDEX(Data!$M:$M, MATCH($D$2, Data!$A:$A, 0)), "")</f>
        <v/>
      </c>
    </row>
    <row r="38">
      <c r="A38" t="inlineStr">
        <is>
          <t>Flowers / Plants (Moon)</t>
        </is>
      </c>
      <c r="B38">
        <f>IF($D$2&lt;&gt;"", INDEX(Data!$N:$N, MATCH($D$2, Data!$A:$A, 0)), "")</f>
        <v/>
      </c>
    </row>
    <row r="39">
      <c r="A39" t="inlineStr">
        <is>
          <t>Metal (Moon)</t>
        </is>
      </c>
      <c r="B39">
        <f>IF($D$2&lt;&gt;"", INDEX(Data!$O:$O, MATCH($D$2, Data!$A:$A, 0)), "")</f>
        <v/>
      </c>
    </row>
    <row r="40">
      <c r="A40" t="inlineStr">
        <is>
          <t>Tarot Card (Moon)</t>
        </is>
      </c>
      <c r="B40">
        <f>IF($D$2&lt;&gt;"", INDEX(Data!$P:$P, MATCH($D$2, Data!$A:$A, 0)), "")</f>
        <v/>
      </c>
    </row>
    <row r="41">
      <c r="A41" t="inlineStr">
        <is>
          <t>Chakra (Moon)</t>
        </is>
      </c>
      <c r="B41">
        <f>IF($D$2&lt;&gt;"", INDEX(Data!$Q:$Q, MATCH($D$2, Data!$A:$A, 0)), "")</f>
        <v/>
      </c>
    </row>
    <row r="42">
      <c r="A42" t="inlineStr">
        <is>
          <t>Elemental Direction (Moon)</t>
        </is>
      </c>
      <c r="B42">
        <f>IF($D$2&lt;&gt;"", INDEX(Data!$R:$R, MATCH($D$2, Data!$A:$A, 0)), "")</f>
        <v/>
      </c>
    </row>
    <row r="43">
      <c r="A43" t="inlineStr">
        <is>
          <t>Lucky Numbers (Moon)</t>
        </is>
      </c>
      <c r="B43">
        <f>IF($D$2&lt;&gt;"", INDEX(Data!$S:$S, MATCH($D$2, Data!$A:$A, 0)), "")</f>
        <v/>
      </c>
    </row>
    <row r="44">
      <c r="A44" t="inlineStr">
        <is>
          <t>Favorable Activities (Moon)</t>
        </is>
      </c>
      <c r="B44">
        <f>IF($D$2&lt;&gt;"", INDEX(Data!$T:$T, MATCH($D$2, Data!$A:$A, 0)), "")</f>
        <v/>
      </c>
    </row>
    <row r="45">
      <c r="A45" t="inlineStr">
        <is>
          <t>Best Day of the Week (Moon)</t>
        </is>
      </c>
      <c r="B45">
        <f>IF($D$2&lt;&gt;"", INDEX(Data!$U:$U, MATCH($D$2, Data!$A:$A, 0)), "")</f>
        <v/>
      </c>
    </row>
    <row r="46">
      <c r="A46" t="inlineStr">
        <is>
          <t>Body Parts (Moon)</t>
        </is>
      </c>
      <c r="B46">
        <f>IF($D$2&lt;&gt;"", INDEX(Data!$J:$J, MATCH($D$2, Data!$A:$A, 0)), "")</f>
        <v/>
      </c>
    </row>
    <row r="47">
      <c r="A47" t="inlineStr">
        <is>
          <t>Date Range (Moon)</t>
        </is>
      </c>
      <c r="B47">
        <f>IF($D$2&lt;&gt;"", INDEX(Data!$K:$K, MATCH($D$2, Data!$A:$A, 0)), "")</f>
        <v/>
      </c>
    </row>
    <row r="49">
      <c r="A49" t="inlineStr">
        <is>
          <t>Foods (Sun)</t>
        </is>
      </c>
      <c r="B49">
        <f>IF($B$2&lt;&gt;"", INDEX(Data!$X:$X, MATCH($B$2, Data!$A:$A, 0)), "")</f>
        <v/>
      </c>
    </row>
    <row r="50">
      <c r="A50" t="inlineStr">
        <is>
          <t>Foods (Moon)</t>
        </is>
      </c>
      <c r="B50">
        <f>IF($D$2&lt;&gt;"", INDEX(Data!$X:$X, MATCH($D$2, Data!$A:$A, 0)), "")</f>
        <v/>
      </c>
    </row>
    <row r="52">
      <c r="A52" t="inlineStr">
        <is>
          <t>Herbs / Spices (Sun)</t>
        </is>
      </c>
      <c r="B52">
        <f>IF($B$2&lt;&gt;"", INDEX(Data!$Y:$Y, MATCH($B$2, Data!$A:$A, 0)), "")</f>
        <v/>
      </c>
    </row>
    <row r="53">
      <c r="A53" t="inlineStr">
        <is>
          <t>Herbs / Spices (Moon)</t>
        </is>
      </c>
      <c r="B53">
        <f>IF($D$2&lt;&gt;"", INDEX(Data!$Y:$Y, MATCH($D$2, Data!$A:$A, 0)), "")</f>
        <v/>
      </c>
    </row>
    <row r="55">
      <c r="A55" t="inlineStr">
        <is>
          <t>Household Items (Sun)</t>
        </is>
      </c>
      <c r="B55">
        <f>IF($B$2&lt;&gt;"", INDEX(Data!$Z:$Z, MATCH($B$2, Data!$A:$A, 0)), "")</f>
        <v/>
      </c>
    </row>
    <row r="56">
      <c r="A56" t="inlineStr">
        <is>
          <t>Household Items (Moon)</t>
        </is>
      </c>
      <c r="B56">
        <f>IF($D$2&lt;&gt;"", INDEX(Data!$Z:$Z, MATCH($D$2, Data!$A:$A, 0)), "")</f>
        <v/>
      </c>
    </row>
    <row r="58">
      <c r="A58" t="inlineStr">
        <is>
          <t>Feng Shui Zone &amp; Room Placement (Sun)</t>
        </is>
      </c>
      <c r="B58">
        <f>IF($B$2&lt;&gt;"", INDEX(Data!$AA:$AA, MATCH($B$2, Data!$A:$A, 0)), "")</f>
        <v/>
      </c>
    </row>
    <row r="59">
      <c r="A59" t="inlineStr">
        <is>
          <t>Feng Shui Zone &amp; Room Placement (Moon)</t>
        </is>
      </c>
      <c r="B59">
        <f>IF($D$2&lt;&gt;"", INDEX(Data!$AA:$AA, MATCH($D$2, Data!$A:$A, 0)), "")</f>
        <v/>
      </c>
    </row>
    <row r="61">
      <c r="A61" t="inlineStr">
        <is>
          <t>— Anti-Activities / Avoid —</t>
        </is>
      </c>
    </row>
    <row r="62">
      <c r="A62" t="inlineStr">
        <is>
          <t>Based On</t>
        </is>
      </c>
      <c r="B62">
        <f>IF($E$2&lt;&gt;"",$E$2,"")</f>
        <v/>
      </c>
    </row>
    <row r="63">
      <c r="A63" t="inlineStr">
        <is>
          <t>Sign Used</t>
        </is>
      </c>
      <c r="B63">
        <f>$F$5</f>
        <v/>
      </c>
    </row>
    <row r="64">
      <c r="A64" t="inlineStr">
        <is>
          <t>Guidance</t>
        </is>
      </c>
      <c r="B64">
        <f>IF($F$5&lt;&gt;"", INDEX(Data!$AB:$AB, MATCH($F$5, Data!$A:$A, 0)), "")</f>
        <v/>
      </c>
    </row>
  </sheetData>
  <dataValidations count="4">
    <dataValidation sqref="B2" showErrorMessage="1" showInputMessage="1" allowBlank="0" type="list">
      <formula1>=Data!$A$2:$A$13</formula1>
    </dataValidation>
    <dataValidation sqref="D2" showErrorMessage="1" showInputMessage="1" allowBlank="0" type="list">
      <formula1>=Data!$A$2:$A$13</formula1>
    </dataValidation>
    <dataValidation sqref="E2" showErrorMessage="1" showInputMessage="1" allowBlank="0" type="list">
      <formula1>"Sun,Moon"</formula1>
    </dataValidation>
    <dataValidation sqref="F6" showErrorMessage="1" showInputMessage="1" allowBlank="1" type="list">
      <formula1>=Data!$A$2:$A$13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COSMIC GENERATOR PROJECT NOTES</t>
        </is>
      </c>
    </row>
    <row r="2">
      <c r="A2">
        <f>=============================</f>
        <v/>
      </c>
    </row>
    <row r="4">
      <c r="A4" t="inlineStr">
        <is>
          <t>PROJECT GOAL &amp; DIRECTION</t>
        </is>
      </c>
    </row>
    <row r="5">
      <c r="A5" t="inlineStr">
        <is>
          <t>------------------------</t>
        </is>
      </c>
    </row>
    <row r="6">
      <c r="A6" t="inlineStr">
        <is>
          <t>This generator is part of the "Cosmic Patterns" project, combining astrology, numerology, crystals, signs and symbols,</t>
        </is>
      </c>
    </row>
    <row r="7">
      <c r="A7" t="inlineStr">
        <is>
          <t>colours, and other cosmic correspondences to improve life alignment and balance.</t>
        </is>
      </c>
    </row>
    <row r="8">
      <c r="A8" t="inlineStr">
        <is>
          <t>The tool links these correspondences to practical guidance for household arrangements, activities, and elemental balance.</t>
        </is>
      </c>
    </row>
    <row r="10">
      <c r="A10" t="inlineStr">
        <is>
          <t>ELEMENT SYSTEM</t>
        </is>
      </c>
    </row>
    <row r="11">
      <c r="A11" t="inlineStr">
        <is>
          <t>--------------</t>
        </is>
      </c>
    </row>
    <row r="12">
      <c r="A12" t="inlineStr">
        <is>
          <t>We use a 5-element + Space model:</t>
        </is>
      </c>
    </row>
    <row r="13">
      <c r="A13" t="inlineStr">
        <is>
          <t xml:space="preserve">    Fire, Earth, Air, Water, Metal, Space (centre of home).</t>
        </is>
      </c>
    </row>
    <row r="14">
      <c r="A14" t="inlineStr">
        <is>
          <t>Mapped to house zones:</t>
        </is>
      </c>
    </row>
    <row r="15">
      <c r="A15" t="inlineStr">
        <is>
          <t xml:space="preserve">    N  = Water</t>
        </is>
      </c>
    </row>
    <row r="16">
      <c r="A16" t="inlineStr">
        <is>
          <t xml:space="preserve">    NE = Water + Air</t>
        </is>
      </c>
    </row>
    <row r="17">
      <c r="A17" t="inlineStr">
        <is>
          <t xml:space="preserve">    E  = Air</t>
        </is>
      </c>
    </row>
    <row r="18">
      <c r="A18" t="inlineStr">
        <is>
          <t xml:space="preserve">    SE = Fire</t>
        </is>
      </c>
    </row>
    <row r="19">
      <c r="A19" t="inlineStr">
        <is>
          <t xml:space="preserve">    S  = Fire</t>
        </is>
      </c>
    </row>
    <row r="20">
      <c r="A20" t="inlineStr">
        <is>
          <t xml:space="preserve">    SW = Earth</t>
        </is>
      </c>
    </row>
    <row r="21">
      <c r="A21" t="inlineStr">
        <is>
          <t xml:space="preserve">    W  = Metal</t>
        </is>
      </c>
    </row>
    <row r="22">
      <c r="A22" t="inlineStr">
        <is>
          <t xml:space="preserve">    NW = Metal + Air</t>
        </is>
      </c>
    </row>
    <row r="23">
      <c r="A23" t="inlineStr">
        <is>
          <t xml:space="preserve">    Centre = Space</t>
        </is>
      </c>
    </row>
    <row r="25">
      <c r="A25" t="inlineStr">
        <is>
          <t>ELEMENT INTERACTIONS</t>
        </is>
      </c>
    </row>
    <row r="26">
      <c r="A26" t="inlineStr">
        <is>
          <t>--------------------</t>
        </is>
      </c>
    </row>
    <row r="27">
      <c r="A27" t="inlineStr">
        <is>
          <t>Support Cycle:</t>
        </is>
      </c>
    </row>
    <row r="28">
      <c r="A28" t="inlineStr">
        <is>
          <t xml:space="preserve">    Metal → Water → Air → Fire → Earth → Metal</t>
        </is>
      </c>
    </row>
    <row r="29">
      <c r="A29" t="inlineStr">
        <is>
          <t>Control Cycle:</t>
        </is>
      </c>
    </row>
    <row r="30">
      <c r="A30" t="inlineStr">
        <is>
          <t xml:space="preserve">    Metal controls Air</t>
        </is>
      </c>
    </row>
    <row r="31">
      <c r="A31" t="inlineStr">
        <is>
          <t xml:space="preserve">    Air controls Earth</t>
        </is>
      </c>
    </row>
    <row r="32">
      <c r="A32" t="inlineStr">
        <is>
          <t xml:space="preserve">    Earth controls Water</t>
        </is>
      </c>
    </row>
    <row r="33">
      <c r="A33" t="inlineStr">
        <is>
          <t xml:space="preserve">    Water controls Fire</t>
        </is>
      </c>
    </row>
    <row r="34">
      <c r="A34" t="inlineStr">
        <is>
          <t xml:space="preserve">    Fire controls Metal</t>
        </is>
      </c>
    </row>
    <row r="35">
      <c r="A35" t="inlineStr">
        <is>
          <t>Space supports or is supported by open/airy elements, avoid heavy/clutter in Centre.</t>
        </is>
      </c>
    </row>
    <row r="37">
      <c r="A37" t="inlineStr">
        <is>
          <t>ELEMENT_ITEMS SHEET</t>
        </is>
      </c>
    </row>
    <row r="38">
      <c r="A38" t="inlineStr">
        <is>
          <t>-------------------</t>
        </is>
      </c>
    </row>
    <row r="39">
      <c r="A39" t="inlineStr">
        <is>
          <t>Lists items with:</t>
        </is>
      </c>
    </row>
    <row r="40">
      <c r="A40" t="inlineStr">
        <is>
          <t xml:space="preserve">    Element, Category, Item Name, Support/Avoid, Notes/Symbolism</t>
        </is>
      </c>
    </row>
    <row r="41">
      <c r="A41" t="inlineStr">
        <is>
          <t>Includes symbolic items, crystals, colours, AND "Household – Common" category for real-life objects.</t>
        </is>
      </c>
    </row>
    <row r="42">
      <c r="A42" t="inlineStr">
        <is>
          <t>Household – Common includes appliances, furniture, gadgets, tools, and utilities for practical audits.</t>
        </is>
      </c>
    </row>
    <row r="44">
      <c r="A44" t="inlineStr">
        <is>
          <t>HOUSE ZONE CHECKER</t>
        </is>
      </c>
    </row>
    <row r="45">
      <c r="A45" t="inlineStr">
        <is>
          <t>------------------</t>
        </is>
      </c>
    </row>
    <row r="46">
      <c r="A46" t="inlineStr">
        <is>
          <t>Interactive tool where the user selects an item and a house zone.</t>
        </is>
      </c>
    </row>
    <row r="47">
      <c r="A47" t="inlineStr">
        <is>
          <t>The generator detects the item’s element, compares with the zone’s element(s),</t>
        </is>
      </c>
    </row>
    <row r="48">
      <c r="A48" t="inlineStr">
        <is>
          <t>and outputs verdict: Supportive, Mild Support, Mild Avoid, Avoid (Strong), Neutral.</t>
        </is>
      </c>
    </row>
    <row r="49">
      <c r="A49" t="inlineStr">
        <is>
          <t>Provides remedies based on Element_Preferences.</t>
        </is>
      </c>
    </row>
    <row r="51">
      <c r="A51" t="inlineStr">
        <is>
          <t>VERSION HISTORY</t>
        </is>
      </c>
    </row>
    <row r="52">
      <c r="A52" t="inlineStr">
        <is>
          <t>---------------</t>
        </is>
      </c>
    </row>
    <row r="53">
      <c r="A53" t="inlineStr">
        <is>
          <t>v6: Base generator with life audit</t>
        </is>
      </c>
    </row>
    <row r="54">
      <c r="A54" t="inlineStr">
        <is>
          <t>v18: Activity Timing Checker (Astrology × Numerology)</t>
        </is>
      </c>
    </row>
    <row r="55">
      <c r="A55" t="inlineStr">
        <is>
          <t>v19: 5-element + Space integration, House Zone Checker</t>
        </is>
      </c>
    </row>
    <row r="56">
      <c r="A56" t="inlineStr">
        <is>
          <t>v20: Expanded Element_Items with Household – Common items (gadgets, appliances, furniture)</t>
        </is>
      </c>
    </row>
    <row r="58">
      <c r="A58" t="inlineStr">
        <is>
          <t>USAGE</t>
        </is>
      </c>
    </row>
    <row r="59">
      <c r="A59" t="inlineStr">
        <is>
          <t>-----</t>
        </is>
      </c>
    </row>
    <row r="60">
      <c r="A60" t="inlineStr">
        <is>
          <t>Always keep the latest cosmic_generator_vXX.xlsx as the base file.</t>
        </is>
      </c>
    </row>
    <row r="61">
      <c r="A61" t="inlineStr">
        <is>
          <t>Upload it for any future development so context is preserved.</t>
        </is>
      </c>
    </row>
    <row r="63">
      <c r="A63" t="inlineStr">
        <is>
          <t>END OF NOTES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</t>
        </is>
      </c>
      <c r="B1" t="inlineStr">
        <is>
          <t>Element</t>
        </is>
      </c>
      <c r="C1" t="inlineStr">
        <is>
          <t>Notes</t>
        </is>
      </c>
    </row>
    <row r="2">
      <c r="A2" t="inlineStr">
        <is>
          <t>Triangle (Upright)</t>
        </is>
      </c>
      <c r="B2" t="inlineStr">
        <is>
          <t>Fire</t>
        </is>
      </c>
      <c r="C2" t="inlineStr">
        <is>
          <t>Dynamic energy, action, focus</t>
        </is>
      </c>
    </row>
    <row r="3">
      <c r="A3" t="inlineStr">
        <is>
          <t>Square</t>
        </is>
      </c>
      <c r="B3" t="inlineStr">
        <is>
          <t>Earth</t>
        </is>
      </c>
      <c r="C3" t="inlineStr">
        <is>
          <t>Stability, grounding, security</t>
        </is>
      </c>
    </row>
    <row r="4">
      <c r="A4" t="inlineStr">
        <is>
          <t>Vesica Piscis (Two Circles)</t>
        </is>
      </c>
      <c r="B4" t="inlineStr">
        <is>
          <t>Air</t>
        </is>
      </c>
      <c r="C4" t="inlineStr">
        <is>
          <t>Communication, duality, relationships</t>
        </is>
      </c>
    </row>
    <row r="5">
      <c r="A5" t="inlineStr">
        <is>
          <t>Circle</t>
        </is>
      </c>
      <c r="B5" t="inlineStr">
        <is>
          <t>Water</t>
        </is>
      </c>
      <c r="C5" t="inlineStr">
        <is>
          <t>Flow, continuity, nurturing</t>
        </is>
      </c>
    </row>
    <row r="6">
      <c r="A6" t="inlineStr">
        <is>
          <t>Sunburst (Circle + Rays)</t>
        </is>
      </c>
      <c r="B6" t="inlineStr">
        <is>
          <t>Fire</t>
        </is>
      </c>
      <c r="C6" t="inlineStr">
        <is>
          <t>Radiance, creativity, leadership</t>
        </is>
      </c>
    </row>
    <row r="7">
      <c r="A7" t="inlineStr">
        <is>
          <t>Hexagon</t>
        </is>
      </c>
      <c r="B7" t="inlineStr">
        <is>
          <t>Earth</t>
        </is>
      </c>
      <c r="C7" t="inlineStr">
        <is>
          <t>Structure, harmony, practicality</t>
        </is>
      </c>
    </row>
    <row r="8">
      <c r="A8" t="inlineStr">
        <is>
          <t>Balanced Scales</t>
        </is>
      </c>
      <c r="B8" t="inlineStr">
        <is>
          <t>Air</t>
        </is>
      </c>
      <c r="C8" t="inlineStr">
        <is>
          <t>Balance, justice, diplomacy</t>
        </is>
      </c>
    </row>
    <row r="9">
      <c r="A9" t="inlineStr">
        <is>
          <t>Arrow / Pointed Oval</t>
        </is>
      </c>
      <c r="B9" t="inlineStr">
        <is>
          <t>Water</t>
        </is>
      </c>
      <c r="C9" t="inlineStr">
        <is>
          <t>Penetration, transformation, focus</t>
        </is>
      </c>
    </row>
    <row r="10">
      <c r="A10" t="inlineStr">
        <is>
          <t>Arrow / Triangle + Line</t>
        </is>
      </c>
      <c r="B10" t="inlineStr">
        <is>
          <t>Fire</t>
        </is>
      </c>
      <c r="C10" t="inlineStr">
        <is>
          <t>Direction, expansion, travel</t>
        </is>
      </c>
    </row>
    <row r="11">
      <c r="A11" t="inlineStr">
        <is>
          <t>Rectangle / Cube</t>
        </is>
      </c>
      <c r="B11" t="inlineStr">
        <is>
          <t>Earth</t>
        </is>
      </c>
      <c r="C11" t="inlineStr">
        <is>
          <t>Structure, ambition, endurance</t>
        </is>
      </c>
    </row>
    <row r="12">
      <c r="A12" t="inlineStr">
        <is>
          <t>Wave Lines</t>
        </is>
      </c>
      <c r="B12" t="inlineStr">
        <is>
          <t>Air</t>
        </is>
      </c>
      <c r="C12" t="inlineStr">
        <is>
          <t>Innovation, freedom, change</t>
        </is>
      </c>
    </row>
    <row r="13">
      <c r="A13" t="inlineStr">
        <is>
          <t>Two Opposing Crescents</t>
        </is>
      </c>
      <c r="B13" t="inlineStr">
        <is>
          <t>Water</t>
        </is>
      </c>
      <c r="C13" t="inlineStr">
        <is>
          <t>Cycles, intuition, connection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13"/>
  <sheetViews>
    <sheetView workbookViewId="0">
      <selection activeCell="A1" sqref="A1"/>
    </sheetView>
  </sheetViews>
  <sheetFormatPr baseColWidth="8" defaultRowHeight="15"/>
  <cols>
    <col width="19" customWidth="1" min="1" max="1"/>
    <col width="19" customWidth="1" min="2" max="2"/>
    <col width="14" customWidth="1" min="3" max="3"/>
    <col width="18" customWidth="1" min="4" max="4"/>
    <col width="16" customWidth="1" min="5" max="5"/>
    <col width="19" customWidth="1" min="6" max="6"/>
    <col width="9" customWidth="1" min="7" max="7"/>
    <col width="10" customWidth="1" min="8" max="8"/>
    <col width="40" customWidth="1" min="9" max="9"/>
    <col width="36" customWidth="1" min="10" max="10"/>
    <col width="27" customWidth="1" min="11" max="11"/>
    <col width="26" customWidth="1" min="12" max="12"/>
    <col width="33" customWidth="1" min="13" max="13"/>
    <col width="34" customWidth="1" min="14" max="14"/>
    <col width="10" customWidth="1" min="15" max="15"/>
    <col width="16" customWidth="1" min="16" max="16"/>
    <col width="14" customWidth="1" min="17" max="17"/>
    <col width="21" customWidth="1" min="18" max="18"/>
    <col width="15" customWidth="1" min="19" max="19"/>
    <col width="40" customWidth="1" min="20" max="20"/>
    <col width="22" customWidth="1" min="21" max="21"/>
    <col width="12" customWidth="1" min="22" max="22"/>
  </cols>
  <sheetData>
    <row r="1">
      <c r="A1" t="inlineStr">
        <is>
          <t>Astrological Sign</t>
        </is>
      </c>
      <c r="B1" t="inlineStr">
        <is>
          <t>Element</t>
        </is>
      </c>
      <c r="C1" t="inlineStr">
        <is>
          <t>Modality</t>
        </is>
      </c>
      <c r="D1" t="inlineStr">
        <is>
          <t>Season</t>
        </is>
      </c>
      <c r="E1" t="inlineStr">
        <is>
          <t>Date Range</t>
        </is>
      </c>
      <c r="F1" t="inlineStr">
        <is>
          <t>Numerology Number</t>
        </is>
      </c>
      <c r="G1" t="inlineStr">
        <is>
          <t>Planet(s) incl. Nodes</t>
        </is>
      </c>
      <c r="H1" t="inlineStr">
        <is>
          <t>Metal</t>
        </is>
      </c>
      <c r="I1" t="inlineStr">
        <is>
          <t>Primary Crystals</t>
        </is>
      </c>
      <c r="J1" t="inlineStr">
        <is>
          <t>Alternative Crystals / Gemstones</t>
        </is>
      </c>
      <c r="K1" t="inlineStr">
        <is>
          <t>Gemstone</t>
        </is>
      </c>
      <c r="L1" t="inlineStr">
        <is>
          <t>Primary Colour</t>
        </is>
      </c>
      <c r="M1" t="inlineStr">
        <is>
          <t>Light Colour</t>
        </is>
      </c>
      <c r="N1" t="inlineStr">
        <is>
          <t>Dark Colour</t>
        </is>
      </c>
      <c r="O1" t="inlineStr">
        <is>
          <t>Zodiac Symbol</t>
        </is>
      </c>
      <c r="P1" t="inlineStr">
        <is>
          <t>Elemental Shape</t>
        </is>
      </c>
      <c r="Q1" t="inlineStr">
        <is>
          <t>Body Parts</t>
        </is>
      </c>
      <c r="R1" t="inlineStr">
        <is>
          <t>Animal</t>
        </is>
      </c>
      <c r="S1" t="inlineStr">
        <is>
          <t>Alternative Animals</t>
        </is>
      </c>
      <c r="T1" t="inlineStr">
        <is>
          <t>Trees</t>
        </is>
      </c>
      <c r="U1" t="inlineStr">
        <is>
          <t>Foods</t>
        </is>
      </c>
      <c r="V1" t="inlineStr">
        <is>
          <t>Herbs / Spices</t>
        </is>
      </c>
      <c r="W1" t="inlineStr">
        <is>
          <t>Household Items</t>
        </is>
      </c>
      <c r="X1" t="inlineStr">
        <is>
          <t>Feng Shui Zone &amp; Room Placement</t>
        </is>
      </c>
      <c r="Y1" t="inlineStr">
        <is>
          <t>Tarot Card</t>
        </is>
      </c>
      <c r="Z1" t="inlineStr">
        <is>
          <t>Chakra</t>
        </is>
      </c>
      <c r="AA1" t="inlineStr">
        <is>
          <t>Elemental Direction</t>
        </is>
      </c>
      <c r="AB1" t="inlineStr">
        <is>
          <t>Lucky Numbers</t>
        </is>
      </c>
      <c r="AC1" t="inlineStr">
        <is>
          <t>Favorable Activities</t>
        </is>
      </c>
      <c r="AD1" t="inlineStr">
        <is>
          <t>Best Day of the Week</t>
        </is>
      </c>
      <c r="AE1" t="inlineStr">
        <is>
          <t>Anti-Activities / Avoid</t>
        </is>
      </c>
    </row>
    <row r="2">
      <c r="A2" t="inlineStr">
        <is>
          <t>Aries</t>
        </is>
      </c>
      <c r="B2" t="inlineStr">
        <is>
          <t>Fire</t>
        </is>
      </c>
      <c r="C2" t="inlineStr">
        <is>
          <t>Cardinal</t>
        </is>
      </c>
      <c r="D2" t="inlineStr">
        <is>
          <t>Spring</t>
        </is>
      </c>
      <c r="E2" t="inlineStr">
        <is>
          <t>March 21 – April 19</t>
        </is>
      </c>
      <c r="F2" t="n">
        <v>1</v>
      </c>
      <c r="G2" t="inlineStr">
        <is>
          <t>Mars</t>
        </is>
      </c>
      <c r="H2" t="inlineStr">
        <is>
          <t>Iron</t>
        </is>
      </c>
      <c r="I2" t="inlineStr">
        <is>
          <t>Carnelian</t>
        </is>
      </c>
      <c r="J2" t="inlineStr">
        <is>
          <t>Red Jasper, Bloodstone, Ruby</t>
        </is>
      </c>
      <c r="K2" t="inlineStr">
        <is>
          <t>Diamond</t>
        </is>
      </c>
      <c r="L2" t="inlineStr">
        <is>
          <t>Red</t>
        </is>
      </c>
      <c r="M2" t="inlineStr">
        <is>
          <t>Scarlet / Light Red</t>
        </is>
      </c>
      <c r="N2" t="inlineStr">
        <is>
          <t>Crimson / Burgundy</t>
        </is>
      </c>
      <c r="O2" t="inlineStr">
        <is>
          <t>Ram ♈</t>
        </is>
      </c>
      <c r="P2" t="inlineStr">
        <is>
          <t>Upward-pointing triangle</t>
        </is>
      </c>
      <c r="Q2" t="inlineStr">
        <is>
          <t>Head, face, brain, eyes</t>
        </is>
      </c>
      <c r="R2" t="inlineStr">
        <is>
          <t>Ram</t>
        </is>
      </c>
      <c r="S2" t="inlineStr">
        <is>
          <t>Ram, Hawk, Wildcat</t>
        </is>
      </c>
      <c r="T2" t="inlineStr">
        <is>
          <t>Holly, Pine</t>
        </is>
      </c>
      <c r="U2" t="inlineStr">
        <is>
          <t>Carrot, Chili Pepper, Radish</t>
        </is>
      </c>
      <c r="V2" t="inlineStr">
        <is>
          <t>Ginger, Cayenne, Nettle</t>
        </is>
      </c>
      <c r="W2" t="inlineStr">
        <is>
          <t>Red candle, Sports equipment, Desk lamp</t>
        </is>
      </c>
      <c r="X2" t="inlineStr">
        <is>
          <t>South (Fame &amp; Recognition), Home Office — bright lamp or awards</t>
        </is>
      </c>
      <c r="Y2" t="inlineStr">
        <is>
          <t>The Emperor</t>
        </is>
      </c>
      <c r="Z2" t="inlineStr">
        <is>
          <t>Solar Plexus</t>
        </is>
      </c>
      <c r="AA2" t="inlineStr">
        <is>
          <t>South</t>
        </is>
      </c>
      <c r="AB2" t="inlineStr">
        <is>
          <t>1, 9</t>
        </is>
      </c>
      <c r="AC2" t="inlineStr">
        <is>
          <t>Start new projects, take bold action, exercise</t>
        </is>
      </c>
      <c r="AD2" t="inlineStr">
        <is>
          <t>Tuesday</t>
        </is>
      </c>
      <c r="AE2" t="inlineStr">
        <is>
          <t>- Enemy Signs: Cancer (strong), Capricorn (strong), Taurus (mild), Virgo (mild)
- Avoid Elements: Water (strong), Earth (mild)
- Avoid Foods: Seaweed, cucumber, melon (strong), heavy root vegetables (mild)
- Avoid Crystals: Moonstone, Pearl, Aquamarine (strong), Jade (mild)
- Avoid Household Items: Indoor water fountains (strong), heavy earthen pottery (mild)
- Avoid Activities: Long meditative retreats (strong), water sports (strong), overly slow-paced projects (mild)</t>
        </is>
      </c>
    </row>
    <row r="3">
      <c r="A3" t="inlineStr">
        <is>
          <t>Taurus</t>
        </is>
      </c>
      <c r="B3" t="inlineStr">
        <is>
          <t>Earth</t>
        </is>
      </c>
      <c r="C3" t="inlineStr">
        <is>
          <t>Fixed</t>
        </is>
      </c>
      <c r="D3" t="inlineStr">
        <is>
          <t>Spring</t>
        </is>
      </c>
      <c r="E3" t="inlineStr">
        <is>
          <t>April 20 – May 20</t>
        </is>
      </c>
      <c r="F3" t="n">
        <v>2</v>
      </c>
      <c r="G3" t="inlineStr">
        <is>
          <t>Venus</t>
        </is>
      </c>
      <c r="H3" t="inlineStr">
        <is>
          <t>Copper</t>
        </is>
      </c>
      <c r="I3" t="inlineStr">
        <is>
          <t>Rose Quartz</t>
        </is>
      </c>
      <c r="J3" t="inlineStr">
        <is>
          <t>Emerald, Jade, Green Aventurine</t>
        </is>
      </c>
      <c r="K3" t="inlineStr">
        <is>
          <t>Emerald</t>
        </is>
      </c>
      <c r="L3" t="inlineStr">
        <is>
          <t>Pink/Green</t>
        </is>
      </c>
      <c r="M3" t="inlineStr">
        <is>
          <t>Pastel Pink / Light Green</t>
        </is>
      </c>
      <c r="N3" t="inlineStr">
        <is>
          <t>Forest Green / Rose</t>
        </is>
      </c>
      <c r="O3" t="inlineStr">
        <is>
          <t>Bull ♉</t>
        </is>
      </c>
      <c r="P3" t="inlineStr">
        <is>
          <t>Downward-pointing triangle with a line</t>
        </is>
      </c>
      <c r="Q3" t="inlineStr">
        <is>
          <t>Neck, throat, vocal cords</t>
        </is>
      </c>
      <c r="R3" t="inlineStr">
        <is>
          <t>Bull</t>
        </is>
      </c>
      <c r="S3" t="inlineStr">
        <is>
          <t>Bull, Cow, Bear</t>
        </is>
      </c>
      <c r="T3" t="inlineStr">
        <is>
          <t>Apple, Pear</t>
        </is>
      </c>
      <c r="U3" t="inlineStr">
        <is>
          <t>Avocado, Apple, Beetroot</t>
        </is>
      </c>
      <c r="V3" t="inlineStr">
        <is>
          <t>Thyme, Rose, Mint</t>
        </is>
      </c>
      <c r="W3" t="inlineStr">
        <is>
          <t>Comfy chair, Wooden table, Plush blanket</t>
        </is>
      </c>
      <c r="X3" t="inlineStr">
        <is>
          <t>Southeast (Wealth), Dining Room — wood and green accents</t>
        </is>
      </c>
      <c r="Y3" t="inlineStr">
        <is>
          <t>The Hierophant</t>
        </is>
      </c>
      <c r="Z3" t="inlineStr">
        <is>
          <t>Heart</t>
        </is>
      </c>
      <c r="AA3" t="inlineStr">
        <is>
          <t>North</t>
        </is>
      </c>
      <c r="AB3" t="inlineStr">
        <is>
          <t>2, 6</t>
        </is>
      </c>
      <c r="AC3" t="inlineStr">
        <is>
          <t>Focus on finances, enjoy nature, self-care</t>
        </is>
      </c>
      <c r="AD3" t="inlineStr">
        <is>
          <t>Friday</t>
        </is>
      </c>
      <c r="AE3" t="inlineStr">
        <is>
          <t>- Enemy Signs: Leo (strong), Aquarius (strong), Aries (mild), Sagittarius (mild)
- Avoid Elements: Fire (strong), Air (mild)
- Avoid Foods: Chili pepper, ginger, cayenne (strong), excess citrus (mild)
- Avoid Crystals: Carnelian, Sunstone (strong), Citrine (mild)
- Avoid Household Items: Bright red lighting (strong), overly metallic furniture (mild)
- Avoid Activities: Risky investments (strong), spontaneous travel (strong), fast-paced group sports (mild)</t>
        </is>
      </c>
    </row>
    <row r="4">
      <c r="A4" t="inlineStr">
        <is>
          <t>Gemini</t>
        </is>
      </c>
      <c r="B4" t="inlineStr">
        <is>
          <t>Air</t>
        </is>
      </c>
      <c r="C4" t="inlineStr">
        <is>
          <t>Mutable</t>
        </is>
      </c>
      <c r="D4" t="inlineStr">
        <is>
          <t>Spring</t>
        </is>
      </c>
      <c r="E4" t="inlineStr">
        <is>
          <t>May 21 – June 20</t>
        </is>
      </c>
      <c r="F4" t="n">
        <v>3</v>
      </c>
      <c r="G4" t="inlineStr">
        <is>
          <t>Mercury</t>
        </is>
      </c>
      <c r="H4" t="inlineStr">
        <is>
          <t>Mercury</t>
        </is>
      </c>
      <c r="I4" t="inlineStr">
        <is>
          <t>Citrine</t>
        </is>
      </c>
      <c r="J4" t="inlineStr">
        <is>
          <t>Blue Lace Agate, Chrysoprase, Topaz</t>
        </is>
      </c>
      <c r="K4" t="inlineStr">
        <is>
          <t>Agate</t>
        </is>
      </c>
      <c r="L4" t="inlineStr">
        <is>
          <t>Yellow</t>
        </is>
      </c>
      <c r="M4" t="inlineStr">
        <is>
          <t>Light Yellow</t>
        </is>
      </c>
      <c r="N4" t="inlineStr">
        <is>
          <t>Deep Yellow / Ochre</t>
        </is>
      </c>
      <c r="O4" t="inlineStr">
        <is>
          <t>Twins ♊</t>
        </is>
      </c>
      <c r="P4" t="inlineStr">
        <is>
          <t>Upward-pointing triangle with a line</t>
        </is>
      </c>
      <c r="Q4" t="inlineStr">
        <is>
          <t>Arms, lungs, shoulders, hands</t>
        </is>
      </c>
      <c r="R4" t="inlineStr">
        <is>
          <t>Butterfly</t>
        </is>
      </c>
      <c r="S4" t="inlineStr">
        <is>
          <t>Butterfly, Monkey, Parrot</t>
        </is>
      </c>
      <c r="T4" t="inlineStr">
        <is>
          <t>Hazel, Almond</t>
        </is>
      </c>
      <c r="U4" t="inlineStr">
        <is>
          <t>Almond, Citrus Fruits, Celery</t>
        </is>
      </c>
      <c r="V4" t="inlineStr">
        <is>
          <t>Lavender, Dill, Fennel</t>
        </is>
      </c>
      <c r="W4" t="inlineStr">
        <is>
          <t>Bookshelf, Journal, Phone stand</t>
        </is>
      </c>
      <c r="X4" t="inlineStr">
        <is>
          <t>East (Health &amp; Family), Study — books and conversation space</t>
        </is>
      </c>
      <c r="Y4" t="inlineStr">
        <is>
          <t>The Lovers</t>
        </is>
      </c>
      <c r="Z4" t="inlineStr">
        <is>
          <t>Throat</t>
        </is>
      </c>
      <c r="AA4" t="inlineStr">
        <is>
          <t>East</t>
        </is>
      </c>
      <c r="AB4" t="inlineStr">
        <is>
          <t>3, 5</t>
        </is>
      </c>
      <c r="AC4" t="inlineStr">
        <is>
          <t>Socialize, learn, communicate, travel</t>
        </is>
      </c>
      <c r="AD4" t="inlineStr">
        <is>
          <t>Wednesday</t>
        </is>
      </c>
      <c r="AE4" t="inlineStr">
        <is>
          <t>- Enemy Signs: Virgo (strong), Pisces (strong), Capricorn (mild), Taurus (mild)
- Avoid Elements: Earth (strong), Water (mild)
- Avoid Foods: Heavy grains like barley and rye (strong), excess dairy (mild)
- Avoid Crystals: Onyx, Hematite (strong), Moonstone (mild)
- Avoid Household Items: Overly large heavy furniture (strong), cluttered decorative displays (mild)
- Avoid Activities: Manual repetitive labour (strong), long solitary retreats (mild)</t>
        </is>
      </c>
    </row>
    <row r="5">
      <c r="A5" t="inlineStr">
        <is>
          <t>Cancer</t>
        </is>
      </c>
      <c r="B5" t="inlineStr">
        <is>
          <t>Water</t>
        </is>
      </c>
      <c r="C5" t="inlineStr">
        <is>
          <t>Cardinal</t>
        </is>
      </c>
      <c r="D5" t="inlineStr">
        <is>
          <t>Summer</t>
        </is>
      </c>
      <c r="E5" t="inlineStr">
        <is>
          <t>June 21 – July 22</t>
        </is>
      </c>
      <c r="F5" t="n">
        <v>4</v>
      </c>
      <c r="G5" t="inlineStr">
        <is>
          <t>Moon</t>
        </is>
      </c>
      <c r="H5" t="inlineStr">
        <is>
          <t>Silver</t>
        </is>
      </c>
      <c r="I5" t="inlineStr">
        <is>
          <t>Moonstone</t>
        </is>
      </c>
      <c r="J5" t="inlineStr">
        <is>
          <t>Selenite, Pearl, Opal</t>
        </is>
      </c>
      <c r="K5" t="inlineStr">
        <is>
          <t>Ruby</t>
        </is>
      </c>
      <c r="L5" t="inlineStr">
        <is>
          <t>Silver/White</t>
        </is>
      </c>
      <c r="M5" t="inlineStr">
        <is>
          <t>Pearl / Soft Silver</t>
        </is>
      </c>
      <c r="N5" t="inlineStr">
        <is>
          <t>Steel Grey / Moonlight White</t>
        </is>
      </c>
      <c r="O5" t="inlineStr">
        <is>
          <t>Crab ♋</t>
        </is>
      </c>
      <c r="P5" t="inlineStr">
        <is>
          <t>Downward-pointing triangle</t>
        </is>
      </c>
      <c r="Q5" t="inlineStr">
        <is>
          <t>Chest, breasts, stomach</t>
        </is>
      </c>
      <c r="R5" t="inlineStr">
        <is>
          <t>Crab</t>
        </is>
      </c>
      <c r="S5" t="inlineStr">
        <is>
          <t>Crab, Turtle, Swan</t>
        </is>
      </c>
      <c r="T5" t="inlineStr">
        <is>
          <t>Willow, Magnolia</t>
        </is>
      </c>
      <c r="U5" t="inlineStr">
        <is>
          <t>Cucumber, Melon, Lettuce</t>
        </is>
      </c>
      <c r="V5" t="inlineStr">
        <is>
          <t>Chamomile, Peppermint, Mugwort</t>
        </is>
      </c>
      <c r="W5" t="inlineStr">
        <is>
          <t>Bed, Family photo frame, Rocking chair</t>
        </is>
      </c>
      <c r="X5" t="inlineStr">
        <is>
          <t>North (Career), Kitchen — cleanliness and water elements</t>
        </is>
      </c>
      <c r="Y5" t="inlineStr">
        <is>
          <t>The Chariot</t>
        </is>
      </c>
      <c r="Z5" t="inlineStr">
        <is>
          <t>Heart</t>
        </is>
      </c>
      <c r="AA5" t="inlineStr">
        <is>
          <t>West</t>
        </is>
      </c>
      <c r="AB5" t="inlineStr">
        <is>
          <t>2, 7</t>
        </is>
      </c>
      <c r="AC5" t="inlineStr">
        <is>
          <t>Family time, nurture relationships, home projects</t>
        </is>
      </c>
      <c r="AD5" t="inlineStr">
        <is>
          <t>Monday</t>
        </is>
      </c>
      <c r="AE5" t="inlineStr">
        <is>
          <t>- Enemy Signs: Aries (strong), Libra (strong), Aquarius (mild), Sagittarius (mild)
- Avoid Elements: Fire (strong), Air (mild)
- Avoid Foods: Spicy foods (strong), bitter herbs (mild)
- Avoid Crystals: Ruby, Red Jasper (strong), Citrine (mild)
- Avoid Household Items: Open flame candles in large numbers (strong), excessive mirrors (mild)
- Avoid Activities: Extreme sports (strong), confrontational debates (mild)</t>
        </is>
      </c>
    </row>
    <row r="6">
      <c r="A6" t="inlineStr">
        <is>
          <t>Leo</t>
        </is>
      </c>
      <c r="B6" t="inlineStr">
        <is>
          <t>Fire</t>
        </is>
      </c>
      <c r="C6" t="inlineStr">
        <is>
          <t>Fixed</t>
        </is>
      </c>
      <c r="D6" t="inlineStr">
        <is>
          <t>Summer</t>
        </is>
      </c>
      <c r="E6" t="inlineStr">
        <is>
          <t>July 23 – August 22</t>
        </is>
      </c>
      <c r="F6" t="n">
        <v>5</v>
      </c>
      <c r="G6" t="inlineStr">
        <is>
          <t>Sun</t>
        </is>
      </c>
      <c r="H6" t="inlineStr">
        <is>
          <t>Gold</t>
        </is>
      </c>
      <c r="I6" t="inlineStr">
        <is>
          <t>Tiger’s Eye</t>
        </is>
      </c>
      <c r="J6" t="inlineStr">
        <is>
          <t>Sunstone, Amber, Peridot</t>
        </is>
      </c>
      <c r="K6" t="inlineStr">
        <is>
          <t>Peridot</t>
        </is>
      </c>
      <c r="L6" t="inlineStr">
        <is>
          <t>Gold/Orange</t>
        </is>
      </c>
      <c r="M6" t="inlineStr">
        <is>
          <t>Light Gold / Amber</t>
        </is>
      </c>
      <c r="N6" t="inlineStr">
        <is>
          <t>Rich Gold / Burnt Orange</t>
        </is>
      </c>
      <c r="O6" t="inlineStr">
        <is>
          <t>Lion ♌</t>
        </is>
      </c>
      <c r="P6" t="inlineStr">
        <is>
          <t>Upward-pointing triangle</t>
        </is>
      </c>
      <c r="Q6" t="inlineStr">
        <is>
          <t>Heart, spine, upper back</t>
        </is>
      </c>
      <c r="R6" t="inlineStr">
        <is>
          <t>Lion</t>
        </is>
      </c>
      <c r="S6" t="inlineStr">
        <is>
          <t>Lion, Peacock, Eagle</t>
        </is>
      </c>
      <c r="T6" t="inlineStr">
        <is>
          <t>Oak, Bay Laurel</t>
        </is>
      </c>
      <c r="U6" t="inlineStr">
        <is>
          <t>Mango, Sunflower Seeds, Peppers</t>
        </is>
      </c>
      <c r="V6" t="inlineStr">
        <is>
          <t>Rosemary, Cinnamon, Bay Laurel</t>
        </is>
      </c>
      <c r="W6" t="inlineStr">
        <is>
          <t>Gold-framed mirror, Decorative cushions, Spotlight lamp</t>
        </is>
      </c>
      <c r="X6" t="inlineStr">
        <is>
          <t>South (Fame &amp; Recognition), Living Room — display art, bright lights</t>
        </is>
      </c>
      <c r="Y6" t="inlineStr">
        <is>
          <t>Strength</t>
        </is>
      </c>
      <c r="Z6" t="inlineStr">
        <is>
          <t>Solar Plexus</t>
        </is>
      </c>
      <c r="AA6" t="inlineStr">
        <is>
          <t>South</t>
        </is>
      </c>
      <c r="AB6" t="inlineStr">
        <is>
          <t>1, 5</t>
        </is>
      </c>
      <c r="AC6" t="inlineStr">
        <is>
          <t>Creative expression, leadership, public speaking</t>
        </is>
      </c>
      <c r="AD6" t="inlineStr">
        <is>
          <t>Sunday</t>
        </is>
      </c>
      <c r="AE6" t="inlineStr">
        <is>
          <t>- Enemy Signs: Taurus (strong), Scorpio (strong), Capricorn (mild), Pisces (mild)
- Avoid Elements: Earth (strong), Water (mild)
- Avoid Foods: Heavy breads and grains (strong), watery soups (mild)
- Avoid Crystals: Onyx, Hematite (strong), Moonstone (mild)
- Avoid Household Items: Heavy dark furniture (strong), water-themed art (mild)
- Avoid Activities: Long administrative tasks (strong), solitary retreat (mild)</t>
        </is>
      </c>
    </row>
    <row r="7">
      <c r="A7" t="inlineStr">
        <is>
          <t>Virgo</t>
        </is>
      </c>
      <c r="B7" t="inlineStr">
        <is>
          <t>Earth</t>
        </is>
      </c>
      <c r="C7" t="inlineStr">
        <is>
          <t>Mutable</t>
        </is>
      </c>
      <c r="D7" t="inlineStr">
        <is>
          <t>Summer</t>
        </is>
      </c>
      <c r="E7" t="inlineStr">
        <is>
          <t>August 23 – September 22</t>
        </is>
      </c>
      <c r="F7" t="n">
        <v>6</v>
      </c>
      <c r="G7" t="inlineStr">
        <is>
          <t>Mercury</t>
        </is>
      </c>
      <c r="H7" t="inlineStr">
        <is>
          <t>Mercury</t>
        </is>
      </c>
      <c r="I7" t="inlineStr">
        <is>
          <t>Amazonite</t>
        </is>
      </c>
      <c r="J7" t="inlineStr">
        <is>
          <t>Peridot, Moss Agate, Chrysoberyl</t>
        </is>
      </c>
      <c r="K7" t="inlineStr">
        <is>
          <t>Sapphire</t>
        </is>
      </c>
      <c r="L7" t="inlineStr">
        <is>
          <t>Green</t>
        </is>
      </c>
      <c r="M7" t="inlineStr">
        <is>
          <t>Light Green / Sage</t>
        </is>
      </c>
      <c r="N7" t="inlineStr">
        <is>
          <t>Olive / Moss</t>
        </is>
      </c>
      <c r="O7" t="inlineStr">
        <is>
          <t>Maiden ♍</t>
        </is>
      </c>
      <c r="P7" t="inlineStr">
        <is>
          <t>Downward-pointing triangle with a line</t>
        </is>
      </c>
      <c r="Q7" t="inlineStr">
        <is>
          <t>Digestive system, intestines</t>
        </is>
      </c>
      <c r="R7" t="inlineStr">
        <is>
          <t>Bee</t>
        </is>
      </c>
      <c r="S7" t="inlineStr">
        <is>
          <t>Bee, Fox, Sparrow</t>
        </is>
      </c>
      <c r="T7" t="inlineStr">
        <is>
          <t>Birch, Beech</t>
        </is>
      </c>
      <c r="U7" t="inlineStr">
        <is>
          <t>Whole Grains, Fennel, Parsley</t>
        </is>
      </c>
      <c r="V7" t="inlineStr">
        <is>
          <t>Fennel, Parsley, Caraway</t>
        </is>
      </c>
      <c r="W7" t="inlineStr">
        <is>
          <t>Organiser boxes, Filing cabinet, Desk clock</t>
        </is>
      </c>
      <c r="X7" t="inlineStr">
        <is>
          <t>Northeast (Knowledge), Office — tidy space, add plants</t>
        </is>
      </c>
      <c r="Y7" t="inlineStr">
        <is>
          <t>The Hermit</t>
        </is>
      </c>
      <c r="Z7" t="inlineStr">
        <is>
          <t>Throat</t>
        </is>
      </c>
      <c r="AA7" t="inlineStr">
        <is>
          <t>North</t>
        </is>
      </c>
      <c r="AB7" t="inlineStr">
        <is>
          <t>5, 6</t>
        </is>
      </c>
      <c r="AC7" t="inlineStr">
        <is>
          <t>Organize, plan, serve others, health routines</t>
        </is>
      </c>
      <c r="AD7" t="inlineStr">
        <is>
          <t>Wednesday</t>
        </is>
      </c>
      <c r="AE7" t="inlineStr">
        <is>
          <t>- Enemy Signs: Gemini (strong), Sagittarius (strong), Aries (mild), Leo (mild)
- Avoid Elements: Air (strong), Fire (mild)
- Avoid Foods: Overly processed grains (strong), hot peppers (mild)
- Avoid Crystals: Garnet, Ruby (strong), Citrine (mild)
- Avoid Household Items: Loud electronics (strong), bright neon décor (mild)
- Avoid Activities: Unplanned travel (strong), excessive socialising (mild)</t>
        </is>
      </c>
    </row>
    <row r="8">
      <c r="A8" t="inlineStr">
        <is>
          <t>Libra</t>
        </is>
      </c>
      <c r="B8" t="inlineStr">
        <is>
          <t>Air</t>
        </is>
      </c>
      <c r="C8" t="inlineStr">
        <is>
          <t>Cardinal</t>
        </is>
      </c>
      <c r="D8" t="inlineStr">
        <is>
          <t>Autumn</t>
        </is>
      </c>
      <c r="E8" t="inlineStr">
        <is>
          <t>September 23 – October 22</t>
        </is>
      </c>
      <c r="F8" t="n">
        <v>7</v>
      </c>
      <c r="G8" t="inlineStr">
        <is>
          <t>Venus</t>
        </is>
      </c>
      <c r="H8" t="inlineStr">
        <is>
          <t>Copper</t>
        </is>
      </c>
      <c r="I8" t="inlineStr">
        <is>
          <t>Lapis Lazuli</t>
        </is>
      </c>
      <c r="J8" t="inlineStr">
        <is>
          <t>Kunzite, Sapphire, Opal</t>
        </is>
      </c>
      <c r="K8" t="inlineStr">
        <is>
          <t>Opal</t>
        </is>
      </c>
      <c r="L8" t="inlineStr">
        <is>
          <t>Blue</t>
        </is>
      </c>
      <c r="M8" t="inlineStr">
        <is>
          <t>Sky Blue / Powder Blue</t>
        </is>
      </c>
      <c r="N8" t="inlineStr">
        <is>
          <t>Cobalt / Royal Blue</t>
        </is>
      </c>
      <c r="O8" t="inlineStr">
        <is>
          <t>Scales ♎</t>
        </is>
      </c>
      <c r="P8" t="inlineStr">
        <is>
          <t>Upward-pointing triangle with a line</t>
        </is>
      </c>
      <c r="Q8" t="inlineStr">
        <is>
          <t>Kidneys, lower back, skin</t>
        </is>
      </c>
      <c r="R8" t="inlineStr">
        <is>
          <t>Dove</t>
        </is>
      </c>
      <c r="S8" t="inlineStr">
        <is>
          <t>Dove, Swan, Rabbit</t>
        </is>
      </c>
      <c r="T8" t="inlineStr">
        <is>
          <t>Peach, Linden (Lime)</t>
        </is>
      </c>
      <c r="U8" t="inlineStr">
        <is>
          <t>Berries, Peaches, Spinach</t>
        </is>
      </c>
      <c r="V8" t="inlineStr">
        <is>
          <t>Rose, Lemon Balm, Vanilla</t>
        </is>
      </c>
      <c r="W8" t="inlineStr">
        <is>
          <t>Dining table, Scented candle, Wall art</t>
        </is>
      </c>
      <c r="X8" t="inlineStr">
        <is>
          <t>Southwest (Love &amp; Marriage), Bedroom — pairs of objects, soft lighting</t>
        </is>
      </c>
      <c r="Y8" t="inlineStr">
        <is>
          <t>Justice</t>
        </is>
      </c>
      <c r="Z8" t="inlineStr">
        <is>
          <t>Heart</t>
        </is>
      </c>
      <c r="AA8" t="inlineStr">
        <is>
          <t>East</t>
        </is>
      </c>
      <c r="AB8" t="inlineStr">
        <is>
          <t>6, 9</t>
        </is>
      </c>
      <c r="AC8" t="inlineStr">
        <is>
          <t>Negotiate, decorate, collaborate, build harmony</t>
        </is>
      </c>
      <c r="AD8" t="inlineStr">
        <is>
          <t>Friday</t>
        </is>
      </c>
      <c r="AE8" t="inlineStr">
        <is>
          <t>- Enemy Signs: Cancer (strong), Capricorn (strong), Pisces (mild), Virgo (mild)
- Avoid Elements: Water (strong), Earth (mild)
- Avoid Foods: Overly salty dishes (strong), root vegetables (mild)
- Avoid Crystals: Moonstone, Pearl (strong), Jade (mild)
- Avoid Household Items: Indoor fountains (strong), heavy stone sculptures (mild)
- Avoid Activities: Long solitary work (strong), overly competitive sports (mild)</t>
        </is>
      </c>
    </row>
    <row r="9">
      <c r="A9" t="inlineStr">
        <is>
          <t>Scorpio</t>
        </is>
      </c>
      <c r="B9" t="inlineStr">
        <is>
          <t>Water</t>
        </is>
      </c>
      <c r="C9" t="inlineStr">
        <is>
          <t>Fixed</t>
        </is>
      </c>
      <c r="D9" t="inlineStr">
        <is>
          <t>Autumn</t>
        </is>
      </c>
      <c r="E9" t="inlineStr">
        <is>
          <t>October 23 – November 21</t>
        </is>
      </c>
      <c r="F9" t="n">
        <v>8</v>
      </c>
      <c r="G9" t="inlineStr">
        <is>
          <t>Pluto / Mars</t>
        </is>
      </c>
      <c r="H9" t="inlineStr">
        <is>
          <t>Steel / Iron</t>
        </is>
      </c>
      <c r="I9" t="inlineStr">
        <is>
          <t>Obsidian</t>
        </is>
      </c>
      <c r="J9" t="inlineStr">
        <is>
          <t>Malachite, Smoky Quartz, Topaz</t>
        </is>
      </c>
      <c r="K9" t="inlineStr">
        <is>
          <t>Topaz</t>
        </is>
      </c>
      <c r="L9" t="inlineStr">
        <is>
          <t>Black</t>
        </is>
      </c>
      <c r="M9" t="inlineStr">
        <is>
          <t>Charcoal / Deep Maroon</t>
        </is>
      </c>
      <c r="N9" t="inlineStr">
        <is>
          <t>Jet Black / Wine</t>
        </is>
      </c>
      <c r="O9" t="inlineStr">
        <is>
          <t>Scorpion ♏</t>
        </is>
      </c>
      <c r="P9" t="inlineStr">
        <is>
          <t>Downward-pointing triangle</t>
        </is>
      </c>
      <c r="Q9" t="inlineStr">
        <is>
          <t>Reproductive organs, bowels</t>
        </is>
      </c>
      <c r="R9" t="inlineStr">
        <is>
          <t>Eagle, Scorpion, Phoenix</t>
        </is>
      </c>
      <c r="S9" t="inlineStr">
        <is>
          <t>Eagle, Scorpion, Phoenix, Snake</t>
        </is>
      </c>
      <c r="T9" t="inlineStr">
        <is>
          <t>Yew, Blackthorn</t>
        </is>
      </c>
      <c r="U9" t="inlineStr">
        <is>
          <t>Onions, Garlic, Dark Chocolate</t>
        </is>
      </c>
      <c r="V9" t="inlineStr">
        <is>
          <t>Basil, Clove, Black Pepper</t>
        </is>
      </c>
      <c r="W9" t="inlineStr">
        <is>
          <t>Lockable chest, Black curtains, Incense burner</t>
        </is>
      </c>
      <c r="X9" t="inlineStr">
        <is>
          <t>Northwest (Helpful People), Private Room — keep valuables safe</t>
        </is>
      </c>
      <c r="Y9" t="inlineStr">
        <is>
          <t>Death</t>
        </is>
      </c>
      <c r="Z9" t="inlineStr">
        <is>
          <t>Sacral</t>
        </is>
      </c>
      <c r="AA9" t="inlineStr">
        <is>
          <t>West</t>
        </is>
      </c>
      <c r="AB9" t="inlineStr">
        <is>
          <t>2, 4</t>
        </is>
      </c>
      <c r="AC9" t="inlineStr">
        <is>
          <t>Research, transformative work, deep conversations</t>
        </is>
      </c>
      <c r="AD9" t="inlineStr">
        <is>
          <t>Tuesday</t>
        </is>
      </c>
      <c r="AE9" t="inlineStr">
        <is>
          <t>- Enemy Signs: Leo (strong), Aquarius (strong), Aries (mild), Gemini (mild)
- Avoid Elements: Fire (strong), Air (mild)
- Avoid Foods: Spicy chilies (strong), excess raw greens (mild)
- Avoid Crystals: Sunstone, Carnelian (strong), Citrine (mild)
- Avoid Household Items: Bright spotlight lamps (strong), excessive metallic surfaces (mild)
- Avoid Activities: Public oversharing (strong), rapid casual dating (mild)</t>
        </is>
      </c>
    </row>
    <row r="10">
      <c r="A10" t="inlineStr">
        <is>
          <t>Sagittarius</t>
        </is>
      </c>
      <c r="B10" t="inlineStr">
        <is>
          <t>Fire</t>
        </is>
      </c>
      <c r="C10" t="inlineStr">
        <is>
          <t>Mutable</t>
        </is>
      </c>
      <c r="D10" t="inlineStr">
        <is>
          <t>Autumn</t>
        </is>
      </c>
      <c r="E10" t="inlineStr">
        <is>
          <t>November 22 – December 21</t>
        </is>
      </c>
      <c r="F10" t="n">
        <v>9</v>
      </c>
      <c r="G10" t="inlineStr">
        <is>
          <t>Jupiter</t>
        </is>
      </c>
      <c r="H10" t="inlineStr">
        <is>
          <t>Tin</t>
        </is>
      </c>
      <c r="I10" t="inlineStr">
        <is>
          <t>Amethyst</t>
        </is>
      </c>
      <c r="J10" t="inlineStr">
        <is>
          <t>Turquoise, Blue Topaz, Labradorite</t>
        </is>
      </c>
      <c r="K10" t="inlineStr">
        <is>
          <t>Turquoise</t>
        </is>
      </c>
      <c r="L10" t="inlineStr">
        <is>
          <t>Purple</t>
        </is>
      </c>
      <c r="M10" t="inlineStr">
        <is>
          <t>Lavender</t>
        </is>
      </c>
      <c r="N10" t="inlineStr">
        <is>
          <t>Royal Purple</t>
        </is>
      </c>
      <c r="O10" t="inlineStr">
        <is>
          <t>Archer ♐</t>
        </is>
      </c>
      <c r="P10" t="inlineStr">
        <is>
          <t>Upward-pointing triangle</t>
        </is>
      </c>
      <c r="Q10" t="inlineStr">
        <is>
          <t>Hips, thighs, liver</t>
        </is>
      </c>
      <c r="R10" t="inlineStr">
        <is>
          <t>Horse</t>
        </is>
      </c>
      <c r="S10" t="inlineStr">
        <is>
          <t>Horse, Wolf, Falcon</t>
        </is>
      </c>
      <c r="T10" t="inlineStr">
        <is>
          <t>Oak, Maple</t>
        </is>
      </c>
      <c r="U10" t="inlineStr">
        <is>
          <t>Plums, Grapes, Turmeric</t>
        </is>
      </c>
      <c r="V10" t="inlineStr">
        <is>
          <t>Sage, Turmeric, Anise</t>
        </is>
      </c>
      <c r="W10" t="inlineStr">
        <is>
          <t>Travel trunk, Map wall art, Outdoor grill</t>
        </is>
      </c>
      <c r="X10" t="inlineStr">
        <is>
          <t>East (Health &amp; Family), Travel Corner — maps, globes, travel images</t>
        </is>
      </c>
      <c r="Y10" t="inlineStr">
        <is>
          <t>Temperance</t>
        </is>
      </c>
      <c r="Z10" t="inlineStr">
        <is>
          <t>Sacral</t>
        </is>
      </c>
      <c r="AA10" t="inlineStr">
        <is>
          <t>South</t>
        </is>
      </c>
      <c r="AB10" t="inlineStr">
        <is>
          <t>3, 7</t>
        </is>
      </c>
      <c r="AC10" t="inlineStr">
        <is>
          <t>Travel, study philosophy, outdoor activities</t>
        </is>
      </c>
      <c r="AD10" t="inlineStr">
        <is>
          <t>Thursday</t>
        </is>
      </c>
      <c r="AE10" t="inlineStr">
        <is>
          <t>- Enemy Signs: Virgo (strong), Pisces (strong), Taurus (mild), Cancer (mild)
- Avoid Elements: Earth (strong), Water (mild)
- Avoid Foods: Heavy dairy dishes (strong), watery fruits (mild)
- Avoid Crystals: Hematite, Onyx (strong), Moonstone (mild)
- Avoid Household Items: Large immovable furniture (strong), water beds (mild)
- Avoid Activities: Excessive routine (strong), long emotional discussions (mild)</t>
        </is>
      </c>
    </row>
    <row r="11">
      <c r="A11" t="inlineStr">
        <is>
          <t>Capricorn</t>
        </is>
      </c>
      <c r="B11" t="inlineStr">
        <is>
          <t>Earth</t>
        </is>
      </c>
      <c r="C11" t="inlineStr">
        <is>
          <t>Cardinal</t>
        </is>
      </c>
      <c r="D11" t="inlineStr">
        <is>
          <t>Winter</t>
        </is>
      </c>
      <c r="E11" t="inlineStr">
        <is>
          <t>December 22 – January 19</t>
        </is>
      </c>
      <c r="F11" t="n">
        <v>8</v>
      </c>
      <c r="G11" t="inlineStr">
        <is>
          <t>Saturn</t>
        </is>
      </c>
      <c r="H11" t="inlineStr">
        <is>
          <t>Lead</t>
        </is>
      </c>
      <c r="I11" t="inlineStr">
        <is>
          <t>Garnet</t>
        </is>
      </c>
      <c r="J11" t="inlineStr">
        <is>
          <t>Onyx, Jet, Smoky Quartz</t>
        </is>
      </c>
      <c r="K11" t="inlineStr">
        <is>
          <t>Garnet</t>
        </is>
      </c>
      <c r="L11" t="inlineStr">
        <is>
          <t>Dark Brown/Black</t>
        </is>
      </c>
      <c r="M11" t="inlineStr">
        <is>
          <t>Taupe / Earth Brown</t>
        </is>
      </c>
      <c r="N11" t="inlineStr">
        <is>
          <t>Dark Brown / Black</t>
        </is>
      </c>
      <c r="O11" t="inlineStr">
        <is>
          <t>Goat ♑</t>
        </is>
      </c>
      <c r="P11" t="inlineStr">
        <is>
          <t>Downward-pointing triangle with a line</t>
        </is>
      </c>
      <c r="Q11" t="inlineStr">
        <is>
          <t>Knees, bones, teeth</t>
        </is>
      </c>
      <c r="R11" t="inlineStr">
        <is>
          <t>Goat</t>
        </is>
      </c>
      <c r="S11" t="inlineStr">
        <is>
          <t>Goat, Owl, Panther</t>
        </is>
      </c>
      <c r="T11" t="inlineStr">
        <is>
          <t>Cypress, Cedar</t>
        </is>
      </c>
      <c r="U11" t="inlineStr">
        <is>
          <t>Potatoes, Walnuts, Kale</t>
        </is>
      </c>
      <c r="V11" t="inlineStr">
        <is>
          <t>Thyme, Comfrey, Wintergreen</t>
        </is>
      </c>
      <c r="W11" t="inlineStr">
        <is>
          <t>Wooden desk, Wall clock, Leather chair</t>
        </is>
      </c>
      <c r="X11" t="inlineStr">
        <is>
          <t>North (Career), Study — dark wood furniture, metal elements</t>
        </is>
      </c>
      <c r="Y11" t="inlineStr">
        <is>
          <t>The Devil</t>
        </is>
      </c>
      <c r="Z11" t="inlineStr">
        <is>
          <t>Root</t>
        </is>
      </c>
      <c r="AA11" t="inlineStr">
        <is>
          <t>North</t>
        </is>
      </c>
      <c r="AB11" t="inlineStr">
        <is>
          <t>4, 8</t>
        </is>
      </c>
      <c r="AC11" t="inlineStr">
        <is>
          <t>Career planning, goal setting, financial investments</t>
        </is>
      </c>
      <c r="AD11" t="inlineStr">
        <is>
          <t>Saturday</t>
        </is>
      </c>
      <c r="AE11" t="inlineStr">
        <is>
          <t>- Enemy Signs: Aries (strong), Libra (strong), Leo (mild), Sagittarius (mild)
- Avoid Elements: Fire (strong), Air (mild)
- Avoid Foods: Hot spices (strong), airy whipped desserts (mild)
- Avoid Crystals: Sunstone, Carnelian (strong), Citrine (mild)
- Avoid Household Items: Neon lighting (strong), glass-heavy furniture (mild)
- Avoid Activities: Risk-heavy ventures (strong), chaotic schedules (mild)</t>
        </is>
      </c>
    </row>
    <row r="12">
      <c r="A12" t="inlineStr">
        <is>
          <t>Aquarius</t>
        </is>
      </c>
      <c r="B12" t="inlineStr">
        <is>
          <t>Air</t>
        </is>
      </c>
      <c r="C12" t="inlineStr">
        <is>
          <t>Fixed</t>
        </is>
      </c>
      <c r="D12" t="inlineStr">
        <is>
          <t>Winter</t>
        </is>
      </c>
      <c r="E12" t="inlineStr">
        <is>
          <t>January 20 – February 18</t>
        </is>
      </c>
      <c r="F12" t="n">
        <v>4</v>
      </c>
      <c r="G12" t="inlineStr">
        <is>
          <t>Uranus / Saturn</t>
        </is>
      </c>
      <c r="H12" t="inlineStr">
        <is>
          <t>Uranium / Aluminum</t>
        </is>
      </c>
      <c r="I12" t="inlineStr">
        <is>
          <t>Aquamarine</t>
        </is>
      </c>
      <c r="J12" t="inlineStr">
        <is>
          <t>Labradorite, Celestite, Blue Chalcedony</t>
        </is>
      </c>
      <c r="K12" t="inlineStr">
        <is>
          <t>Amethyst</t>
        </is>
      </c>
      <c r="L12" t="inlineStr">
        <is>
          <t>Turquoise</t>
        </is>
      </c>
      <c r="M12" t="inlineStr">
        <is>
          <t>Light Turquoise / Aqua</t>
        </is>
      </c>
      <c r="N12" t="inlineStr">
        <is>
          <t>Teal</t>
        </is>
      </c>
      <c r="O12" t="inlineStr">
        <is>
          <t>Water Bearer ♒</t>
        </is>
      </c>
      <c r="P12" t="inlineStr">
        <is>
          <t>Upward-pointing triangle with a line</t>
        </is>
      </c>
      <c r="Q12" t="inlineStr">
        <is>
          <t>Ankles, calves, circulatory system</t>
        </is>
      </c>
      <c r="R12" t="inlineStr">
        <is>
          <t>Owl</t>
        </is>
      </c>
      <c r="S12" t="inlineStr">
        <is>
          <t>Owl, Dolphin, Zebra</t>
        </is>
      </c>
      <c r="T12" t="inlineStr">
        <is>
          <t>Ash, Elder</t>
        </is>
      </c>
      <c r="U12" t="inlineStr">
        <is>
          <t>Pomegranate, Figs, Olives</t>
        </is>
      </c>
      <c r="V12" t="inlineStr">
        <is>
          <t>Anise, Star Anise, Gotu Kola</t>
        </is>
      </c>
      <c r="W12" t="inlineStr">
        <is>
          <t>Modern lamp, Charging station, Aquarium</t>
        </is>
      </c>
      <c r="X12" t="inlineStr">
        <is>
          <t>West (Creativity &amp; Children), Innovation Space — tech items, bright colors</t>
        </is>
      </c>
      <c r="Y12" t="inlineStr">
        <is>
          <t>The Star</t>
        </is>
      </c>
      <c r="Z12" t="inlineStr">
        <is>
          <t>Third Eye</t>
        </is>
      </c>
      <c r="AA12" t="inlineStr">
        <is>
          <t>East</t>
        </is>
      </c>
      <c r="AB12" t="inlineStr">
        <is>
          <t>4, 7</t>
        </is>
      </c>
      <c r="AC12" t="inlineStr">
        <is>
          <t>Innovate, join groups, humanitarian projects</t>
        </is>
      </c>
      <c r="AD12" t="inlineStr">
        <is>
          <t>Saturday</t>
        </is>
      </c>
      <c r="AE12" t="inlineStr">
        <is>
          <t>- Enemy Signs: Taurus (strong), Scorpio (strong), Cancer (mild), Virgo (mild)
- Avoid Elements: Earth (strong), Water (mild)
- Avoid Foods: Heavy stews (strong), watery vegetables (mild)
- Avoid Crystals: Onyx, Hematite (strong), Moonstone (mild)
- Avoid Household Items: Overly heavy wooden furniture (strong), water features (mild)
- Avoid Activities: Excessive tradition (strong), over-emotional discussions (mild)</t>
        </is>
      </c>
    </row>
    <row r="13">
      <c r="A13" t="inlineStr">
        <is>
          <t>Pisces</t>
        </is>
      </c>
      <c r="B13" t="inlineStr">
        <is>
          <t>Water</t>
        </is>
      </c>
      <c r="C13" t="inlineStr">
        <is>
          <t>Mutable</t>
        </is>
      </c>
      <c r="D13" t="inlineStr">
        <is>
          <t>Winter</t>
        </is>
      </c>
      <c r="E13" t="inlineStr">
        <is>
          <t>February 19 – March 20</t>
        </is>
      </c>
      <c r="F13" t="n">
        <v>3</v>
      </c>
      <c r="G13" t="inlineStr">
        <is>
          <t>Neptune / Jupiter</t>
        </is>
      </c>
      <c r="H13" t="inlineStr">
        <is>
          <t>Platinum</t>
        </is>
      </c>
      <c r="I13" t="inlineStr">
        <is>
          <t>Fluorite</t>
        </is>
      </c>
      <c r="J13" t="inlineStr">
        <is>
          <t>Labradorite, Azurite, Ammonite</t>
        </is>
      </c>
      <c r="K13" t="inlineStr">
        <is>
          <t>Aquamarine</t>
        </is>
      </c>
      <c r="L13" t="inlineStr">
        <is>
          <t>Sea Green</t>
        </is>
      </c>
      <c r="M13" t="inlineStr">
        <is>
          <t>Mint / Seafoam</t>
        </is>
      </c>
      <c r="N13" t="inlineStr">
        <is>
          <t>Sea Green (deep)</t>
        </is>
      </c>
      <c r="O13" t="inlineStr">
        <is>
          <t>Fish ♓</t>
        </is>
      </c>
      <c r="P13" t="inlineStr">
        <is>
          <t>Downward-pointing triangle</t>
        </is>
      </c>
      <c r="Q13" t="inlineStr">
        <is>
          <t>Feet, toes, lymphatic system</t>
        </is>
      </c>
      <c r="R13" t="inlineStr">
        <is>
          <t>Fish</t>
        </is>
      </c>
      <c r="S13" t="inlineStr">
        <is>
          <t>Fish, Dolphin, Seal</t>
        </is>
      </c>
      <c r="T13" t="inlineStr">
        <is>
          <t>Willow, Poplar</t>
        </is>
      </c>
      <c r="U13" t="inlineStr">
        <is>
          <t>Seaweed, Lemons, Cabbage</t>
        </is>
      </c>
      <c r="V13" t="inlineStr">
        <is>
          <t>Valerian, Kelp, Lemon Verbena</t>
        </is>
      </c>
      <c r="W13" t="inlineStr">
        <is>
          <t>Water fountain, Dreamcatcher, Soft rug</t>
        </is>
      </c>
      <c r="X13" t="inlineStr">
        <is>
          <t>Southeast (Wealth), Meditation Room — calming water features</t>
        </is>
      </c>
      <c r="Y13" t="inlineStr">
        <is>
          <t>The Moon</t>
        </is>
      </c>
      <c r="Z13" t="inlineStr">
        <is>
          <t>Third Eye</t>
        </is>
      </c>
      <c r="AA13" t="inlineStr">
        <is>
          <t>West</t>
        </is>
      </c>
      <c r="AB13" t="inlineStr">
        <is>
          <t>3, 9</t>
        </is>
      </c>
      <c r="AC13" t="inlineStr">
        <is>
          <t>Meditate, do creative arts, help others</t>
        </is>
      </c>
      <c r="AD13" t="inlineStr">
        <is>
          <t>Thursday</t>
        </is>
      </c>
      <c r="AE13" t="inlineStr">
        <is>
          <t>- Enemy Signs: Gemini (strong), Sagittarius (strong), Leo (mild), Libra (mild)
- Avoid Elements: Air (strong), Fire (mild)
- Avoid Foods: Strong coffee (strong), fiery curries (mild)
- Avoid Crystals: Ruby, Garnet (strong), Carnelian (mild)
- Avoid Household Items: Bright red décor (strong), overly loud electronics (mild)
- Avoid Activities: Confrontational debates (strong), highly structured schedules (mild)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Astrological Sign</t>
        </is>
      </c>
      <c r="B1" t="inlineStr">
        <is>
          <t>Enemy Signs (strong)</t>
        </is>
      </c>
      <c r="C1" t="inlineStr">
        <is>
          <t>Enemy Signs (mild)</t>
        </is>
      </c>
      <c r="D1" t="inlineStr">
        <is>
          <t>Avoid Elements (strong)</t>
        </is>
      </c>
      <c r="E1" t="inlineStr">
        <is>
          <t>Avoid Elements (mild)</t>
        </is>
      </c>
      <c r="F1" t="inlineStr">
        <is>
          <t>Avoid Foods (strong)</t>
        </is>
      </c>
      <c r="G1" t="inlineStr">
        <is>
          <t>Avoid Foods (mild)</t>
        </is>
      </c>
      <c r="H1" t="inlineStr">
        <is>
          <t>Avoid Crystals (strong)</t>
        </is>
      </c>
      <c r="I1" t="inlineStr">
        <is>
          <t>Avoid Crystals (mild)</t>
        </is>
      </c>
      <c r="J1" t="inlineStr">
        <is>
          <t>Avoid Household (strong)</t>
        </is>
      </c>
      <c r="K1" t="inlineStr">
        <is>
          <t>Avoid Household (mild)</t>
        </is>
      </c>
      <c r="L1" t="inlineStr">
        <is>
          <t>Avoid Activities (strong)</t>
        </is>
      </c>
      <c r="M1" t="inlineStr">
        <is>
          <t>Avoid Activities (mild)</t>
        </is>
      </c>
    </row>
    <row r="2">
      <c r="A2" t="inlineStr">
        <is>
          <t>Aries</t>
        </is>
      </c>
      <c r="B2" t="inlineStr">
        <is>
          <t>Cancer, Capricorn</t>
        </is>
      </c>
      <c r="C2" t="inlineStr">
        <is>
          <t>Taurus, Virgo</t>
        </is>
      </c>
      <c r="D2" t="inlineStr">
        <is>
          <t>Water</t>
        </is>
      </c>
      <c r="E2" t="inlineStr">
        <is>
          <t>Earth</t>
        </is>
      </c>
      <c r="F2" t="inlineStr">
        <is>
          <t>Seaweed, cucumber, melon</t>
        </is>
      </c>
      <c r="G2" t="inlineStr">
        <is>
          <t>heavy root vegetables</t>
        </is>
      </c>
      <c r="H2" t="inlineStr">
        <is>
          <t>Moonstone, Pearl, Aquamarine</t>
        </is>
      </c>
      <c r="I2" t="inlineStr">
        <is>
          <t>Jade</t>
        </is>
      </c>
      <c r="J2" t="inlineStr">
        <is>
          <t>Indoor water fountains</t>
        </is>
      </c>
      <c r="K2" t="inlineStr">
        <is>
          <t>heavy earthen pottery</t>
        </is>
      </c>
      <c r="L2" t="inlineStr">
        <is>
          <t>Long meditative retreats, water sports</t>
        </is>
      </c>
      <c r="M2" t="inlineStr">
        <is>
          <t>overly slow-paced projects</t>
        </is>
      </c>
    </row>
    <row r="3">
      <c r="A3" t="inlineStr">
        <is>
          <t>Taurus</t>
        </is>
      </c>
      <c r="B3" t="inlineStr">
        <is>
          <t>Leo, Aquarius</t>
        </is>
      </c>
      <c r="C3" t="inlineStr">
        <is>
          <t>Aries, Sagittarius</t>
        </is>
      </c>
      <c r="D3" t="inlineStr">
        <is>
          <t>Fire</t>
        </is>
      </c>
      <c r="E3" t="inlineStr">
        <is>
          <t>Air</t>
        </is>
      </c>
      <c r="F3" t="inlineStr">
        <is>
          <t>Chili pepper, ginger, cayenne</t>
        </is>
      </c>
      <c r="G3" t="inlineStr">
        <is>
          <t>excess citrus</t>
        </is>
      </c>
      <c r="H3" t="inlineStr">
        <is>
          <t>Carnelian, Sunstone</t>
        </is>
      </c>
      <c r="I3" t="inlineStr">
        <is>
          <t>Citrine</t>
        </is>
      </c>
      <c r="J3" t="inlineStr">
        <is>
          <t>Bright red lighting</t>
        </is>
      </c>
      <c r="K3" t="inlineStr">
        <is>
          <t>overly metallic furniture</t>
        </is>
      </c>
      <c r="L3" t="inlineStr">
        <is>
          <t>Risky investments, spontaneous travel</t>
        </is>
      </c>
      <c r="M3" t="inlineStr">
        <is>
          <t>fast-paced group sports</t>
        </is>
      </c>
    </row>
    <row r="4">
      <c r="A4" t="inlineStr">
        <is>
          <t>Gemini</t>
        </is>
      </c>
      <c r="B4" t="inlineStr">
        <is>
          <t>Virgo, Pisces</t>
        </is>
      </c>
      <c r="C4" t="inlineStr">
        <is>
          <t>Capricorn, Taurus</t>
        </is>
      </c>
      <c r="D4" t="inlineStr">
        <is>
          <t>Earth</t>
        </is>
      </c>
      <c r="E4" t="inlineStr">
        <is>
          <t>Water</t>
        </is>
      </c>
      <c r="F4" t="inlineStr">
        <is>
          <t>Heavy grains like barley and rye</t>
        </is>
      </c>
      <c r="G4" t="inlineStr">
        <is>
          <t>excess dairy</t>
        </is>
      </c>
      <c r="H4" t="inlineStr">
        <is>
          <t>Onyx, Hematite</t>
        </is>
      </c>
      <c r="I4" t="inlineStr">
        <is>
          <t>Moonstone</t>
        </is>
      </c>
      <c r="J4" t="inlineStr">
        <is>
          <t>Overly large heavy furniture</t>
        </is>
      </c>
      <c r="K4" t="inlineStr">
        <is>
          <t>cluttered decorative displays</t>
        </is>
      </c>
      <c r="L4" t="inlineStr">
        <is>
          <t>Manual repetitive labour</t>
        </is>
      </c>
      <c r="M4" t="inlineStr">
        <is>
          <t>long solitary retreats</t>
        </is>
      </c>
    </row>
    <row r="5">
      <c r="A5" t="inlineStr">
        <is>
          <t>Cancer</t>
        </is>
      </c>
      <c r="B5" t="inlineStr">
        <is>
          <t>Aries, Libra</t>
        </is>
      </c>
      <c r="C5" t="inlineStr">
        <is>
          <t>Aquarius, Sagittarius</t>
        </is>
      </c>
      <c r="D5" t="inlineStr">
        <is>
          <t>Fire</t>
        </is>
      </c>
      <c r="E5" t="inlineStr">
        <is>
          <t>Air</t>
        </is>
      </c>
      <c r="F5" t="inlineStr">
        <is>
          <t>Spicy foods</t>
        </is>
      </c>
      <c r="G5" t="inlineStr">
        <is>
          <t>bitter herbs</t>
        </is>
      </c>
      <c r="H5" t="inlineStr">
        <is>
          <t>Ruby, Red Jasper</t>
        </is>
      </c>
      <c r="I5" t="inlineStr">
        <is>
          <t>Citrine</t>
        </is>
      </c>
      <c r="J5" t="inlineStr">
        <is>
          <t>Open flame candles in large numbers</t>
        </is>
      </c>
      <c r="K5" t="inlineStr">
        <is>
          <t>excessive mirrors</t>
        </is>
      </c>
      <c r="L5" t="inlineStr">
        <is>
          <t>Extreme sports</t>
        </is>
      </c>
      <c r="M5" t="inlineStr">
        <is>
          <t>confrontational debates</t>
        </is>
      </c>
    </row>
    <row r="6">
      <c r="A6" t="inlineStr">
        <is>
          <t>Leo</t>
        </is>
      </c>
      <c r="B6" t="inlineStr">
        <is>
          <t>Taurus, Scorpio</t>
        </is>
      </c>
      <c r="C6" t="inlineStr">
        <is>
          <t>Capricorn, Pisces</t>
        </is>
      </c>
      <c r="D6" t="inlineStr">
        <is>
          <t>Earth</t>
        </is>
      </c>
      <c r="E6" t="inlineStr">
        <is>
          <t>Water</t>
        </is>
      </c>
      <c r="F6" t="inlineStr">
        <is>
          <t>Heavy breads and grains</t>
        </is>
      </c>
      <c r="G6" t="inlineStr">
        <is>
          <t>watery soups</t>
        </is>
      </c>
      <c r="H6" t="inlineStr">
        <is>
          <t>Onyx, Hematite</t>
        </is>
      </c>
      <c r="I6" t="inlineStr">
        <is>
          <t>Moonstone</t>
        </is>
      </c>
      <c r="J6" t="inlineStr">
        <is>
          <t>Heavy dark furniture</t>
        </is>
      </c>
      <c r="K6" t="inlineStr">
        <is>
          <t>water-themed art</t>
        </is>
      </c>
      <c r="L6" t="inlineStr">
        <is>
          <t>Long administrative tasks</t>
        </is>
      </c>
      <c r="M6" t="inlineStr">
        <is>
          <t>solitary retreat</t>
        </is>
      </c>
    </row>
    <row r="7">
      <c r="A7" t="inlineStr">
        <is>
          <t>Virgo</t>
        </is>
      </c>
      <c r="B7" t="inlineStr">
        <is>
          <t>Gemini, Sagittarius</t>
        </is>
      </c>
      <c r="C7" t="inlineStr">
        <is>
          <t>Aries, Leo</t>
        </is>
      </c>
      <c r="D7" t="inlineStr">
        <is>
          <t>Air</t>
        </is>
      </c>
      <c r="E7" t="inlineStr">
        <is>
          <t>Fire</t>
        </is>
      </c>
      <c r="F7" t="inlineStr">
        <is>
          <t>Overly processed grains</t>
        </is>
      </c>
      <c r="G7" t="inlineStr">
        <is>
          <t>hot peppers</t>
        </is>
      </c>
      <c r="H7" t="inlineStr">
        <is>
          <t>Garnet, Ruby</t>
        </is>
      </c>
      <c r="I7" t="inlineStr">
        <is>
          <t>Citrine</t>
        </is>
      </c>
      <c r="J7" t="inlineStr">
        <is>
          <t>Loud electronics</t>
        </is>
      </c>
      <c r="K7" t="inlineStr">
        <is>
          <t>bright neon décor</t>
        </is>
      </c>
      <c r="L7" t="inlineStr">
        <is>
          <t>Unplanned travel</t>
        </is>
      </c>
      <c r="M7" t="inlineStr">
        <is>
          <t>excessive socialising</t>
        </is>
      </c>
    </row>
    <row r="8">
      <c r="A8" t="inlineStr">
        <is>
          <t>Libra</t>
        </is>
      </c>
      <c r="B8" t="inlineStr">
        <is>
          <t>Cancer, Capricorn</t>
        </is>
      </c>
      <c r="C8" t="inlineStr">
        <is>
          <t>Pisces, Virgo</t>
        </is>
      </c>
      <c r="D8" t="inlineStr">
        <is>
          <t>Water</t>
        </is>
      </c>
      <c r="E8" t="inlineStr">
        <is>
          <t>Earth</t>
        </is>
      </c>
      <c r="F8" t="inlineStr">
        <is>
          <t>Overly salty dishes</t>
        </is>
      </c>
      <c r="G8" t="inlineStr">
        <is>
          <t>root vegetables</t>
        </is>
      </c>
      <c r="H8" t="inlineStr">
        <is>
          <t>Moonstone, Pearl</t>
        </is>
      </c>
      <c r="I8" t="inlineStr">
        <is>
          <t>Jade</t>
        </is>
      </c>
      <c r="J8" t="inlineStr">
        <is>
          <t>Indoor fountains</t>
        </is>
      </c>
      <c r="K8" t="inlineStr">
        <is>
          <t>heavy stone sculptures</t>
        </is>
      </c>
      <c r="L8" t="inlineStr">
        <is>
          <t>Long solitary work</t>
        </is>
      </c>
      <c r="M8" t="inlineStr">
        <is>
          <t>overly competitive sports</t>
        </is>
      </c>
    </row>
    <row r="9">
      <c r="A9" t="inlineStr">
        <is>
          <t>Scorpio</t>
        </is>
      </c>
      <c r="B9" t="inlineStr">
        <is>
          <t>Leo, Aquarius</t>
        </is>
      </c>
      <c r="C9" t="inlineStr">
        <is>
          <t>Aries, Gemini</t>
        </is>
      </c>
      <c r="D9" t="inlineStr">
        <is>
          <t>Fire</t>
        </is>
      </c>
      <c r="E9" t="inlineStr">
        <is>
          <t>Air</t>
        </is>
      </c>
      <c r="F9" t="inlineStr">
        <is>
          <t>Spicy chilies</t>
        </is>
      </c>
      <c r="G9" t="inlineStr">
        <is>
          <t>excess raw greens</t>
        </is>
      </c>
      <c r="H9" t="inlineStr">
        <is>
          <t>Sunstone, Carnelian</t>
        </is>
      </c>
      <c r="I9" t="inlineStr">
        <is>
          <t>Citrine</t>
        </is>
      </c>
      <c r="J9" t="inlineStr">
        <is>
          <t>Bright spotlight lamps</t>
        </is>
      </c>
      <c r="K9" t="inlineStr">
        <is>
          <t>excessive metallic surfaces</t>
        </is>
      </c>
      <c r="L9" t="inlineStr">
        <is>
          <t>Public oversharing</t>
        </is>
      </c>
      <c r="M9" t="inlineStr">
        <is>
          <t>rapid casual dating</t>
        </is>
      </c>
    </row>
    <row r="10">
      <c r="A10" t="inlineStr">
        <is>
          <t>Sagittarius</t>
        </is>
      </c>
      <c r="B10" t="inlineStr">
        <is>
          <t>Virgo, Pisces</t>
        </is>
      </c>
      <c r="C10" t="inlineStr">
        <is>
          <t>Taurus, Cancer</t>
        </is>
      </c>
      <c r="D10" t="inlineStr">
        <is>
          <t>Earth</t>
        </is>
      </c>
      <c r="E10" t="inlineStr">
        <is>
          <t>Water</t>
        </is>
      </c>
      <c r="F10" t="inlineStr">
        <is>
          <t>Heavy dairy dishes</t>
        </is>
      </c>
      <c r="G10" t="inlineStr">
        <is>
          <t>watery fruits</t>
        </is>
      </c>
      <c r="H10" t="inlineStr">
        <is>
          <t>Hematite, Onyx</t>
        </is>
      </c>
      <c r="I10" t="inlineStr">
        <is>
          <t>Moonstone</t>
        </is>
      </c>
      <c r="J10" t="inlineStr">
        <is>
          <t>Large immovable furniture</t>
        </is>
      </c>
      <c r="K10" t="inlineStr">
        <is>
          <t>water beds</t>
        </is>
      </c>
      <c r="L10" t="inlineStr">
        <is>
          <t>Excessive routine</t>
        </is>
      </c>
      <c r="M10" t="inlineStr">
        <is>
          <t>long emotional discussions</t>
        </is>
      </c>
    </row>
    <row r="11">
      <c r="A11" t="inlineStr">
        <is>
          <t>Capricorn</t>
        </is>
      </c>
      <c r="B11" t="inlineStr">
        <is>
          <t>Aries, Libra</t>
        </is>
      </c>
      <c r="C11" t="inlineStr">
        <is>
          <t>Leo, Sagittarius</t>
        </is>
      </c>
      <c r="D11" t="inlineStr">
        <is>
          <t>Fire</t>
        </is>
      </c>
      <c r="E11" t="inlineStr">
        <is>
          <t>Air</t>
        </is>
      </c>
      <c r="F11" t="inlineStr">
        <is>
          <t>Hot spices</t>
        </is>
      </c>
      <c r="G11" t="inlineStr">
        <is>
          <t>airy whipped desserts</t>
        </is>
      </c>
      <c r="H11" t="inlineStr">
        <is>
          <t>Sunstone, Carnelian</t>
        </is>
      </c>
      <c r="I11" t="inlineStr">
        <is>
          <t>Citrine</t>
        </is>
      </c>
      <c r="J11" t="inlineStr">
        <is>
          <t>Neon lighting</t>
        </is>
      </c>
      <c r="K11" t="inlineStr">
        <is>
          <t>glass-heavy furniture</t>
        </is>
      </c>
      <c r="L11" t="inlineStr">
        <is>
          <t>Risk-heavy ventures</t>
        </is>
      </c>
      <c r="M11" t="inlineStr">
        <is>
          <t>chaotic schedules</t>
        </is>
      </c>
    </row>
    <row r="12">
      <c r="A12" t="inlineStr">
        <is>
          <t>Aquarius</t>
        </is>
      </c>
      <c r="B12" t="inlineStr">
        <is>
          <t>Taurus, Scorpio</t>
        </is>
      </c>
      <c r="C12" t="inlineStr">
        <is>
          <t>Cancer, Virgo</t>
        </is>
      </c>
      <c r="D12" t="inlineStr">
        <is>
          <t>Earth</t>
        </is>
      </c>
      <c r="E12" t="inlineStr">
        <is>
          <t>Water</t>
        </is>
      </c>
      <c r="F12" t="inlineStr">
        <is>
          <t>Heavy stews</t>
        </is>
      </c>
      <c r="G12" t="inlineStr">
        <is>
          <t>watery vegetables</t>
        </is>
      </c>
      <c r="H12" t="inlineStr">
        <is>
          <t>Onyx, Hematite</t>
        </is>
      </c>
      <c r="I12" t="inlineStr">
        <is>
          <t>Moonstone</t>
        </is>
      </c>
      <c r="J12" t="inlineStr">
        <is>
          <t>Overly heavy wooden furniture</t>
        </is>
      </c>
      <c r="K12" t="inlineStr">
        <is>
          <t>water features</t>
        </is>
      </c>
      <c r="L12" t="inlineStr">
        <is>
          <t>Excessive tradition</t>
        </is>
      </c>
      <c r="M12" t="inlineStr">
        <is>
          <t>over-emotional discussions</t>
        </is>
      </c>
    </row>
    <row r="13">
      <c r="A13" t="inlineStr">
        <is>
          <t>Pisces</t>
        </is>
      </c>
      <c r="B13" t="inlineStr">
        <is>
          <t>Gemini, Sagittarius</t>
        </is>
      </c>
      <c r="C13" t="inlineStr">
        <is>
          <t>Leo, Libra</t>
        </is>
      </c>
      <c r="D13" t="inlineStr">
        <is>
          <t>Air</t>
        </is>
      </c>
      <c r="E13" t="inlineStr">
        <is>
          <t>Fire</t>
        </is>
      </c>
      <c r="F13" t="inlineStr">
        <is>
          <t>Strong coffee</t>
        </is>
      </c>
      <c r="G13" t="inlineStr">
        <is>
          <t>fiery curries</t>
        </is>
      </c>
      <c r="H13" t="inlineStr">
        <is>
          <t>Ruby, Garnet</t>
        </is>
      </c>
      <c r="I13" t="inlineStr">
        <is>
          <t>Carnelian</t>
        </is>
      </c>
      <c r="J13" t="inlineStr">
        <is>
          <t>Bright red décor</t>
        </is>
      </c>
      <c r="K13" t="inlineStr">
        <is>
          <t>overly loud electronics</t>
        </is>
      </c>
      <c r="L13" t="inlineStr">
        <is>
          <t>Confrontational debates</t>
        </is>
      </c>
      <c r="M13" t="inlineStr">
        <is>
          <t>highly structured schedules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Cosmic Life Audit (conflict detection &amp; remedies)</t>
        </is>
      </c>
    </row>
    <row r="2">
      <c r="A2" t="inlineStr">
        <is>
          <t>Sign used for audit</t>
        </is>
      </c>
      <c r="B2">
        <f>Input!F5</f>
        <v/>
      </c>
    </row>
    <row r="3">
      <c r="A3" t="inlineStr">
        <is>
          <t>How this works</t>
        </is>
      </c>
      <c r="B3" t="inlineStr">
        <is>
          <t>Enter your current items. The audit flags conflicts against your sign's Anti-Activities. Strong conflicts = red; Mild = amber; OK = green.</t>
        </is>
      </c>
    </row>
    <row r="5">
      <c r="A5" t="inlineStr">
        <is>
          <t>Category</t>
        </is>
      </c>
      <c r="B5" t="inlineStr">
        <is>
          <t>My Item(s)</t>
        </is>
      </c>
      <c r="C5" t="inlineStr">
        <is>
          <t>Conflict Level</t>
        </is>
      </c>
      <c r="D5" t="inlineStr">
        <is>
          <t>Why flagged</t>
        </is>
      </c>
      <c r="E5" t="inlineStr">
        <is>
          <t>Suggested Remedy</t>
        </is>
      </c>
    </row>
    <row r="6">
      <c r="A6" t="inlineStr">
        <is>
          <t>Colours / Décor</t>
        </is>
      </c>
      <c r="C6">
        <f>IF($B$2="","",IF(OR(ISNUMBER(SEARCH(LOWER(B6),LOWER(=IF($B$2&lt;&gt;"", INDEX(AuditData!$J:$J, MATCH($B$2, AuditData!$A:$A, 0)), "")))),ISNUMBER(SEARCH(LOWER(B6),LOWER(=IF($B$2&lt;&gt;"", INDEX(AuditData!$J:$J, MATCH($B$2, AuditData!$A:$A, 0)), ""))))), "STRONG", IF(OR(ISNUMBER(SEARCH(LOWER(B6),LOWER(=IF($B$2&lt;&gt;"", INDEX(AuditData!$K:$K, MATCH($B$2, AuditData!$A:$A, 0)), "")))),ISNUMBER(SEARCH(LOWER(B6),LOWER(=IF($B$2&lt;&gt;"", INDEX(AuditData!$K:$K, MATCH($B$2, AuditData!$A:$A, 0)), ""))))), "MILD", "OK")))</f>
        <v/>
      </c>
      <c r="D6">
        <f>IF(C6="STRONG",=IF($B$2&lt;&gt;"", INDEX(AuditData!$J:$J, MATCH($B$2, AuditData!$A:$A, 0)), ""),IF(C6="MILD",=IF($B$2&lt;&gt;"", INDEX(AuditData!$K:$K, MATCH($B$2, AuditData!$A:$A, 0)), ""),"—"))</f>
        <v/>
      </c>
      <c r="E6">
        <f>TEXTJOIN(", ",TRUE,IFERROR(INDEX(Data!$L:$L,MATCH($B$2,Data!$A:$A,0)),""),IFERROR(INDEX(Data!$M:$M,MATCH($B$2,Data!$A:$A,0)),""),IFERROR(INDEX(Data!$N:$N,MATCH($B$2,Data!$A:$A,0)),""))</f>
        <v/>
      </c>
    </row>
    <row r="7">
      <c r="A7" t="inlineStr">
        <is>
          <t>Foods</t>
        </is>
      </c>
      <c r="C7">
        <f>IF($B$2="","",IF(OR(ISNUMBER(SEARCH(LOWER(B7),LOWER(=IF($B$2&lt;&gt;"", INDEX(AuditData!$F:$F, MATCH($B$2, AuditData!$A:$A, 0)), "")))),ISNUMBER(SEARCH(LOWER(B7),LOWER(=IF($B$2&lt;&gt;"", INDEX(AuditData!$F:$F, MATCH($B$2, AuditData!$A:$A, 0)), ""))))), "STRONG", IF(OR(ISNUMBER(SEARCH(LOWER(B7),LOWER(=IF($B$2&lt;&gt;"", INDEX(AuditData!$G:$G, MATCH($B$2, AuditData!$A:$A, 0)), "")))),ISNUMBER(SEARCH(LOWER(B7),LOWER(=IF($B$2&lt;&gt;"", INDEX(AuditData!$G:$G, MATCH($B$2, AuditData!$A:$A, 0)), ""))))), "MILD", "OK")))</f>
        <v/>
      </c>
      <c r="D7">
        <f>IF(C7="STRONG",=IF($B$2&lt;&gt;"", INDEX(AuditData!$F:$F, MATCH($B$2, AuditData!$A:$A, 0)), ""),IF(C7="MILD",=IF($B$2&lt;&gt;"", INDEX(AuditData!$G:$G, MATCH($B$2, AuditData!$A:$A, 0)), ""),"—"))</f>
        <v/>
      </c>
      <c r="E7">
        <f>INDEX(Data!$U:$U, MATCH($B$2, Data!$A:$A, 0))</f>
        <v/>
      </c>
    </row>
    <row r="8">
      <c r="A8" t="inlineStr">
        <is>
          <t>Crystals &amp; Gemstones</t>
        </is>
      </c>
      <c r="C8">
        <f>IF($B$2="","",IF(OR(ISNUMBER(SEARCH(LOWER(B8),LOWER(=IF($B$2&lt;&gt;"", INDEX(AuditData!$H:$H, MATCH($B$2, AuditData!$A:$A, 0)), "")))),ISNUMBER(SEARCH(LOWER(B8),LOWER(=IF($B$2&lt;&gt;"", INDEX(AuditData!$H:$H, MATCH($B$2, AuditData!$A:$A, 0)), ""))))), "STRONG", IF(OR(ISNUMBER(SEARCH(LOWER(B8),LOWER(=IF($B$2&lt;&gt;"", INDEX(AuditData!$I:$I, MATCH($B$2, AuditData!$A:$A, 0)), "")))),ISNUMBER(SEARCH(LOWER(B8),LOWER(=IF($B$2&lt;&gt;"", INDEX(AuditData!$I:$I, MATCH($B$2, AuditData!$A:$A, 0)), ""))))), "MILD", "OK")))</f>
        <v/>
      </c>
      <c r="D8">
        <f>IF(C8="STRONG",=IF($B$2&lt;&gt;"", INDEX(AuditData!$H:$H, MATCH($B$2, AuditData!$A:$A, 0)), ""),IF(C8="MILD",=IF($B$2&lt;&gt;"", INDEX(AuditData!$I:$I, MATCH($B$2, AuditData!$A:$A, 0)), ""),"—"))</f>
        <v/>
      </c>
      <c r="E8">
        <f>TEXTJOIN(", ",TRUE,INDEX(Data!$I:$I,MATCH($B$2,Data!$A:$A,0)),INDEX(Data!$J:$J,MATCH($B$2,Data!$A:$A,0)),INDEX(Data!$K:$K,MATCH($B$2,Data!$A:$A,0)))</f>
        <v/>
      </c>
    </row>
    <row r="9">
      <c r="A9" t="inlineStr">
        <is>
          <t>Household Items</t>
        </is>
      </c>
      <c r="C9">
        <f>IF($B$2="","",IF(OR(ISNUMBER(SEARCH(LOWER(B9),LOWER(=IF($B$2&lt;&gt;"", INDEX(AuditData!$J:$J, MATCH($B$2, AuditData!$A:$A, 0)), "")))),ISNUMBER(SEARCH(LOWER(B9),LOWER(=IF($B$2&lt;&gt;"", INDEX(AuditData!$J:$J, MATCH($B$2, AuditData!$A:$A, 0)), ""))))), "STRONG", IF(OR(ISNUMBER(SEARCH(LOWER(B9),LOWER(=IF($B$2&lt;&gt;"", INDEX(AuditData!$K:$K, MATCH($B$2, AuditData!$A:$A, 0)), "")))),ISNUMBER(SEARCH(LOWER(B9),LOWER(=IF($B$2&lt;&gt;"", INDEX(AuditData!$K:$K, MATCH($B$2, AuditData!$A:$A, 0)), ""))))), "MILD", "OK")))</f>
        <v/>
      </c>
      <c r="D9">
        <f>IF(C9="STRONG",=IF($B$2&lt;&gt;"", INDEX(AuditData!$J:$J, MATCH($B$2, AuditData!$A:$A, 0)), ""),IF(C9="MILD",=IF($B$2&lt;&gt;"", INDEX(AuditData!$K:$K, MATCH($B$2, AuditData!$A:$A, 0)), ""),"—"))</f>
        <v/>
      </c>
      <c r="E9">
        <f>INDEX(Data!$W:$W, MATCH($B$2, Data!$A:$A, 0))</f>
        <v/>
      </c>
    </row>
    <row r="10">
      <c r="A10" t="inlineStr">
        <is>
          <t>Activities</t>
        </is>
      </c>
      <c r="C10">
        <f>IF($B$2="","",IF(OR(ISNUMBER(SEARCH(LOWER(B10),LOWER(=IF($B$2&lt;&gt;"", INDEX(AuditData!$L:$L, MATCH($B$2, AuditData!$A:$A, 0)), "")))),ISNUMBER(SEARCH(LOWER(B10),LOWER(=IF($B$2&lt;&gt;"", INDEX(AuditData!$L:$L, MATCH($B$2, AuditData!$A:$A, 0)), ""))))), "STRONG", IF(OR(ISNUMBER(SEARCH(LOWER(B10),LOWER(=IF($B$2&lt;&gt;"", INDEX(AuditData!$M:$M, MATCH($B$2, AuditData!$A:$A, 0)), "")))),ISNUMBER(SEARCH(LOWER(B10),LOWER(=IF($B$2&lt;&gt;"", INDEX(AuditData!$M:$M, MATCH($B$2, AuditData!$A:$A, 0)), ""))))), "MILD", "OK")))</f>
        <v/>
      </c>
      <c r="D10">
        <f>IF(C10="STRONG",=IF($B$2&lt;&gt;"", INDEX(AuditData!$L:$L, MATCH($B$2, AuditData!$A:$A, 0)), ""),IF(C10="MILD",=IF($B$2&lt;&gt;"", INDEX(AuditData!$M:$M, MATCH($B$2, AuditData!$A:$A, 0)), ""),"—"))</f>
        <v/>
      </c>
      <c r="E10">
        <f>INDEX(Data!$AC:$AC, MATCH($B$2, Data!$A:$A, 0))</f>
        <v/>
      </c>
    </row>
    <row r="11">
      <c r="A11" t="inlineStr">
        <is>
          <t>Elements</t>
        </is>
      </c>
      <c r="C11">
        <f>IF($B$2="","",IF(OR(ISNUMBER(SEARCH(LOWER(B11),LOWER(=IF($B$2&lt;&gt;"", INDEX(AuditData!$D:$D, MATCH($B$2, AuditData!$A:$A, 0)), "")))),ISNUMBER(SEARCH(LOWER(B11),LOWER(=IF($B$2&lt;&gt;"", INDEX(AuditData!$D:$D, MATCH($B$2, AuditData!$A:$A, 0)), ""))))), "STRONG", IF(OR(ISNUMBER(SEARCH(LOWER(B11),LOWER(=IF($B$2&lt;&gt;"", INDEX(AuditData!$E:$E, MATCH($B$2, AuditData!$A:$A, 0)), "")))),ISNUMBER(SEARCH(LOWER(B11),LOWER(=IF($B$2&lt;&gt;"", INDEX(AuditData!$E:$E, MATCH($B$2, AuditData!$A:$A, 0)), ""))))), "MILD", "OK")))</f>
        <v/>
      </c>
      <c r="D11">
        <f>IF(C11="STRONG",=IF($B$2&lt;&gt;"", INDEX(AuditData!$D:$D, MATCH($B$2, AuditData!$A:$A, 0)), ""),IF(C11="MILD",=IF($B$2&lt;&gt;"", INDEX(AuditData!$E:$E, MATCH($B$2, AuditData!$A:$A, 0)), ""),"—"))</f>
        <v/>
      </c>
      <c r="E11">
        <f>INDEX(Data!$B:$B, MATCH($B$2, Data!$A:$A, 0))</f>
        <v/>
      </c>
    </row>
    <row r="12">
      <c r="A12" t="inlineStr">
        <is>
          <t>People (Signs)</t>
        </is>
      </c>
      <c r="C12">
        <f>IF($B$2="","",IF(OR(ISNUMBER(SEARCH(LOWER(B12),LOWER(=IF($B$2&lt;&gt;"", INDEX(AuditData!$B:$B, MATCH($B$2, AuditData!$A:$A, 0)), "")))),ISNUMBER(SEARCH(LOWER(B12),LOWER(=IF($B$2&lt;&gt;"", INDEX(AuditData!$B:$B, MATCH($B$2, AuditData!$A:$A, 0)), ""))))), "STRONG", IF(OR(ISNUMBER(SEARCH(LOWER(B12),LOWER(=IF($B$2&lt;&gt;"", INDEX(AuditData!$C:$C, MATCH($B$2, AuditData!$A:$A, 0)), "")))),ISNUMBER(SEARCH(LOWER(B12),LOWER(=IF($B$2&lt;&gt;"", INDEX(AuditData!$C:$C, MATCH($B$2, AuditData!$A:$A, 0)), ""))))), "MILD", "OK")))</f>
        <v/>
      </c>
      <c r="D12">
        <f>IF(C12="STRONG",=IF($B$2&lt;&gt;"", INDEX(AuditData!$B:$B, MATCH($B$2, AuditData!$A:$A, 0)), ""),IF(C12="MILD",=IF($B$2&lt;&gt;"", INDEX(AuditData!$C:$C, MATCH($B$2, AuditData!$A:$A, 0)), ""),"—"))</f>
        <v/>
      </c>
      <c r="E12">
        <f>"Build harmony: "&amp;INDEX(Data!$AC:$AC, MATCH($B$2, Data!$A:$A, 0))</f>
        <v/>
      </c>
    </row>
  </sheetData>
  <conditionalFormatting sqref="C6:C12">
    <cfRule type="expression" priority="1" dxfId="0" stopIfTrue="1">
      <formula>EXACT("STRONG",C6)</formula>
    </cfRule>
    <cfRule type="expression" priority="2" dxfId="1" stopIfTrue="1">
      <formula>EXACT("MILD",C6)</formula>
    </cfRule>
    <cfRule type="expression" priority="3" dxfId="2" stopIfTrue="1">
      <formula>EXACT("OK",C6)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Category</t>
        </is>
      </c>
      <c r="C1" t="inlineStr">
        <is>
          <t>Item Name</t>
        </is>
      </c>
      <c r="D1" t="inlineStr">
        <is>
          <t>Support/Avoid</t>
        </is>
      </c>
      <c r="E1" t="inlineStr">
        <is>
          <t>Notes / Symbolism</t>
        </is>
      </c>
    </row>
    <row r="2">
      <c r="A2" t="inlineStr">
        <is>
          <t>Fire</t>
        </is>
      </c>
      <c r="B2" t="inlineStr">
        <is>
          <t>Household Item</t>
        </is>
      </c>
      <c r="C2" t="inlineStr">
        <is>
          <t>Candle</t>
        </is>
      </c>
      <c r="D2" t="inlineStr">
        <is>
          <t>Supportive</t>
        </is>
      </c>
      <c r="E2" t="inlineStr">
        <is>
          <t>Light, transformation, yang spark</t>
        </is>
      </c>
    </row>
    <row r="3">
      <c r="A3" t="inlineStr">
        <is>
          <t>Fire</t>
        </is>
      </c>
      <c r="B3" t="inlineStr">
        <is>
          <t>Household Item</t>
        </is>
      </c>
      <c r="C3" t="inlineStr">
        <is>
          <t>Fireplace</t>
        </is>
      </c>
      <c r="D3" t="inlineStr">
        <is>
          <t>Supportive</t>
        </is>
      </c>
      <c r="E3" t="inlineStr">
        <is>
          <t>Warmth, gathering, passion</t>
        </is>
      </c>
    </row>
    <row r="4">
      <c r="A4" t="inlineStr">
        <is>
          <t>Fire</t>
        </is>
      </c>
      <c r="B4" t="inlineStr">
        <is>
          <t>Household Item</t>
        </is>
      </c>
      <c r="C4" t="inlineStr">
        <is>
          <t>Heat Lamp</t>
        </is>
      </c>
      <c r="D4" t="inlineStr">
        <is>
          <t>Supportive</t>
        </is>
      </c>
      <c r="E4" t="inlineStr">
        <is>
          <t>Stimulates activity and focus</t>
        </is>
      </c>
    </row>
    <row r="5">
      <c r="A5" t="inlineStr">
        <is>
          <t>Fire</t>
        </is>
      </c>
      <c r="B5" t="inlineStr">
        <is>
          <t>Decor</t>
        </is>
      </c>
      <c r="C5" t="inlineStr">
        <is>
          <t>String Lights</t>
        </is>
      </c>
      <c r="D5" t="inlineStr">
        <is>
          <t>Supportive</t>
        </is>
      </c>
      <c r="E5" t="inlineStr">
        <is>
          <t>Festive firefly energy</t>
        </is>
      </c>
    </row>
    <row r="6">
      <c r="A6" t="inlineStr">
        <is>
          <t>Fire</t>
        </is>
      </c>
      <c r="B6" t="inlineStr">
        <is>
          <t>Decor</t>
        </is>
      </c>
      <c r="C6" t="inlineStr">
        <is>
          <t>Red Accent Pillow</t>
        </is>
      </c>
      <c r="D6" t="inlineStr">
        <is>
          <t>Supportive</t>
        </is>
      </c>
      <c r="E6" t="inlineStr">
        <is>
          <t>Adds controlled fire to space</t>
        </is>
      </c>
    </row>
    <row r="7">
      <c r="A7" t="inlineStr">
        <is>
          <t>Fire</t>
        </is>
      </c>
      <c r="B7" t="inlineStr">
        <is>
          <t>Food</t>
        </is>
      </c>
      <c r="C7" t="inlineStr">
        <is>
          <t>Chili Pepper</t>
        </is>
      </c>
      <c r="D7" t="inlineStr">
        <is>
          <t>Supportive</t>
        </is>
      </c>
      <c r="E7" t="inlineStr">
        <is>
          <t>Heat, drive, metabolism</t>
        </is>
      </c>
    </row>
    <row r="8">
      <c r="A8" t="inlineStr">
        <is>
          <t>Fire</t>
        </is>
      </c>
      <c r="B8" t="inlineStr">
        <is>
          <t>Food</t>
        </is>
      </c>
      <c r="C8" t="inlineStr">
        <is>
          <t>Ginger</t>
        </is>
      </c>
      <c r="D8" t="inlineStr">
        <is>
          <t>Supportive</t>
        </is>
      </c>
      <c r="E8" t="inlineStr">
        <is>
          <t>Circulation, warmth, courage</t>
        </is>
      </c>
    </row>
    <row r="9">
      <c r="A9" t="inlineStr">
        <is>
          <t>Fire</t>
        </is>
      </c>
      <c r="B9" t="inlineStr">
        <is>
          <t>Food</t>
        </is>
      </c>
      <c r="C9" t="inlineStr">
        <is>
          <t>Cinnamon</t>
        </is>
      </c>
      <c r="D9" t="inlineStr">
        <is>
          <t>Supportive</t>
        </is>
      </c>
      <c r="E9" t="inlineStr">
        <is>
          <t>Sweet fire, motivation</t>
        </is>
      </c>
    </row>
    <row r="10">
      <c r="A10" t="inlineStr">
        <is>
          <t>Fire</t>
        </is>
      </c>
      <c r="B10" t="inlineStr">
        <is>
          <t>Drink</t>
        </is>
      </c>
      <c r="C10" t="inlineStr">
        <is>
          <t>Black Coffee</t>
        </is>
      </c>
      <c r="D10" t="inlineStr">
        <is>
          <t>Supportive</t>
        </is>
      </c>
      <c r="E10" t="inlineStr">
        <is>
          <t>Alertness, ignition (use moderately)</t>
        </is>
      </c>
    </row>
    <row r="11">
      <c r="A11" t="inlineStr">
        <is>
          <t>Fire</t>
        </is>
      </c>
      <c r="B11" t="inlineStr">
        <is>
          <t>Tool</t>
        </is>
      </c>
      <c r="C11" t="inlineStr">
        <is>
          <t>Stove/Oven</t>
        </is>
      </c>
      <c r="D11" t="inlineStr">
        <is>
          <t>Supportive</t>
        </is>
      </c>
      <c r="E11" t="inlineStr">
        <is>
          <t>Transforms raw to cooked</t>
        </is>
      </c>
    </row>
    <row r="12">
      <c r="A12" t="inlineStr">
        <is>
          <t>Fire</t>
        </is>
      </c>
      <c r="B12" t="inlineStr">
        <is>
          <t>Tool</t>
        </is>
      </c>
      <c r="C12" t="inlineStr">
        <is>
          <t>BBQ Grill</t>
        </is>
      </c>
      <c r="D12" t="inlineStr">
        <is>
          <t>Supportive</t>
        </is>
      </c>
      <c r="E12" t="inlineStr">
        <is>
          <t>Outdoor fire, social passion</t>
        </is>
      </c>
    </row>
    <row r="13">
      <c r="A13" t="inlineStr">
        <is>
          <t>Fire</t>
        </is>
      </c>
      <c r="B13" t="inlineStr">
        <is>
          <t>Material</t>
        </is>
      </c>
      <c r="C13" t="inlineStr">
        <is>
          <t>Copper Decor</t>
        </is>
      </c>
      <c r="D13" t="inlineStr">
        <is>
          <t>Supportive</t>
        </is>
      </c>
      <c r="E13" t="inlineStr">
        <is>
          <t>Conducts heat; fiery shine</t>
        </is>
      </c>
    </row>
    <row r="14">
      <c r="A14" t="inlineStr">
        <is>
          <t>Fire</t>
        </is>
      </c>
      <c r="B14" t="inlineStr">
        <is>
          <t>Material</t>
        </is>
      </c>
      <c r="C14" t="inlineStr">
        <is>
          <t>Gold Frame</t>
        </is>
      </c>
      <c r="D14" t="inlineStr">
        <is>
          <t>Supportive</t>
        </is>
      </c>
      <c r="E14" t="inlineStr">
        <is>
          <t>Sun/fire symbolism</t>
        </is>
      </c>
    </row>
    <row r="15">
      <c r="A15" t="inlineStr">
        <is>
          <t>Fire</t>
        </is>
      </c>
      <c r="B15" t="inlineStr">
        <is>
          <t>Activity</t>
        </is>
      </c>
      <c r="C15" t="inlineStr">
        <is>
          <t>Sun Salutation (Yoga)</t>
        </is>
      </c>
      <c r="D15" t="inlineStr">
        <is>
          <t>Supportive</t>
        </is>
      </c>
      <c r="E15" t="inlineStr">
        <is>
          <t>Builds internal heat</t>
        </is>
      </c>
    </row>
    <row r="16">
      <c r="A16" t="inlineStr">
        <is>
          <t>Fire</t>
        </is>
      </c>
      <c r="B16" t="inlineStr">
        <is>
          <t>Activity</t>
        </is>
      </c>
      <c r="C16" t="inlineStr">
        <is>
          <t>HIIT Workout</t>
        </is>
      </c>
      <c r="D16" t="inlineStr">
        <is>
          <t>Supportive</t>
        </is>
      </c>
      <c r="E16" t="inlineStr">
        <is>
          <t>Fast, sharp fire movement</t>
        </is>
      </c>
    </row>
    <row r="17">
      <c r="A17" t="inlineStr">
        <is>
          <t>Fire</t>
        </is>
      </c>
      <c r="B17" t="inlineStr">
        <is>
          <t>Scent</t>
        </is>
      </c>
      <c r="C17" t="inlineStr">
        <is>
          <t>Clove Oil</t>
        </is>
      </c>
      <c r="D17" t="inlineStr">
        <is>
          <t>Supportive</t>
        </is>
      </c>
      <c r="E17" t="inlineStr">
        <is>
          <t>Stimulating, warming</t>
        </is>
      </c>
    </row>
    <row r="18">
      <c r="A18" t="inlineStr">
        <is>
          <t>Fire</t>
        </is>
      </c>
      <c r="B18" t="inlineStr">
        <is>
          <t>Scent</t>
        </is>
      </c>
      <c r="C18" t="inlineStr">
        <is>
          <t>Frankincense</t>
        </is>
      </c>
      <c r="D18" t="inlineStr">
        <is>
          <t>Supportive</t>
        </is>
      </c>
      <c r="E18" t="inlineStr">
        <is>
          <t>Solar, uplifting</t>
        </is>
      </c>
    </row>
    <row r="19">
      <c r="A19" t="inlineStr">
        <is>
          <t>Fire</t>
        </is>
      </c>
      <c r="B19" t="inlineStr">
        <is>
          <t>Plant</t>
        </is>
      </c>
      <c r="C19" t="inlineStr">
        <is>
          <t>Sunflower</t>
        </is>
      </c>
      <c r="D19" t="inlineStr">
        <is>
          <t>Supportive</t>
        </is>
      </c>
      <c r="E19" t="inlineStr">
        <is>
          <t>Solar vitality</t>
        </is>
      </c>
    </row>
    <row r="20">
      <c r="A20" t="inlineStr">
        <is>
          <t>Fire</t>
        </is>
      </c>
      <c r="B20" t="inlineStr">
        <is>
          <t>Natural Feature</t>
        </is>
      </c>
      <c r="C20" t="inlineStr">
        <is>
          <t>Direct Sunlight</t>
        </is>
      </c>
      <c r="D20" t="inlineStr">
        <is>
          <t>Supportive</t>
        </is>
      </c>
      <c r="E20" t="inlineStr">
        <is>
          <t>Energizes space</t>
        </is>
      </c>
    </row>
    <row r="21">
      <c r="A21" t="inlineStr">
        <is>
          <t>Fire</t>
        </is>
      </c>
      <c r="B21" t="inlineStr">
        <is>
          <t>Symbol</t>
        </is>
      </c>
      <c r="C21" t="inlineStr">
        <is>
          <t>Upward Triangle</t>
        </is>
      </c>
      <c r="D21" t="inlineStr">
        <is>
          <t>Supportive</t>
        </is>
      </c>
      <c r="E21" t="inlineStr">
        <is>
          <t>Fire element shape</t>
        </is>
      </c>
    </row>
    <row r="22">
      <c r="A22" t="inlineStr">
        <is>
          <t>Fire</t>
        </is>
      </c>
      <c r="B22" t="inlineStr">
        <is>
          <t>Avoid Item</t>
        </is>
      </c>
      <c r="C22" t="inlineStr">
        <is>
          <t>Large Water Feature</t>
        </is>
      </c>
      <c r="D22" t="inlineStr">
        <is>
          <t>Avoid</t>
        </is>
      </c>
      <c r="E22" t="inlineStr">
        <is>
          <t>Water douses fire</t>
        </is>
      </c>
    </row>
    <row r="23">
      <c r="A23" t="inlineStr">
        <is>
          <t>Fire</t>
        </is>
      </c>
      <c r="B23" t="inlineStr">
        <is>
          <t>Avoid Item</t>
        </is>
      </c>
      <c r="C23" t="inlineStr">
        <is>
          <t>Blue Curtains</t>
        </is>
      </c>
      <c r="D23" t="inlineStr">
        <is>
          <t>Avoid</t>
        </is>
      </c>
      <c r="E23" t="inlineStr">
        <is>
          <t>Cools and dampens fire</t>
        </is>
      </c>
    </row>
    <row r="24">
      <c r="A24" t="inlineStr">
        <is>
          <t>Fire</t>
        </is>
      </c>
      <c r="B24" t="inlineStr">
        <is>
          <t>Avoid Item</t>
        </is>
      </c>
      <c r="C24" t="inlineStr">
        <is>
          <t>Humidifier on High</t>
        </is>
      </c>
      <c r="D24" t="inlineStr">
        <is>
          <t>Avoid</t>
        </is>
      </c>
      <c r="E24" t="inlineStr">
        <is>
          <t>Adds moisture; reduces spark</t>
        </is>
      </c>
    </row>
    <row r="25">
      <c r="A25" t="inlineStr">
        <is>
          <t>Fire</t>
        </is>
      </c>
      <c r="B25" t="inlineStr">
        <is>
          <t>Avoid Item</t>
        </is>
      </c>
      <c r="C25" t="inlineStr">
        <is>
          <t>Aquatic Art (excess)</t>
        </is>
      </c>
      <c r="D25" t="inlineStr">
        <is>
          <t>Avoid</t>
        </is>
      </c>
      <c r="E25" t="inlineStr">
        <is>
          <t>Overemphasizes water moods</t>
        </is>
      </c>
    </row>
    <row r="26">
      <c r="A26" t="inlineStr">
        <is>
          <t>Fire</t>
        </is>
      </c>
      <c r="B26" t="inlineStr">
        <is>
          <t>Avoid Item</t>
        </is>
      </c>
      <c r="C26" t="inlineStr">
        <is>
          <t>Cold White Lighting</t>
        </is>
      </c>
      <c r="D26" t="inlineStr">
        <is>
          <t>Avoid</t>
        </is>
      </c>
      <c r="E26" t="inlineStr">
        <is>
          <t>Sterile, suppresses warmth</t>
        </is>
      </c>
    </row>
    <row r="27">
      <c r="A27" t="inlineStr">
        <is>
          <t>Earth</t>
        </is>
      </c>
      <c r="B27" t="inlineStr">
        <is>
          <t>Household Item</t>
        </is>
      </c>
      <c r="C27" t="inlineStr">
        <is>
          <t>Clay Pot</t>
        </is>
      </c>
      <c r="D27" t="inlineStr">
        <is>
          <t>Supportive</t>
        </is>
      </c>
      <c r="E27" t="inlineStr">
        <is>
          <t>Grounding, growth vessel</t>
        </is>
      </c>
    </row>
    <row r="28">
      <c r="A28" t="inlineStr">
        <is>
          <t>Earth</t>
        </is>
      </c>
      <c r="B28" t="inlineStr">
        <is>
          <t>Household Item</t>
        </is>
      </c>
      <c r="C28" t="inlineStr">
        <is>
          <t>Terracotta Planter</t>
        </is>
      </c>
      <c r="D28" t="inlineStr">
        <is>
          <t>Supportive</t>
        </is>
      </c>
      <c r="E28" t="inlineStr">
        <is>
          <t>Earth solidity</t>
        </is>
      </c>
    </row>
    <row r="29">
      <c r="A29" t="inlineStr">
        <is>
          <t>Earth</t>
        </is>
      </c>
      <c r="B29" t="inlineStr">
        <is>
          <t>Household Item</t>
        </is>
      </c>
      <c r="C29" t="inlineStr">
        <is>
          <t>Stone Bowl</t>
        </is>
      </c>
      <c r="D29" t="inlineStr">
        <is>
          <t>Supportive</t>
        </is>
      </c>
      <c r="E29" t="inlineStr">
        <is>
          <t>Stability, endurance</t>
        </is>
      </c>
    </row>
    <row r="30">
      <c r="A30" t="inlineStr">
        <is>
          <t>Earth</t>
        </is>
      </c>
      <c r="B30" t="inlineStr">
        <is>
          <t>Decor</t>
        </is>
      </c>
      <c r="C30" t="inlineStr">
        <is>
          <t>Ceramic Vase</t>
        </is>
      </c>
      <c r="D30" t="inlineStr">
        <is>
          <t>Supportive</t>
        </is>
      </c>
      <c r="E30" t="inlineStr">
        <is>
          <t>Form, structure</t>
        </is>
      </c>
    </row>
    <row r="31">
      <c r="A31" t="inlineStr">
        <is>
          <t>Earth</t>
        </is>
      </c>
      <c r="B31" t="inlineStr">
        <is>
          <t>Decor</t>
        </is>
      </c>
      <c r="C31" t="inlineStr">
        <is>
          <t>Jute Rug</t>
        </is>
      </c>
      <c r="D31" t="inlineStr">
        <is>
          <t>Supportive</t>
        </is>
      </c>
      <c r="E31" t="inlineStr">
        <is>
          <t>Natural fibres, rooted</t>
        </is>
      </c>
    </row>
    <row r="32">
      <c r="A32" t="inlineStr">
        <is>
          <t>Earth</t>
        </is>
      </c>
      <c r="B32" t="inlineStr">
        <is>
          <t>Food</t>
        </is>
      </c>
      <c r="C32" t="inlineStr">
        <is>
          <t>Potatoes</t>
        </is>
      </c>
      <c r="D32" t="inlineStr">
        <is>
          <t>Supportive</t>
        </is>
      </c>
      <c r="E32" t="inlineStr">
        <is>
          <t>Root nourishment, satiety</t>
        </is>
      </c>
    </row>
    <row r="33">
      <c r="A33" t="inlineStr">
        <is>
          <t>Earth</t>
        </is>
      </c>
      <c r="B33" t="inlineStr">
        <is>
          <t>Food</t>
        </is>
      </c>
      <c r="C33" t="inlineStr">
        <is>
          <t>Beetroot</t>
        </is>
      </c>
      <c r="D33" t="inlineStr">
        <is>
          <t>Supportive</t>
        </is>
      </c>
      <c r="E33" t="inlineStr">
        <is>
          <t>Mineral-rich grounding</t>
        </is>
      </c>
    </row>
    <row r="34">
      <c r="A34" t="inlineStr">
        <is>
          <t>Earth</t>
        </is>
      </c>
      <c r="B34" t="inlineStr">
        <is>
          <t>Food</t>
        </is>
      </c>
      <c r="C34" t="inlineStr">
        <is>
          <t>Whole Grains</t>
        </is>
      </c>
      <c r="D34" t="inlineStr">
        <is>
          <t>Supportive</t>
        </is>
      </c>
      <c r="E34" t="inlineStr">
        <is>
          <t>Structure, steady energy</t>
        </is>
      </c>
    </row>
    <row r="35">
      <c r="A35" t="inlineStr">
        <is>
          <t>Earth</t>
        </is>
      </c>
      <c r="B35" t="inlineStr">
        <is>
          <t>Drink</t>
        </is>
      </c>
      <c r="C35" t="inlineStr">
        <is>
          <t>Cacao/Hot Chocolate</t>
        </is>
      </c>
      <c r="D35" t="inlineStr">
        <is>
          <t>Supportive</t>
        </is>
      </c>
      <c r="E35" t="inlineStr">
        <is>
          <t>Comfort, earth sweetness</t>
        </is>
      </c>
    </row>
    <row r="36">
      <c r="A36" t="inlineStr">
        <is>
          <t>Earth</t>
        </is>
      </c>
      <c r="B36" t="inlineStr">
        <is>
          <t>Tool</t>
        </is>
      </c>
      <c r="C36" t="inlineStr">
        <is>
          <t>Mortar &amp; Pestle</t>
        </is>
      </c>
      <c r="D36" t="inlineStr">
        <is>
          <t>Supportive</t>
        </is>
      </c>
      <c r="E36" t="inlineStr">
        <is>
          <t>Transforms, tactile earth</t>
        </is>
      </c>
    </row>
    <row r="37">
      <c r="A37" t="inlineStr">
        <is>
          <t>Earth</t>
        </is>
      </c>
      <c r="B37" t="inlineStr">
        <is>
          <t>Tool</t>
        </is>
      </c>
      <c r="C37" t="inlineStr">
        <is>
          <t>Gardening Tools</t>
        </is>
      </c>
      <c r="D37" t="inlineStr">
        <is>
          <t>Supportive</t>
        </is>
      </c>
      <c r="E37" t="inlineStr">
        <is>
          <t>Hands in soil = grounding</t>
        </is>
      </c>
    </row>
    <row r="38">
      <c r="A38" t="inlineStr">
        <is>
          <t>Earth</t>
        </is>
      </c>
      <c r="B38" t="inlineStr">
        <is>
          <t>Material</t>
        </is>
      </c>
      <c r="C38" t="inlineStr">
        <is>
          <t>Ceramics</t>
        </is>
      </c>
      <c r="D38" t="inlineStr">
        <is>
          <t>Supportive</t>
        </is>
      </c>
      <c r="E38" t="inlineStr">
        <is>
          <t>Earth baked to stone</t>
        </is>
      </c>
    </row>
    <row r="39">
      <c r="A39" t="inlineStr">
        <is>
          <t>Earth</t>
        </is>
      </c>
      <c r="B39" t="inlineStr">
        <is>
          <t>Material</t>
        </is>
      </c>
      <c r="C39" t="inlineStr">
        <is>
          <t>Brick</t>
        </is>
      </c>
      <c r="D39" t="inlineStr">
        <is>
          <t>Supportive</t>
        </is>
      </c>
      <c r="E39" t="inlineStr">
        <is>
          <t>Foundation, protection</t>
        </is>
      </c>
    </row>
    <row r="40">
      <c r="A40" t="inlineStr">
        <is>
          <t>Earth</t>
        </is>
      </c>
      <c r="B40" t="inlineStr">
        <is>
          <t>Activity</t>
        </is>
      </c>
      <c r="C40" t="inlineStr">
        <is>
          <t>Weight Training</t>
        </is>
      </c>
      <c r="D40" t="inlineStr">
        <is>
          <t>Supportive</t>
        </is>
      </c>
      <c r="E40" t="inlineStr">
        <is>
          <t>Bone density, stability</t>
        </is>
      </c>
    </row>
    <row r="41">
      <c r="A41" t="inlineStr">
        <is>
          <t>Earth</t>
        </is>
      </c>
      <c r="B41" t="inlineStr">
        <is>
          <t>Activity</t>
        </is>
      </c>
      <c r="C41" t="inlineStr">
        <is>
          <t>Gardening</t>
        </is>
      </c>
      <c r="D41" t="inlineStr">
        <is>
          <t>Supportive</t>
        </is>
      </c>
      <c r="E41" t="inlineStr">
        <is>
          <t>Rooting practice</t>
        </is>
      </c>
    </row>
    <row r="42">
      <c r="A42" t="inlineStr">
        <is>
          <t>Earth</t>
        </is>
      </c>
      <c r="B42" t="inlineStr">
        <is>
          <t>Scent</t>
        </is>
      </c>
      <c r="C42" t="inlineStr">
        <is>
          <t>Vetiver</t>
        </is>
      </c>
      <c r="D42" t="inlineStr">
        <is>
          <t>Supportive</t>
        </is>
      </c>
      <c r="E42" t="inlineStr">
        <is>
          <t>Deeply grounding</t>
        </is>
      </c>
    </row>
    <row r="43">
      <c r="A43" t="inlineStr">
        <is>
          <t>Earth</t>
        </is>
      </c>
      <c r="B43" t="inlineStr">
        <is>
          <t>Scent</t>
        </is>
      </c>
      <c r="C43" t="inlineStr">
        <is>
          <t>Patchouli</t>
        </is>
      </c>
      <c r="D43" t="inlineStr">
        <is>
          <t>Supportive</t>
        </is>
      </c>
      <c r="E43" t="inlineStr">
        <is>
          <t>Earthy, stabilizing</t>
        </is>
      </c>
    </row>
    <row r="44">
      <c r="A44" t="inlineStr">
        <is>
          <t>Earth</t>
        </is>
      </c>
      <c r="B44" t="inlineStr">
        <is>
          <t>Plant</t>
        </is>
      </c>
      <c r="C44" t="inlineStr">
        <is>
          <t>Money Plant (Pothos)</t>
        </is>
      </c>
      <c r="D44" t="inlineStr">
        <is>
          <t>Supportive</t>
        </is>
      </c>
      <c r="E44" t="inlineStr">
        <is>
          <t>Prosperity grounding</t>
        </is>
      </c>
    </row>
    <row r="45">
      <c r="A45" t="inlineStr">
        <is>
          <t>Earth</t>
        </is>
      </c>
      <c r="B45" t="inlineStr">
        <is>
          <t>Plant</t>
        </is>
      </c>
      <c r="C45" t="inlineStr">
        <is>
          <t>Ficus</t>
        </is>
      </c>
      <c r="D45" t="inlineStr">
        <is>
          <t>Supportive</t>
        </is>
      </c>
      <c r="E45" t="inlineStr">
        <is>
          <t>Structure, endurance</t>
        </is>
      </c>
    </row>
    <row r="46">
      <c r="A46" t="inlineStr">
        <is>
          <t>Earth</t>
        </is>
      </c>
      <c r="B46" t="inlineStr">
        <is>
          <t>Natural Feature</t>
        </is>
      </c>
      <c r="C46" t="inlineStr">
        <is>
          <t>Rocks/Stones</t>
        </is>
      </c>
      <c r="D46" t="inlineStr">
        <is>
          <t>Supportive</t>
        </is>
      </c>
      <c r="E46" t="inlineStr">
        <is>
          <t>Mass, permanence</t>
        </is>
      </c>
    </row>
    <row r="47">
      <c r="A47" t="inlineStr">
        <is>
          <t>Earth</t>
        </is>
      </c>
      <c r="B47" t="inlineStr">
        <is>
          <t>Symbol</t>
        </is>
      </c>
      <c r="C47" t="inlineStr">
        <is>
          <t>Square</t>
        </is>
      </c>
      <c r="D47" t="inlineStr">
        <is>
          <t>Supportive</t>
        </is>
      </c>
      <c r="E47" t="inlineStr">
        <is>
          <t>Earth element shape</t>
        </is>
      </c>
    </row>
    <row r="48">
      <c r="A48" t="inlineStr">
        <is>
          <t>Earth</t>
        </is>
      </c>
      <c r="B48" t="inlineStr">
        <is>
          <t>Avoid Item</t>
        </is>
      </c>
      <c r="C48" t="inlineStr">
        <is>
          <t>Excess Mirrors</t>
        </is>
      </c>
      <c r="D48" t="inlineStr">
        <is>
          <t>Avoid</t>
        </is>
      </c>
      <c r="E48" t="inlineStr">
        <is>
          <t>Scatters focus; ungrounds</t>
        </is>
      </c>
    </row>
    <row r="49">
      <c r="A49" t="inlineStr">
        <is>
          <t>Earth</t>
        </is>
      </c>
      <c r="B49" t="inlineStr">
        <is>
          <t>Avoid Item</t>
        </is>
      </c>
      <c r="C49" t="inlineStr">
        <is>
          <t>Too Many Plants</t>
        </is>
      </c>
      <c r="D49" t="inlineStr">
        <is>
          <t>Avoid</t>
        </is>
      </c>
      <c r="E49" t="inlineStr">
        <is>
          <t>Wood drains earth (mild)</t>
        </is>
      </c>
    </row>
    <row r="50">
      <c r="A50" t="inlineStr">
        <is>
          <t>Earth</t>
        </is>
      </c>
      <c r="B50" t="inlineStr">
        <is>
          <t>Avoid Item</t>
        </is>
      </c>
      <c r="C50" t="inlineStr">
        <is>
          <t>All-Metal Décor</t>
        </is>
      </c>
      <c r="D50" t="inlineStr">
        <is>
          <t>Avoid</t>
        </is>
      </c>
      <c r="E50" t="inlineStr">
        <is>
          <t>Coldness, reduces earth comfort</t>
        </is>
      </c>
    </row>
    <row r="51">
      <c r="A51" t="inlineStr">
        <is>
          <t>Earth</t>
        </is>
      </c>
      <c r="B51" t="inlineStr">
        <is>
          <t>Avoid Item</t>
        </is>
      </c>
      <c r="C51" t="inlineStr">
        <is>
          <t>Clutter Piles</t>
        </is>
      </c>
      <c r="D51" t="inlineStr">
        <is>
          <t>Avoid</t>
        </is>
      </c>
      <c r="E51" t="inlineStr">
        <is>
          <t>Stagnant, heavy</t>
        </is>
      </c>
    </row>
    <row r="52">
      <c r="A52" t="inlineStr">
        <is>
          <t>Air</t>
        </is>
      </c>
      <c r="B52" t="inlineStr">
        <is>
          <t>Household Item</t>
        </is>
      </c>
      <c r="C52" t="inlineStr">
        <is>
          <t>Wind Chime</t>
        </is>
      </c>
      <c r="D52" t="inlineStr">
        <is>
          <t>Supportive</t>
        </is>
      </c>
      <c r="E52" t="inlineStr">
        <is>
          <t>Moves chi; clarity</t>
        </is>
      </c>
    </row>
    <row r="53">
      <c r="A53" t="inlineStr">
        <is>
          <t>Air</t>
        </is>
      </c>
      <c r="B53" t="inlineStr">
        <is>
          <t>Household Item</t>
        </is>
      </c>
      <c r="C53" t="inlineStr">
        <is>
          <t>Fan</t>
        </is>
      </c>
      <c r="D53" t="inlineStr">
        <is>
          <t>Supportive</t>
        </is>
      </c>
      <c r="E53" t="inlineStr">
        <is>
          <t>Circulation, refreshment</t>
        </is>
      </c>
    </row>
    <row r="54">
      <c r="A54" t="inlineStr">
        <is>
          <t>Air</t>
        </is>
      </c>
      <c r="B54" t="inlineStr">
        <is>
          <t>Household Item</t>
        </is>
      </c>
      <c r="C54" t="inlineStr">
        <is>
          <t>Air Purifier</t>
        </is>
      </c>
      <c r="D54" t="inlineStr">
        <is>
          <t>Supportive</t>
        </is>
      </c>
      <c r="E54" t="inlineStr">
        <is>
          <t>Cleans ideas/air</t>
        </is>
      </c>
    </row>
    <row r="55">
      <c r="A55" t="inlineStr">
        <is>
          <t>Air</t>
        </is>
      </c>
      <c r="B55" t="inlineStr">
        <is>
          <t>Decor</t>
        </is>
      </c>
      <c r="C55" t="inlineStr">
        <is>
          <t>Sheer Curtains</t>
        </is>
      </c>
      <c r="D55" t="inlineStr">
        <is>
          <t>Supportive</t>
        </is>
      </c>
      <c r="E55" t="inlineStr">
        <is>
          <t>Flow, permeability</t>
        </is>
      </c>
    </row>
    <row r="56">
      <c r="A56" t="inlineStr">
        <is>
          <t>Air</t>
        </is>
      </c>
      <c r="B56" t="inlineStr">
        <is>
          <t>Decor</t>
        </is>
      </c>
      <c r="C56" t="inlineStr">
        <is>
          <t>Hanging Mobile</t>
        </is>
      </c>
      <c r="D56" t="inlineStr">
        <is>
          <t>Supportive</t>
        </is>
      </c>
      <c r="E56" t="inlineStr">
        <is>
          <t>Movement, ideas</t>
        </is>
      </c>
    </row>
    <row r="57">
      <c r="A57" t="inlineStr">
        <is>
          <t>Air</t>
        </is>
      </c>
      <c r="B57" t="inlineStr">
        <is>
          <t>Food</t>
        </is>
      </c>
      <c r="C57" t="inlineStr">
        <is>
          <t>Leafy Greens</t>
        </is>
      </c>
      <c r="D57" t="inlineStr">
        <is>
          <t>Supportive</t>
        </is>
      </c>
      <c r="E57" t="inlineStr">
        <is>
          <t>Lightness; prana</t>
        </is>
      </c>
    </row>
    <row r="58">
      <c r="A58" t="inlineStr">
        <is>
          <t>Air</t>
        </is>
      </c>
      <c r="B58" t="inlineStr">
        <is>
          <t>Food</t>
        </is>
      </c>
      <c r="C58" t="inlineStr">
        <is>
          <t>Sprouts</t>
        </is>
      </c>
      <c r="D58" t="inlineStr">
        <is>
          <t>Supportive</t>
        </is>
      </c>
      <c r="E58" t="inlineStr">
        <is>
          <t>Freshness, new ideas</t>
        </is>
      </c>
    </row>
    <row r="59">
      <c r="A59" t="inlineStr">
        <is>
          <t>Air</t>
        </is>
      </c>
      <c r="B59" t="inlineStr">
        <is>
          <t>Food</t>
        </is>
      </c>
      <c r="C59" t="inlineStr">
        <is>
          <t>Herbal Teas (Mint)</t>
        </is>
      </c>
      <c r="D59" t="inlineStr">
        <is>
          <t>Supportive</t>
        </is>
      </c>
      <c r="E59" t="inlineStr">
        <is>
          <t>Light &amp; clarifying</t>
        </is>
      </c>
    </row>
    <row r="60">
      <c r="A60" t="inlineStr">
        <is>
          <t>Air</t>
        </is>
      </c>
      <c r="B60" t="inlineStr">
        <is>
          <t>Drink</t>
        </is>
      </c>
      <c r="C60" t="inlineStr">
        <is>
          <t>Sparkling Water</t>
        </is>
      </c>
      <c r="D60" t="inlineStr">
        <is>
          <t>Supportive</t>
        </is>
      </c>
      <c r="E60" t="inlineStr">
        <is>
          <t>Airy feel (bubbles)</t>
        </is>
      </c>
    </row>
    <row r="61">
      <c r="A61" t="inlineStr">
        <is>
          <t>Air</t>
        </is>
      </c>
      <c r="B61" t="inlineStr">
        <is>
          <t>Tool</t>
        </is>
      </c>
      <c r="C61" t="inlineStr">
        <is>
          <t>Incense Burner</t>
        </is>
      </c>
      <c r="D61" t="inlineStr">
        <is>
          <t>Supportive</t>
        </is>
      </c>
      <c r="E61" t="inlineStr">
        <is>
          <t>Fragrance carried by air</t>
        </is>
      </c>
    </row>
    <row r="62">
      <c r="A62" t="inlineStr">
        <is>
          <t>Air</t>
        </is>
      </c>
      <c r="B62" t="inlineStr">
        <is>
          <t>Tool</t>
        </is>
      </c>
      <c r="C62" t="inlineStr">
        <is>
          <t>Essential Oil Diffuser</t>
        </is>
      </c>
      <c r="D62" t="inlineStr">
        <is>
          <t>Supportive</t>
        </is>
      </c>
      <c r="E62" t="inlineStr">
        <is>
          <t>Aromas in the air</t>
        </is>
      </c>
    </row>
    <row r="63">
      <c r="A63" t="inlineStr">
        <is>
          <t>Air</t>
        </is>
      </c>
      <c r="B63" t="inlineStr">
        <is>
          <t>Material</t>
        </is>
      </c>
      <c r="C63" t="inlineStr">
        <is>
          <t>Feather Décor</t>
        </is>
      </c>
      <c r="D63" t="inlineStr">
        <is>
          <t>Supportive</t>
        </is>
      </c>
      <c r="E63" t="inlineStr">
        <is>
          <t>Lightness, freedom</t>
        </is>
      </c>
    </row>
    <row r="64">
      <c r="A64" t="inlineStr">
        <is>
          <t>Air</t>
        </is>
      </c>
      <c r="B64" t="inlineStr">
        <is>
          <t>Material</t>
        </is>
      </c>
      <c r="C64" t="inlineStr">
        <is>
          <t>Glass (Clear)</t>
        </is>
      </c>
      <c r="D64" t="inlineStr">
        <is>
          <t>Supportive</t>
        </is>
      </c>
      <c r="E64" t="inlineStr">
        <is>
          <t>Transparency, clarity</t>
        </is>
      </c>
    </row>
    <row r="65">
      <c r="A65" t="inlineStr">
        <is>
          <t>Air</t>
        </is>
      </c>
      <c r="B65" t="inlineStr">
        <is>
          <t>Activity</t>
        </is>
      </c>
      <c r="C65" t="inlineStr">
        <is>
          <t>Breathwork</t>
        </is>
      </c>
      <c r="D65" t="inlineStr">
        <is>
          <t>Supportive</t>
        </is>
      </c>
      <c r="E65" t="inlineStr">
        <is>
          <t>Mind-air balance</t>
        </is>
      </c>
    </row>
    <row r="66">
      <c r="A66" t="inlineStr">
        <is>
          <t>Air</t>
        </is>
      </c>
      <c r="B66" t="inlineStr">
        <is>
          <t>Activity</t>
        </is>
      </c>
      <c r="C66" t="inlineStr">
        <is>
          <t>Journaling</t>
        </is>
      </c>
      <c r="D66" t="inlineStr">
        <is>
          <t>Supportive</t>
        </is>
      </c>
      <c r="E66" t="inlineStr">
        <is>
          <t>Air (thought) to word</t>
        </is>
      </c>
    </row>
    <row r="67">
      <c r="A67" t="inlineStr">
        <is>
          <t>Air</t>
        </is>
      </c>
      <c r="B67" t="inlineStr">
        <is>
          <t>Scent</t>
        </is>
      </c>
      <c r="C67" t="inlineStr">
        <is>
          <t>Eucalyptus</t>
        </is>
      </c>
      <c r="D67" t="inlineStr">
        <is>
          <t>Supportive</t>
        </is>
      </c>
      <c r="E67" t="inlineStr">
        <is>
          <t>Opens airways; focus</t>
        </is>
      </c>
    </row>
    <row r="68">
      <c r="A68" t="inlineStr">
        <is>
          <t>Air</t>
        </is>
      </c>
      <c r="B68" t="inlineStr">
        <is>
          <t>Scent</t>
        </is>
      </c>
      <c r="C68" t="inlineStr">
        <is>
          <t>Lemon</t>
        </is>
      </c>
      <c r="D68" t="inlineStr">
        <is>
          <t>Supportive</t>
        </is>
      </c>
      <c r="E68" t="inlineStr">
        <is>
          <t>Crisp, bright clarity</t>
        </is>
      </c>
    </row>
    <row r="69">
      <c r="A69" t="inlineStr">
        <is>
          <t>Air</t>
        </is>
      </c>
      <c r="B69" t="inlineStr">
        <is>
          <t>Plant</t>
        </is>
      </c>
      <c r="C69" t="inlineStr">
        <is>
          <t>Lavender</t>
        </is>
      </c>
      <c r="D69" t="inlineStr">
        <is>
          <t>Supportive</t>
        </is>
      </c>
      <c r="E69" t="inlineStr">
        <is>
          <t>Calms nervous air</t>
        </is>
      </c>
    </row>
    <row r="70">
      <c r="A70" t="inlineStr">
        <is>
          <t>Air</t>
        </is>
      </c>
      <c r="B70" t="inlineStr">
        <is>
          <t>Plant</t>
        </is>
      </c>
      <c r="C70" t="inlineStr">
        <is>
          <t>Snake Plant</t>
        </is>
      </c>
      <c r="D70" t="inlineStr">
        <is>
          <t>Supportive</t>
        </is>
      </c>
      <c r="E70" t="inlineStr">
        <is>
          <t>Air-purifying ally</t>
        </is>
      </c>
    </row>
    <row r="71">
      <c r="A71" t="inlineStr">
        <is>
          <t>Air</t>
        </is>
      </c>
      <c r="B71" t="inlineStr">
        <is>
          <t>Natural Feature</t>
        </is>
      </c>
      <c r="C71" t="inlineStr">
        <is>
          <t>Open Windows</t>
        </is>
      </c>
      <c r="D71" t="inlineStr">
        <is>
          <t>Supportive</t>
        </is>
      </c>
      <c r="E71" t="inlineStr">
        <is>
          <t>Fresh ideas &amp; oxygen</t>
        </is>
      </c>
    </row>
    <row r="72">
      <c r="A72" t="inlineStr">
        <is>
          <t>Air</t>
        </is>
      </c>
      <c r="B72" t="inlineStr">
        <is>
          <t>Symbol</t>
        </is>
      </c>
      <c r="C72" t="inlineStr">
        <is>
          <t>Triangle w/ Line (Air)</t>
        </is>
      </c>
      <c r="D72" t="inlineStr">
        <is>
          <t>Supportive</t>
        </is>
      </c>
      <c r="E72" t="inlineStr">
        <is>
          <t>Air element shape</t>
        </is>
      </c>
    </row>
    <row r="73">
      <c r="A73" t="inlineStr">
        <is>
          <t>Air</t>
        </is>
      </c>
      <c r="B73" t="inlineStr">
        <is>
          <t>Avoid Item</t>
        </is>
      </c>
      <c r="C73" t="inlineStr">
        <is>
          <t>Heavy Drapes</t>
        </is>
      </c>
      <c r="D73" t="inlineStr">
        <is>
          <t>Avoid</t>
        </is>
      </c>
      <c r="E73" t="inlineStr">
        <is>
          <t>Blocks flow; stifles</t>
        </is>
      </c>
    </row>
    <row r="74">
      <c r="A74" t="inlineStr">
        <is>
          <t>Air</t>
        </is>
      </c>
      <c r="B74" t="inlineStr">
        <is>
          <t>Avoid Item</t>
        </is>
      </c>
      <c r="C74" t="inlineStr">
        <is>
          <t>Massive Dark Furniture</t>
        </is>
      </c>
      <c r="D74" t="inlineStr">
        <is>
          <t>Avoid</t>
        </is>
      </c>
      <c r="E74" t="inlineStr">
        <is>
          <t>Weighs down the air</t>
        </is>
      </c>
    </row>
    <row r="75">
      <c r="A75" t="inlineStr">
        <is>
          <t>Air</t>
        </is>
      </c>
      <c r="B75" t="inlineStr">
        <is>
          <t>Avoid Item</t>
        </is>
      </c>
      <c r="C75" t="inlineStr">
        <is>
          <t>Dust Build-up</t>
        </is>
      </c>
      <c r="D75" t="inlineStr">
        <is>
          <t>Avoid</t>
        </is>
      </c>
      <c r="E75" t="inlineStr">
        <is>
          <t>Clogs air &amp; thoughts</t>
        </is>
      </c>
    </row>
    <row r="76">
      <c r="A76" t="inlineStr">
        <is>
          <t>Air</t>
        </is>
      </c>
      <c r="B76" t="inlineStr">
        <is>
          <t>Avoid Item</t>
        </is>
      </c>
      <c r="C76" t="inlineStr">
        <is>
          <t>Over-scented Room</t>
        </is>
      </c>
      <c r="D76" t="inlineStr">
        <is>
          <t>Avoid</t>
        </is>
      </c>
      <c r="E76" t="inlineStr">
        <is>
          <t>Overstimulating (mild)</t>
        </is>
      </c>
    </row>
    <row r="77">
      <c r="A77" t="inlineStr">
        <is>
          <t>Water</t>
        </is>
      </c>
      <c r="B77" t="inlineStr">
        <is>
          <t>Household Item</t>
        </is>
      </c>
      <c r="C77" t="inlineStr">
        <is>
          <t>Fountain</t>
        </is>
      </c>
      <c r="D77" t="inlineStr">
        <is>
          <t>Supportive</t>
        </is>
      </c>
      <c r="E77" t="inlineStr">
        <is>
          <t>Flow, emotional release</t>
        </is>
      </c>
    </row>
    <row r="78">
      <c r="A78" t="inlineStr">
        <is>
          <t>Water</t>
        </is>
      </c>
      <c r="B78" t="inlineStr">
        <is>
          <t>Household Item</t>
        </is>
      </c>
      <c r="C78" t="inlineStr">
        <is>
          <t>Aquarium</t>
        </is>
      </c>
      <c r="D78" t="inlineStr">
        <is>
          <t>Supportive</t>
        </is>
      </c>
      <c r="E78" t="inlineStr">
        <is>
          <t>Life, movement, empathy</t>
        </is>
      </c>
    </row>
    <row r="79">
      <c r="A79" t="inlineStr">
        <is>
          <t>Water</t>
        </is>
      </c>
      <c r="B79" t="inlineStr">
        <is>
          <t>Household Item</t>
        </is>
      </c>
      <c r="C79" t="inlineStr">
        <is>
          <t>Humidifier (moderate)</t>
        </is>
      </c>
      <c r="D79" t="inlineStr">
        <is>
          <t>Supportive</t>
        </is>
      </c>
      <c r="E79" t="inlineStr">
        <is>
          <t>Soothes dryness</t>
        </is>
      </c>
    </row>
    <row r="80">
      <c r="A80" t="inlineStr">
        <is>
          <t>Water</t>
        </is>
      </c>
      <c r="B80" t="inlineStr">
        <is>
          <t>Decor</t>
        </is>
      </c>
      <c r="C80" t="inlineStr">
        <is>
          <t>Blue Tones Art</t>
        </is>
      </c>
      <c r="D80" t="inlineStr">
        <is>
          <t>Supportive</t>
        </is>
      </c>
      <c r="E80" t="inlineStr">
        <is>
          <t>Calm, depth</t>
        </is>
      </c>
    </row>
    <row r="81">
      <c r="A81" t="inlineStr">
        <is>
          <t>Water</t>
        </is>
      </c>
      <c r="B81" t="inlineStr">
        <is>
          <t>Decor</t>
        </is>
      </c>
      <c r="C81" t="inlineStr">
        <is>
          <t>Mirror (Balanced)</t>
        </is>
      </c>
      <c r="D81" t="inlineStr">
        <is>
          <t>Supportive</t>
        </is>
      </c>
      <c r="E81" t="inlineStr">
        <is>
          <t>Reflective, fluid</t>
        </is>
      </c>
    </row>
    <row r="82">
      <c r="A82" t="inlineStr">
        <is>
          <t>Water</t>
        </is>
      </c>
      <c r="B82" t="inlineStr">
        <is>
          <t>Food</t>
        </is>
      </c>
      <c r="C82" t="inlineStr">
        <is>
          <t>Cucumber</t>
        </is>
      </c>
      <c r="D82" t="inlineStr">
        <is>
          <t>Supportive</t>
        </is>
      </c>
      <c r="E82" t="inlineStr">
        <is>
          <t>Hydrating &amp; cooling</t>
        </is>
      </c>
    </row>
    <row r="83">
      <c r="A83" t="inlineStr">
        <is>
          <t>Water</t>
        </is>
      </c>
      <c r="B83" t="inlineStr">
        <is>
          <t>Food</t>
        </is>
      </c>
      <c r="C83" t="inlineStr">
        <is>
          <t>Melon</t>
        </is>
      </c>
      <c r="D83" t="inlineStr">
        <is>
          <t>Supportive</t>
        </is>
      </c>
      <c r="E83" t="inlineStr">
        <is>
          <t>Moisturizing, gentle</t>
        </is>
      </c>
    </row>
    <row r="84">
      <c r="A84" t="inlineStr">
        <is>
          <t>Water</t>
        </is>
      </c>
      <c r="B84" t="inlineStr">
        <is>
          <t>Food</t>
        </is>
      </c>
      <c r="C84" t="inlineStr">
        <is>
          <t>Seaweed</t>
        </is>
      </c>
      <c r="D84" t="inlineStr">
        <is>
          <t>Supportive</t>
        </is>
      </c>
      <c r="E84" t="inlineStr">
        <is>
          <t>Minerals; oceanic link</t>
        </is>
      </c>
    </row>
    <row r="85">
      <c r="A85" t="inlineStr">
        <is>
          <t>Water</t>
        </is>
      </c>
      <c r="B85" t="inlineStr">
        <is>
          <t>Drink</t>
        </is>
      </c>
      <c r="C85" t="inlineStr">
        <is>
          <t>Chamomile Infusion</t>
        </is>
      </c>
      <c r="D85" t="inlineStr">
        <is>
          <t>Supportive</t>
        </is>
      </c>
      <c r="E85" t="inlineStr">
        <is>
          <t>Calming waters</t>
        </is>
      </c>
    </row>
    <row r="86">
      <c r="A86" t="inlineStr">
        <is>
          <t>Water</t>
        </is>
      </c>
      <c r="B86" t="inlineStr">
        <is>
          <t>Tool</t>
        </is>
      </c>
      <c r="C86" t="inlineStr">
        <is>
          <t>Bath Ritual Setup</t>
        </is>
      </c>
      <c r="D86" t="inlineStr">
        <is>
          <t>Supportive</t>
        </is>
      </c>
      <c r="E86" t="inlineStr">
        <is>
          <t>Emotional cleansing</t>
        </is>
      </c>
    </row>
    <row r="87">
      <c r="A87" t="inlineStr">
        <is>
          <t>Water</t>
        </is>
      </c>
      <c r="B87" t="inlineStr">
        <is>
          <t>Tool</t>
        </is>
      </c>
      <c r="C87" t="inlineStr">
        <is>
          <t>Water Filter</t>
        </is>
      </c>
      <c r="D87" t="inlineStr">
        <is>
          <t>Supportive</t>
        </is>
      </c>
      <c r="E87" t="inlineStr">
        <is>
          <t>Purity, clarity</t>
        </is>
      </c>
    </row>
    <row r="88">
      <c r="A88" t="inlineStr">
        <is>
          <t>Water</t>
        </is>
      </c>
      <c r="B88" t="inlineStr">
        <is>
          <t>Material</t>
        </is>
      </c>
      <c r="C88" t="inlineStr">
        <is>
          <t>Glass Vase</t>
        </is>
      </c>
      <c r="D88" t="inlineStr">
        <is>
          <t>Supportive</t>
        </is>
      </c>
      <c r="E88" t="inlineStr">
        <is>
          <t>Fluid form &amp; reflection</t>
        </is>
      </c>
    </row>
    <row r="89">
      <c r="A89" t="inlineStr">
        <is>
          <t>Water</t>
        </is>
      </c>
      <c r="B89" t="inlineStr">
        <is>
          <t>Material</t>
        </is>
      </c>
      <c r="C89" t="inlineStr">
        <is>
          <t>Pearl Decor</t>
        </is>
      </c>
      <c r="D89" t="inlineStr">
        <is>
          <t>Supportive</t>
        </is>
      </c>
      <c r="E89" t="inlineStr">
        <is>
          <t>Lunar water symbol</t>
        </is>
      </c>
    </row>
    <row r="90">
      <c r="A90" t="inlineStr">
        <is>
          <t>Water</t>
        </is>
      </c>
      <c r="B90" t="inlineStr">
        <is>
          <t>Activity</t>
        </is>
      </c>
      <c r="C90" t="inlineStr">
        <is>
          <t>Meditation</t>
        </is>
      </c>
      <c r="D90" t="inlineStr">
        <is>
          <t>Supportive</t>
        </is>
      </c>
      <c r="E90" t="inlineStr">
        <is>
          <t>Emotional balance</t>
        </is>
      </c>
    </row>
    <row r="91">
      <c r="A91" t="inlineStr">
        <is>
          <t>Water</t>
        </is>
      </c>
      <c r="B91" t="inlineStr">
        <is>
          <t>Activity</t>
        </is>
      </c>
      <c r="C91" t="inlineStr">
        <is>
          <t>Swimming</t>
        </is>
      </c>
      <c r="D91" t="inlineStr">
        <is>
          <t>Supportive</t>
        </is>
      </c>
      <c r="E91" t="inlineStr">
        <is>
          <t>Move with flow</t>
        </is>
      </c>
    </row>
    <row r="92">
      <c r="A92" t="inlineStr">
        <is>
          <t>Water</t>
        </is>
      </c>
      <c r="B92" t="inlineStr">
        <is>
          <t>Scent</t>
        </is>
      </c>
      <c r="C92" t="inlineStr">
        <is>
          <t>Sandalwood</t>
        </is>
      </c>
      <c r="D92" t="inlineStr">
        <is>
          <t>Supportive</t>
        </is>
      </c>
      <c r="E92" t="inlineStr">
        <is>
          <t>Cooling, soothing</t>
        </is>
      </c>
    </row>
    <row r="93">
      <c r="A93" t="inlineStr">
        <is>
          <t>Water</t>
        </is>
      </c>
      <c r="B93" t="inlineStr">
        <is>
          <t>Scent</t>
        </is>
      </c>
      <c r="C93" t="inlineStr">
        <is>
          <t>Jasmine</t>
        </is>
      </c>
      <c r="D93" t="inlineStr">
        <is>
          <t>Supportive</t>
        </is>
      </c>
      <c r="E93" t="inlineStr">
        <is>
          <t>Lunar, receptive</t>
        </is>
      </c>
    </row>
    <row r="94">
      <c r="A94" t="inlineStr">
        <is>
          <t>Water</t>
        </is>
      </c>
      <c r="B94" t="inlineStr">
        <is>
          <t>Plant</t>
        </is>
      </c>
      <c r="C94" t="inlineStr">
        <is>
          <t>Lotus (symbolic)</t>
        </is>
      </c>
      <c r="D94" t="inlineStr">
        <is>
          <t>Supportive</t>
        </is>
      </c>
      <c r="E94" t="inlineStr">
        <is>
          <t>Purity from water</t>
        </is>
      </c>
    </row>
    <row r="95">
      <c r="A95" t="inlineStr">
        <is>
          <t>Water</t>
        </is>
      </c>
      <c r="B95" t="inlineStr">
        <is>
          <t>Plant</t>
        </is>
      </c>
      <c r="C95" t="inlineStr">
        <is>
          <t>Fern</t>
        </is>
      </c>
      <c r="D95" t="inlineStr">
        <is>
          <t>Supportive</t>
        </is>
      </c>
      <c r="E95" t="inlineStr">
        <is>
          <t>Moist, shady ally</t>
        </is>
      </c>
    </row>
    <row r="96">
      <c r="A96" t="inlineStr">
        <is>
          <t>Water</t>
        </is>
      </c>
      <c r="B96" t="inlineStr">
        <is>
          <t>Natural Feature</t>
        </is>
      </c>
      <c r="C96" t="inlineStr">
        <is>
          <t>Bowl of Water</t>
        </is>
      </c>
      <c r="D96" t="inlineStr">
        <is>
          <t>Supportive</t>
        </is>
      </c>
      <c r="E96" t="inlineStr">
        <is>
          <t>Simple water anchor</t>
        </is>
      </c>
    </row>
    <row r="97">
      <c r="A97" t="inlineStr">
        <is>
          <t>Water</t>
        </is>
      </c>
      <c r="B97" t="inlineStr">
        <is>
          <t>Symbol</t>
        </is>
      </c>
      <c r="C97" t="inlineStr">
        <is>
          <t>Downward Triangle</t>
        </is>
      </c>
      <c r="D97" t="inlineStr">
        <is>
          <t>Supportive</t>
        </is>
      </c>
      <c r="E97" t="inlineStr">
        <is>
          <t>Water element shape</t>
        </is>
      </c>
    </row>
    <row r="98">
      <c r="A98" t="inlineStr">
        <is>
          <t>Water</t>
        </is>
      </c>
      <c r="B98" t="inlineStr">
        <is>
          <t>Avoid Item</t>
        </is>
      </c>
      <c r="C98" t="inlineStr">
        <is>
          <t>Open Flames Cluster</t>
        </is>
      </c>
      <c r="D98" t="inlineStr">
        <is>
          <t>Avoid</t>
        </is>
      </c>
      <c r="E98" t="inlineStr">
        <is>
          <t>Fire evaporates water</t>
        </is>
      </c>
    </row>
    <row r="99">
      <c r="A99" t="inlineStr">
        <is>
          <t>Water</t>
        </is>
      </c>
      <c r="B99" t="inlineStr">
        <is>
          <t>Avoid Item</t>
        </is>
      </c>
      <c r="C99" t="inlineStr">
        <is>
          <t>Excess Heaters</t>
        </is>
      </c>
      <c r="D99" t="inlineStr">
        <is>
          <t>Avoid</t>
        </is>
      </c>
      <c r="E99" t="inlineStr">
        <is>
          <t>Dries emotion/skin</t>
        </is>
      </c>
    </row>
    <row r="100">
      <c r="A100" t="inlineStr">
        <is>
          <t>Water</t>
        </is>
      </c>
      <c r="B100" t="inlineStr">
        <is>
          <t>Avoid Item</t>
        </is>
      </c>
      <c r="C100" t="inlineStr">
        <is>
          <t>Harsh Red Décor</t>
        </is>
      </c>
      <c r="D100" t="inlineStr">
        <is>
          <t>Avoid</t>
        </is>
      </c>
      <c r="E100" t="inlineStr">
        <is>
          <t>Agitating to water</t>
        </is>
      </c>
    </row>
    <row r="101">
      <c r="A101" t="inlineStr">
        <is>
          <t>Water</t>
        </is>
      </c>
      <c r="B101" t="inlineStr">
        <is>
          <t>Avoid Item</t>
        </is>
      </c>
      <c r="C101" t="inlineStr">
        <is>
          <t>Constant Loud Music</t>
        </is>
      </c>
      <c r="D101" t="inlineStr">
        <is>
          <t>Avoid</t>
        </is>
      </c>
      <c r="E101" t="inlineStr">
        <is>
          <t>Disturbs emotional flow (mild)</t>
        </is>
      </c>
    </row>
    <row r="102">
      <c r="A102" t="inlineStr">
        <is>
          <t>Metal</t>
        </is>
      </c>
      <c r="B102" t="inlineStr">
        <is>
          <t>Household Item</t>
        </is>
      </c>
      <c r="C102" t="inlineStr">
        <is>
          <t>Bell</t>
        </is>
      </c>
      <c r="D102" t="inlineStr">
        <is>
          <t>Supportive</t>
        </is>
      </c>
      <c r="E102" t="inlineStr">
        <is>
          <t>Metal vibration; clears stuck chi</t>
        </is>
      </c>
    </row>
    <row r="103">
      <c r="A103" t="inlineStr">
        <is>
          <t>Metal</t>
        </is>
      </c>
      <c r="B103" t="inlineStr">
        <is>
          <t>Household Item</t>
        </is>
      </c>
      <c r="C103" t="inlineStr">
        <is>
          <t>Metal Wind Chime</t>
        </is>
      </c>
      <c r="D103" t="inlineStr">
        <is>
          <t>Supportive</t>
        </is>
      </c>
      <c r="E103" t="inlineStr">
        <is>
          <t>Calls helpful people; precision</t>
        </is>
      </c>
    </row>
    <row r="104">
      <c r="A104" t="inlineStr">
        <is>
          <t>Metal</t>
        </is>
      </c>
      <c r="B104" t="inlineStr">
        <is>
          <t>Decor</t>
        </is>
      </c>
      <c r="C104" t="inlineStr">
        <is>
          <t>Metal Frame (Silver)</t>
        </is>
      </c>
      <c r="D104" t="inlineStr">
        <is>
          <t>Supportive</t>
        </is>
      </c>
      <c r="E104" t="inlineStr">
        <is>
          <t>Completion, clarity</t>
        </is>
      </c>
    </row>
    <row r="105">
      <c r="A105" t="inlineStr">
        <is>
          <t>Metal</t>
        </is>
      </c>
      <c r="B105" t="inlineStr">
        <is>
          <t>Decor</t>
        </is>
      </c>
      <c r="C105" t="inlineStr">
        <is>
          <t>Polished Metal Sculpture</t>
        </is>
      </c>
      <c r="D105" t="inlineStr">
        <is>
          <t>Supportive</t>
        </is>
      </c>
      <c r="E105" t="inlineStr">
        <is>
          <t>Form, focus</t>
        </is>
      </c>
    </row>
    <row r="106">
      <c r="A106" t="inlineStr">
        <is>
          <t>Metal</t>
        </is>
      </c>
      <c r="B106" t="inlineStr">
        <is>
          <t>Tool</t>
        </is>
      </c>
      <c r="C106" t="inlineStr">
        <is>
          <t>Knife/Scissors (stored safely)</t>
        </is>
      </c>
      <c r="D106" t="inlineStr">
        <is>
          <t>Supportive</t>
        </is>
      </c>
      <c r="E106" t="inlineStr">
        <is>
          <t>Precision, cutting through</t>
        </is>
      </c>
    </row>
    <row r="107">
      <c r="A107" t="inlineStr">
        <is>
          <t>Metal</t>
        </is>
      </c>
      <c r="B107" t="inlineStr">
        <is>
          <t>Tool</t>
        </is>
      </c>
      <c r="C107" t="inlineStr">
        <is>
          <t>Toolkit (Steel)</t>
        </is>
      </c>
      <c r="D107" t="inlineStr">
        <is>
          <t>Supportive</t>
        </is>
      </c>
      <c r="E107" t="inlineStr">
        <is>
          <t>Fixing, completion</t>
        </is>
      </c>
    </row>
    <row r="108">
      <c r="A108" t="inlineStr">
        <is>
          <t>Metal</t>
        </is>
      </c>
      <c r="B108" t="inlineStr">
        <is>
          <t>Material</t>
        </is>
      </c>
      <c r="C108" t="inlineStr">
        <is>
          <t>Stainless Appliances</t>
        </is>
      </c>
      <c r="D108" t="inlineStr">
        <is>
          <t>Supportive</t>
        </is>
      </c>
      <c r="E108" t="inlineStr">
        <is>
          <t>Efficiency, function</t>
        </is>
      </c>
    </row>
    <row r="109">
      <c r="A109" t="inlineStr">
        <is>
          <t>Metal</t>
        </is>
      </c>
      <c r="B109" t="inlineStr">
        <is>
          <t>Material</t>
        </is>
      </c>
      <c r="C109" t="inlineStr">
        <is>
          <t>Aluminium Lamp</t>
        </is>
      </c>
      <c r="D109" t="inlineStr">
        <is>
          <t>Supportive</t>
        </is>
      </c>
      <c r="E109" t="inlineStr">
        <is>
          <t>Clean, bright finish</t>
        </is>
      </c>
    </row>
    <row r="110">
      <c r="A110" t="inlineStr">
        <is>
          <t>Metal</t>
        </is>
      </c>
      <c r="B110" t="inlineStr">
        <is>
          <t>Symbol</t>
        </is>
      </c>
      <c r="C110" t="inlineStr">
        <is>
          <t>Circle</t>
        </is>
      </c>
      <c r="D110" t="inlineStr">
        <is>
          <t>Supportive</t>
        </is>
      </c>
      <c r="E110" t="inlineStr">
        <is>
          <t>Completion, harvest</t>
        </is>
      </c>
    </row>
    <row r="111">
      <c r="A111" t="inlineStr">
        <is>
          <t>Metal</t>
        </is>
      </c>
      <c r="B111" t="inlineStr">
        <is>
          <t>Accessory</t>
        </is>
      </c>
      <c r="C111" t="inlineStr">
        <is>
          <t>Coin Bowl</t>
        </is>
      </c>
      <c r="D111" t="inlineStr">
        <is>
          <t>Supportive</t>
        </is>
      </c>
      <c r="E111" t="inlineStr">
        <is>
          <t>Harvest, completion symbolism</t>
        </is>
      </c>
    </row>
    <row r="112">
      <c r="A112" t="inlineStr">
        <is>
          <t>Metal</t>
        </is>
      </c>
      <c r="B112" t="inlineStr">
        <is>
          <t>Accessory</t>
        </is>
      </c>
      <c r="C112" t="inlineStr">
        <is>
          <t>Jewellery Stand</t>
        </is>
      </c>
      <c r="D112" t="inlineStr">
        <is>
          <t>Supportive</t>
        </is>
      </c>
      <c r="E112" t="inlineStr">
        <is>
          <t>Shine, creativity</t>
        </is>
      </c>
    </row>
    <row r="113">
      <c r="A113" t="inlineStr">
        <is>
          <t>Metal</t>
        </is>
      </c>
      <c r="B113" t="inlineStr">
        <is>
          <t>Stationery</t>
        </is>
      </c>
      <c r="C113" t="inlineStr">
        <is>
          <t>Metal Pen</t>
        </is>
      </c>
      <c r="D113" t="inlineStr">
        <is>
          <t>Supportive</t>
        </is>
      </c>
      <c r="E113" t="inlineStr">
        <is>
          <t>Precision thinking</t>
        </is>
      </c>
    </row>
    <row r="114">
      <c r="A114" t="inlineStr">
        <is>
          <t>Metal</t>
        </is>
      </c>
      <c r="B114" t="inlineStr">
        <is>
          <t>Music</t>
        </is>
      </c>
      <c r="C114" t="inlineStr">
        <is>
          <t>Singing Bowl (Metal)</t>
        </is>
      </c>
      <c r="D114" t="inlineStr">
        <is>
          <t>Supportive</t>
        </is>
      </c>
      <c r="E114" t="inlineStr">
        <is>
          <t>Clear tone, focus</t>
        </is>
      </c>
    </row>
    <row r="115">
      <c r="A115" t="inlineStr">
        <is>
          <t>Metal</t>
        </is>
      </c>
      <c r="B115" t="inlineStr">
        <is>
          <t>Activity</t>
        </is>
      </c>
      <c r="C115" t="inlineStr">
        <is>
          <t>Polishing/Sharpening</t>
        </is>
      </c>
      <c r="D115" t="inlineStr">
        <is>
          <t>Supportive</t>
        </is>
      </c>
      <c r="E115" t="inlineStr">
        <is>
          <t>Refine, perfect</t>
        </is>
      </c>
    </row>
    <row r="116">
      <c r="A116" t="inlineStr">
        <is>
          <t>Metal</t>
        </is>
      </c>
      <c r="B116" t="inlineStr">
        <is>
          <t>Activity</t>
        </is>
      </c>
      <c r="C116" t="inlineStr">
        <is>
          <t>Filing/Archiving</t>
        </is>
      </c>
      <c r="D116" t="inlineStr">
        <is>
          <t>Supportive</t>
        </is>
      </c>
      <c r="E116" t="inlineStr">
        <is>
          <t>Closure, order</t>
        </is>
      </c>
    </row>
    <row r="117">
      <c r="A117" t="inlineStr">
        <is>
          <t>Metal</t>
        </is>
      </c>
      <c r="B117" t="inlineStr">
        <is>
          <t>Scent</t>
        </is>
      </c>
      <c r="C117" t="inlineStr">
        <is>
          <t>White Sage (smoke)</t>
        </is>
      </c>
      <c r="D117" t="inlineStr">
        <is>
          <t>Supportive</t>
        </is>
      </c>
      <c r="E117" t="inlineStr">
        <is>
          <t>Purifying, crisp (use respectfully)</t>
        </is>
      </c>
    </row>
    <row r="118">
      <c r="A118" t="inlineStr">
        <is>
          <t>Metal</t>
        </is>
      </c>
      <c r="B118" t="inlineStr">
        <is>
          <t>Avoid Item</t>
        </is>
      </c>
      <c r="C118" t="inlineStr">
        <is>
          <t>Open Flame Cluster</t>
        </is>
      </c>
      <c r="D118" t="inlineStr">
        <is>
          <t>Avoid</t>
        </is>
      </c>
      <c r="E118" t="inlineStr">
        <is>
          <t>Fire melts/overacts on metal</t>
        </is>
      </c>
    </row>
    <row r="119">
      <c r="A119" t="inlineStr">
        <is>
          <t>Metal</t>
        </is>
      </c>
      <c r="B119" t="inlineStr">
        <is>
          <t>Avoid Item</t>
        </is>
      </c>
      <c r="C119" t="inlineStr">
        <is>
          <t>Large Fountain Nearby</t>
        </is>
      </c>
      <c r="D119" t="inlineStr">
        <is>
          <t>Avoid</t>
        </is>
      </c>
      <c r="E119" t="inlineStr">
        <is>
          <t>Water rusts/weakens metal</t>
        </is>
      </c>
    </row>
    <row r="120">
      <c r="A120" t="inlineStr">
        <is>
          <t>Metal</t>
        </is>
      </c>
      <c r="B120" t="inlineStr">
        <is>
          <t>Avoid Item</t>
        </is>
      </c>
      <c r="C120" t="inlineStr">
        <is>
          <t>Overgrown Wood Decor</t>
        </is>
      </c>
      <c r="D120" t="inlineStr">
        <is>
          <t>Avoid</t>
        </is>
      </c>
      <c r="E120" t="inlineStr">
        <is>
          <t>Wood consumes metal (control cycle)</t>
        </is>
      </c>
    </row>
    <row r="121">
      <c r="A121" t="inlineStr">
        <is>
          <t>Metal</t>
        </is>
      </c>
      <c r="B121" t="inlineStr">
        <is>
          <t>Avoid Item</t>
        </is>
      </c>
      <c r="C121" t="inlineStr">
        <is>
          <t>Dusty Metal Surfaces</t>
        </is>
      </c>
      <c r="D121" t="inlineStr">
        <is>
          <t>Avoid</t>
        </is>
      </c>
      <c r="E121" t="inlineStr">
        <is>
          <t>Dulls metal precision</t>
        </is>
      </c>
    </row>
    <row r="122">
      <c r="A122" t="inlineStr">
        <is>
          <t>Metal</t>
        </is>
      </c>
      <c r="B122" t="inlineStr">
        <is>
          <t>Clothing</t>
        </is>
      </c>
      <c r="C122" t="inlineStr">
        <is>
          <t>Metallic Accents</t>
        </is>
      </c>
      <c r="D122" t="inlineStr">
        <is>
          <t>Supportive</t>
        </is>
      </c>
      <c r="E122" t="inlineStr">
        <is>
          <t>Clarity, precision</t>
        </is>
      </c>
    </row>
    <row r="123">
      <c r="A123" t="inlineStr">
        <is>
          <t>Metal</t>
        </is>
      </c>
      <c r="B123" t="inlineStr">
        <is>
          <t>Office</t>
        </is>
      </c>
      <c r="C123" t="inlineStr">
        <is>
          <t>Metal File Cabinet</t>
        </is>
      </c>
      <c r="D123" t="inlineStr">
        <is>
          <t>Supportive</t>
        </is>
      </c>
      <c r="E123" t="inlineStr">
        <is>
          <t>Order, completion</t>
        </is>
      </c>
    </row>
    <row r="124">
      <c r="A124" t="inlineStr">
        <is>
          <t>Metal</t>
        </is>
      </c>
      <c r="B124" t="inlineStr">
        <is>
          <t>Kitchen</t>
        </is>
      </c>
      <c r="C124" t="inlineStr">
        <is>
          <t>Steel Cookware</t>
        </is>
      </c>
      <c r="D124" t="inlineStr">
        <is>
          <t>Supportive</t>
        </is>
      </c>
      <c r="E124" t="inlineStr">
        <is>
          <t>Efficiency, cleanliness</t>
        </is>
      </c>
    </row>
    <row r="125">
      <c r="A125" t="inlineStr">
        <is>
          <t>Metal</t>
        </is>
      </c>
      <c r="B125" t="inlineStr">
        <is>
          <t>Garden</t>
        </is>
      </c>
      <c r="C125" t="inlineStr">
        <is>
          <t>Metal Garden Ornaments</t>
        </is>
      </c>
      <c r="D125" t="inlineStr">
        <is>
          <t>Supportive</t>
        </is>
      </c>
      <c r="E125" t="inlineStr">
        <is>
          <t>Crisp, defined edges</t>
        </is>
      </c>
    </row>
    <row r="126">
      <c r="A126" t="inlineStr">
        <is>
          <t>Space</t>
        </is>
      </c>
      <c r="B126" t="inlineStr">
        <is>
          <t>Household Item</t>
        </is>
      </c>
      <c r="C126" t="inlineStr">
        <is>
          <t>Open Floor Space</t>
        </is>
      </c>
      <c r="D126" t="inlineStr">
        <is>
          <t>Supportive</t>
        </is>
      </c>
      <c r="E126" t="inlineStr">
        <is>
          <t>Breathing room; centre energy</t>
        </is>
      </c>
    </row>
    <row r="127">
      <c r="A127" t="inlineStr">
        <is>
          <t>Space</t>
        </is>
      </c>
      <c r="B127" t="inlineStr">
        <is>
          <t>Decor</t>
        </is>
      </c>
      <c r="C127" t="inlineStr">
        <is>
          <t>Skylight/Lightwell</t>
        </is>
      </c>
      <c r="D127" t="inlineStr">
        <is>
          <t>Supportive</t>
        </is>
      </c>
      <c r="E127" t="inlineStr">
        <is>
          <t>Vertical openness; prana</t>
        </is>
      </c>
    </row>
    <row r="128">
      <c r="A128" t="inlineStr">
        <is>
          <t>Space</t>
        </is>
      </c>
      <c r="B128" t="inlineStr">
        <is>
          <t>Decor</t>
        </is>
      </c>
      <c r="C128" t="inlineStr">
        <is>
          <t>Minimalist Arrangement</t>
        </is>
      </c>
      <c r="D128" t="inlineStr">
        <is>
          <t>Supportive</t>
        </is>
      </c>
      <c r="E128" t="inlineStr">
        <is>
          <t>Emptiness invites balance</t>
        </is>
      </c>
    </row>
    <row r="129">
      <c r="A129" t="inlineStr">
        <is>
          <t>Space</t>
        </is>
      </c>
      <c r="B129" t="inlineStr">
        <is>
          <t>Tool</t>
        </is>
      </c>
      <c r="C129" t="inlineStr">
        <is>
          <t>Ceiling Fan (gentle)</t>
        </is>
      </c>
      <c r="D129" t="inlineStr">
        <is>
          <t>Supportive</t>
        </is>
      </c>
      <c r="E129" t="inlineStr">
        <is>
          <t>Space + air circulation</t>
        </is>
      </c>
    </row>
    <row r="130">
      <c r="A130" t="inlineStr">
        <is>
          <t>Space</t>
        </is>
      </c>
      <c r="B130" t="inlineStr">
        <is>
          <t>Symbol</t>
        </is>
      </c>
      <c r="C130" t="inlineStr">
        <is>
          <t>Mandala (subtle)</t>
        </is>
      </c>
      <c r="D130" t="inlineStr">
        <is>
          <t>Supportive</t>
        </is>
      </c>
      <c r="E130" t="inlineStr">
        <is>
          <t>Wholeness; centre focus</t>
        </is>
      </c>
    </row>
    <row r="131">
      <c r="A131" t="inlineStr">
        <is>
          <t>Space</t>
        </is>
      </c>
      <c r="B131" t="inlineStr">
        <is>
          <t>Lighting</t>
        </is>
      </c>
      <c r="C131" t="inlineStr">
        <is>
          <t>Pendant (High)</t>
        </is>
      </c>
      <c r="D131" t="inlineStr">
        <is>
          <t>Supportive</t>
        </is>
      </c>
      <c r="E131" t="inlineStr">
        <is>
          <t>Vertical lift</t>
        </is>
      </c>
    </row>
    <row r="132">
      <c r="A132" t="inlineStr">
        <is>
          <t>Space</t>
        </is>
      </c>
      <c r="B132" t="inlineStr">
        <is>
          <t>Practice</t>
        </is>
      </c>
      <c r="C132" t="inlineStr">
        <is>
          <t>Silence/Stillness Time</t>
        </is>
      </c>
      <c r="D132" t="inlineStr">
        <is>
          <t>Supportive</t>
        </is>
      </c>
      <c r="E132" t="inlineStr">
        <is>
          <t>Clears centre field</t>
        </is>
      </c>
    </row>
    <row r="133">
      <c r="A133" t="inlineStr">
        <is>
          <t>Space</t>
        </is>
      </c>
      <c r="B133" t="inlineStr">
        <is>
          <t>Avoid Item</t>
        </is>
      </c>
      <c r="C133" t="inlineStr">
        <is>
          <t>Heavy Furniture Cluster</t>
        </is>
      </c>
      <c r="D133" t="inlineStr">
        <is>
          <t>Avoid</t>
        </is>
      </c>
      <c r="E133" t="inlineStr">
        <is>
          <t>Blocks centre flow</t>
        </is>
      </c>
    </row>
    <row r="134">
      <c r="A134" t="inlineStr">
        <is>
          <t>Space</t>
        </is>
      </c>
      <c r="B134" t="inlineStr">
        <is>
          <t>Avoid Item</t>
        </is>
      </c>
      <c r="C134" t="inlineStr">
        <is>
          <t>Stacked Boxes/Storage</t>
        </is>
      </c>
      <c r="D134" t="inlineStr">
        <is>
          <t>Avoid</t>
        </is>
      </c>
      <c r="E134" t="inlineStr">
        <is>
          <t>Clutter disrupts home field</t>
        </is>
      </c>
    </row>
    <row r="135">
      <c r="A135" t="inlineStr">
        <is>
          <t>Space</t>
        </is>
      </c>
      <c r="B135" t="inlineStr">
        <is>
          <t>Avoid Item</t>
        </is>
      </c>
      <c r="C135" t="inlineStr">
        <is>
          <t>Tall Divider in Centre</t>
        </is>
      </c>
      <c r="D135" t="inlineStr">
        <is>
          <t>Avoid</t>
        </is>
      </c>
      <c r="E135" t="inlineStr">
        <is>
          <t>Splits the house energy</t>
        </is>
      </c>
    </row>
    <row r="136">
      <c r="A136" t="inlineStr">
        <is>
          <t>Space</t>
        </is>
      </c>
      <c r="B136" t="inlineStr">
        <is>
          <t>Avoid Item</t>
        </is>
      </c>
      <c r="C136" t="inlineStr">
        <is>
          <t>Low Hanging Beams</t>
        </is>
      </c>
      <c r="D136" t="inlineStr">
        <is>
          <t>Avoid</t>
        </is>
      </c>
      <c r="E136" t="inlineStr">
        <is>
          <t>Oppresses centre area</t>
        </is>
      </c>
    </row>
    <row r="137">
      <c r="A137" t="inlineStr">
        <is>
          <t>Space</t>
        </is>
      </c>
      <c r="B137" t="inlineStr">
        <is>
          <t>Avoid Item</t>
        </is>
      </c>
      <c r="C137" t="inlineStr">
        <is>
          <t>Crowded Centre Display</t>
        </is>
      </c>
      <c r="D137" t="inlineStr">
        <is>
          <t>Avoid</t>
        </is>
      </c>
      <c r="E137" t="inlineStr">
        <is>
          <t>Reduces open balance point</t>
        </is>
      </c>
    </row>
    <row r="138">
      <c r="A138" t="inlineStr">
        <is>
          <t>Fire</t>
        </is>
      </c>
      <c r="B138" t="inlineStr">
        <is>
          <t>Household – Common</t>
        </is>
      </c>
      <c r="C138" t="inlineStr">
        <is>
          <t>Microwave Oven</t>
        </is>
      </c>
      <c r="D138" t="inlineStr">
        <is>
          <t>Supportive</t>
        </is>
      </c>
      <c r="E138" t="inlineStr">
        <is>
          <t>Applies heat; quick transformation</t>
        </is>
      </c>
    </row>
    <row r="139">
      <c r="A139" t="inlineStr">
        <is>
          <t>Fire</t>
        </is>
      </c>
      <c r="B139" t="inlineStr">
        <is>
          <t>Household – Common</t>
        </is>
      </c>
      <c r="C139" t="inlineStr">
        <is>
          <t>Toaster</t>
        </is>
      </c>
      <c r="D139" t="inlineStr">
        <is>
          <t>Supportive</t>
        </is>
      </c>
      <c r="E139" t="inlineStr">
        <is>
          <t>Direct heat for food</t>
        </is>
      </c>
    </row>
    <row r="140">
      <c r="A140" t="inlineStr">
        <is>
          <t>Fire</t>
        </is>
      </c>
      <c r="B140" t="inlineStr">
        <is>
          <t>Household – Common</t>
        </is>
      </c>
      <c r="C140" t="inlineStr">
        <is>
          <t>Electric Heater</t>
        </is>
      </c>
      <c r="D140" t="inlineStr">
        <is>
          <t>Supportive</t>
        </is>
      </c>
      <c r="E140" t="inlineStr">
        <is>
          <t>Raises room temperature; fire energy</t>
        </is>
      </c>
    </row>
    <row r="141">
      <c r="A141" t="inlineStr">
        <is>
          <t>Fire</t>
        </is>
      </c>
      <c r="B141" t="inlineStr">
        <is>
          <t>Household – Common</t>
        </is>
      </c>
      <c r="C141" t="inlineStr">
        <is>
          <t>Hair Dryer</t>
        </is>
      </c>
      <c r="D141" t="inlineStr">
        <is>
          <t>Supportive</t>
        </is>
      </c>
      <c r="E141" t="inlineStr">
        <is>
          <t>Heat + air; use in Fire/Air zones</t>
        </is>
      </c>
    </row>
    <row r="142">
      <c r="A142" t="inlineStr">
        <is>
          <t>Fire</t>
        </is>
      </c>
      <c r="B142" t="inlineStr">
        <is>
          <t>Household – Common</t>
        </is>
      </c>
      <c r="C142" t="inlineStr">
        <is>
          <t>Electric Kettle</t>
        </is>
      </c>
      <c r="D142" t="inlineStr">
        <is>
          <t>Supportive</t>
        </is>
      </c>
      <c r="E142" t="inlineStr">
        <is>
          <t>Fast heating for water/tea</t>
        </is>
      </c>
    </row>
    <row r="143">
      <c r="A143" t="inlineStr">
        <is>
          <t>Fire</t>
        </is>
      </c>
      <c r="B143" t="inlineStr">
        <is>
          <t>Household – Common</t>
        </is>
      </c>
      <c r="C143" t="inlineStr">
        <is>
          <t>Induction Cooktop</t>
        </is>
      </c>
      <c r="D143" t="inlineStr">
        <is>
          <t>Supportive</t>
        </is>
      </c>
      <c r="E143" t="inlineStr">
        <is>
          <t>High focused heat for cooking</t>
        </is>
      </c>
    </row>
    <row r="144">
      <c r="A144" t="inlineStr">
        <is>
          <t>Fire</t>
        </is>
      </c>
      <c r="B144" t="inlineStr">
        <is>
          <t>Household – Common</t>
        </is>
      </c>
      <c r="C144" t="inlineStr">
        <is>
          <t>Lighter / Matchbox</t>
        </is>
      </c>
      <c r="D144" t="inlineStr">
        <is>
          <t>Supportive</t>
        </is>
      </c>
      <c r="E144" t="inlineStr">
        <is>
          <t>Ignition source; symbolic spark</t>
        </is>
      </c>
    </row>
    <row r="145">
      <c r="A145" t="inlineStr">
        <is>
          <t>Earth</t>
        </is>
      </c>
      <c r="B145" t="inlineStr">
        <is>
          <t>Household – Common</t>
        </is>
      </c>
      <c r="C145" t="inlineStr">
        <is>
          <t>Sofa (Large, Stable)</t>
        </is>
      </c>
      <c r="D145" t="inlineStr">
        <is>
          <t>Supportive</t>
        </is>
      </c>
      <c r="E145" t="inlineStr">
        <is>
          <t>Grounding seating; promotes stability</t>
        </is>
      </c>
    </row>
    <row r="146">
      <c r="A146" t="inlineStr">
        <is>
          <t>Earth</t>
        </is>
      </c>
      <c r="B146" t="inlineStr">
        <is>
          <t>Household – Common</t>
        </is>
      </c>
      <c r="C146" t="inlineStr">
        <is>
          <t>Bed (Solid Frame)</t>
        </is>
      </c>
      <c r="D146" t="inlineStr">
        <is>
          <t>Supportive</t>
        </is>
      </c>
      <c r="E146" t="inlineStr">
        <is>
          <t>Support + rest; heavy base</t>
        </is>
      </c>
    </row>
    <row r="147">
      <c r="A147" t="inlineStr">
        <is>
          <t>Earth</t>
        </is>
      </c>
      <c r="B147" t="inlineStr">
        <is>
          <t>Household – Common</t>
        </is>
      </c>
      <c r="C147" t="inlineStr">
        <is>
          <t>Dining Table (Wood/Stone)</t>
        </is>
      </c>
      <c r="D147" t="inlineStr">
        <is>
          <t>Supportive</t>
        </is>
      </c>
      <c r="E147" t="inlineStr">
        <is>
          <t>Family stability; nourishment hub</t>
        </is>
      </c>
    </row>
    <row r="148">
      <c r="A148" t="inlineStr">
        <is>
          <t>Earth</t>
        </is>
      </c>
      <c r="B148" t="inlineStr">
        <is>
          <t>Household – Common</t>
        </is>
      </c>
      <c r="C148" t="inlineStr">
        <is>
          <t>Bookshelf (Heavy)</t>
        </is>
      </c>
      <c r="D148" t="inlineStr">
        <is>
          <t>Supportive</t>
        </is>
      </c>
      <c r="E148" t="inlineStr">
        <is>
          <t>Weight + structure; earth anchoring</t>
        </is>
      </c>
    </row>
    <row r="149">
      <c r="A149" t="inlineStr">
        <is>
          <t>Earth</t>
        </is>
      </c>
      <c r="B149" t="inlineStr">
        <is>
          <t>Household – Common</t>
        </is>
      </c>
      <c r="C149" t="inlineStr">
        <is>
          <t>Rug (Jute/Wool)</t>
        </is>
      </c>
      <c r="D149" t="inlineStr">
        <is>
          <t>Supportive</t>
        </is>
      </c>
      <c r="E149" t="inlineStr">
        <is>
          <t>Soft grounding layer</t>
        </is>
      </c>
    </row>
    <row r="150">
      <c r="A150" t="inlineStr">
        <is>
          <t>Earth</t>
        </is>
      </c>
      <c r="B150" t="inlineStr">
        <is>
          <t>Household – Common</t>
        </is>
      </c>
      <c r="C150" t="inlineStr">
        <is>
          <t>Storage Trunk</t>
        </is>
      </c>
      <c r="D150" t="inlineStr">
        <is>
          <t>Supportive</t>
        </is>
      </c>
      <c r="E150" t="inlineStr">
        <is>
          <t>Containment; earthy order</t>
        </is>
      </c>
    </row>
    <row r="151">
      <c r="A151" t="inlineStr">
        <is>
          <t>Earth</t>
        </is>
      </c>
      <c r="B151" t="inlineStr">
        <is>
          <t>Household – Common</t>
        </is>
      </c>
      <c r="C151" t="inlineStr">
        <is>
          <t>Wardrobe (Solid Wood)</t>
        </is>
      </c>
      <c r="D151" t="inlineStr">
        <is>
          <t>Supportive</t>
        </is>
      </c>
      <c r="E151" t="inlineStr">
        <is>
          <t>Structure; grounding presence</t>
        </is>
      </c>
    </row>
    <row r="152">
      <c r="A152" t="inlineStr">
        <is>
          <t>Air</t>
        </is>
      </c>
      <c r="B152" t="inlineStr">
        <is>
          <t>Household – Common</t>
        </is>
      </c>
      <c r="C152" t="inlineStr">
        <is>
          <t>Ceiling Fan</t>
        </is>
      </c>
      <c r="D152" t="inlineStr">
        <is>
          <t>Supportive</t>
        </is>
      </c>
      <c r="E152" t="inlineStr">
        <is>
          <t>Circulates air; movement &amp; clarity</t>
        </is>
      </c>
    </row>
    <row r="153">
      <c r="A153" t="inlineStr">
        <is>
          <t>Air</t>
        </is>
      </c>
      <c r="B153" t="inlineStr">
        <is>
          <t>Household – Common</t>
        </is>
      </c>
      <c r="C153" t="inlineStr">
        <is>
          <t>Table Fan</t>
        </is>
      </c>
      <c r="D153" t="inlineStr">
        <is>
          <t>Supportive</t>
        </is>
      </c>
      <c r="E153" t="inlineStr">
        <is>
          <t>Local air movement; flexible</t>
        </is>
      </c>
    </row>
    <row r="154">
      <c r="A154" t="inlineStr">
        <is>
          <t>Air</t>
        </is>
      </c>
      <c r="B154" t="inlineStr">
        <is>
          <t>Household – Common</t>
        </is>
      </c>
      <c r="C154" t="inlineStr">
        <is>
          <t>Air Conditioner</t>
        </is>
      </c>
      <c r="D154" t="inlineStr">
        <is>
          <t>Supportive</t>
        </is>
      </c>
      <c r="E154" t="inlineStr">
        <is>
          <t>Air circulation + cooling</t>
        </is>
      </c>
    </row>
    <row r="155">
      <c r="A155" t="inlineStr">
        <is>
          <t>Air</t>
        </is>
      </c>
      <c r="B155" t="inlineStr">
        <is>
          <t>Household – Common</t>
        </is>
      </c>
      <c r="C155" t="inlineStr">
        <is>
          <t>Open Window</t>
        </is>
      </c>
      <c r="D155" t="inlineStr">
        <is>
          <t>Supportive</t>
        </is>
      </c>
      <c r="E155" t="inlineStr">
        <is>
          <t>Fresh ideas &amp; oxygen; flow</t>
        </is>
      </c>
    </row>
    <row r="156">
      <c r="A156" t="inlineStr">
        <is>
          <t>Air</t>
        </is>
      </c>
      <c r="B156" t="inlineStr">
        <is>
          <t>Household – Common</t>
        </is>
      </c>
      <c r="C156" t="inlineStr">
        <is>
          <t>Wi‑Fi Router</t>
        </is>
      </c>
      <c r="D156" t="inlineStr">
        <is>
          <t>Supportive</t>
        </is>
      </c>
      <c r="E156" t="inlineStr">
        <is>
          <t>Signals/communication; airy network</t>
        </is>
      </c>
    </row>
    <row r="157">
      <c r="A157" t="inlineStr">
        <is>
          <t>Air</t>
        </is>
      </c>
      <c r="B157" t="inlineStr">
        <is>
          <t>Household – Common</t>
        </is>
      </c>
      <c r="C157" t="inlineStr">
        <is>
          <t>Perfume / Room Spray</t>
        </is>
      </c>
      <c r="D157" t="inlineStr">
        <is>
          <t>Supportive</t>
        </is>
      </c>
      <c r="E157" t="inlineStr">
        <is>
          <t>Fragrance carried by air</t>
        </is>
      </c>
    </row>
    <row r="158">
      <c r="A158" t="inlineStr">
        <is>
          <t>Water</t>
        </is>
      </c>
      <c r="B158" t="inlineStr">
        <is>
          <t>Household – Common</t>
        </is>
      </c>
      <c r="C158" t="inlineStr">
        <is>
          <t>Refrigerator (Fridge)</t>
        </is>
      </c>
      <c r="D158" t="inlineStr">
        <is>
          <t>Supportive</t>
        </is>
      </c>
      <c r="E158" t="inlineStr">
        <is>
          <t>Cold storage; water/cooling energy</t>
        </is>
      </c>
    </row>
    <row r="159">
      <c r="A159" t="inlineStr">
        <is>
          <t>Water</t>
        </is>
      </c>
      <c r="B159" t="inlineStr">
        <is>
          <t>Household – Common</t>
        </is>
      </c>
      <c r="C159" t="inlineStr">
        <is>
          <t>Water Dispenser</t>
        </is>
      </c>
      <c r="D159" t="inlineStr">
        <is>
          <t>Supportive</t>
        </is>
      </c>
      <c r="E159" t="inlineStr">
        <is>
          <t>Hydration; flow</t>
        </is>
      </c>
    </row>
    <row r="160">
      <c r="A160" t="inlineStr">
        <is>
          <t>Water</t>
        </is>
      </c>
      <c r="B160" t="inlineStr">
        <is>
          <t>Household – Common</t>
        </is>
      </c>
      <c r="C160" t="inlineStr">
        <is>
          <t>Washing Machine</t>
        </is>
      </c>
      <c r="D160" t="inlineStr">
        <is>
          <t>Supportive</t>
        </is>
      </c>
      <c r="E160" t="inlineStr">
        <is>
          <t>Cleansing cycle; water motion</t>
        </is>
      </c>
    </row>
    <row r="161">
      <c r="A161" t="inlineStr">
        <is>
          <t>Water</t>
        </is>
      </c>
      <c r="B161" t="inlineStr">
        <is>
          <t>Household – Common</t>
        </is>
      </c>
      <c r="C161" t="inlineStr">
        <is>
          <t>Dishwasher</t>
        </is>
      </c>
      <c r="D161" t="inlineStr">
        <is>
          <t>Supportive</t>
        </is>
      </c>
      <c r="E161" t="inlineStr">
        <is>
          <t>Water-based cleaning</t>
        </is>
      </c>
    </row>
    <row r="162">
      <c r="A162" t="inlineStr">
        <is>
          <t>Water</t>
        </is>
      </c>
      <c r="B162" t="inlineStr">
        <is>
          <t>Household – Common</t>
        </is>
      </c>
      <c r="C162" t="inlineStr">
        <is>
          <t>Water Filter / RO</t>
        </is>
      </c>
      <c r="D162" t="inlineStr">
        <is>
          <t>Supportive</t>
        </is>
      </c>
      <c r="E162" t="inlineStr">
        <is>
          <t>Purification of water; clarity</t>
        </is>
      </c>
    </row>
    <row r="163">
      <c r="A163" t="inlineStr">
        <is>
          <t>Water</t>
        </is>
      </c>
      <c r="B163" t="inlineStr">
        <is>
          <t>Household – Common</t>
        </is>
      </c>
      <c r="C163" t="inlineStr">
        <is>
          <t>Bucket / Pail</t>
        </is>
      </c>
      <c r="D163" t="inlineStr">
        <is>
          <t>Supportive</t>
        </is>
      </c>
      <c r="E163" t="inlineStr">
        <is>
          <t>Water handling; utility</t>
        </is>
      </c>
    </row>
    <row r="164">
      <c r="A164" t="inlineStr">
        <is>
          <t>Water</t>
        </is>
      </c>
      <c r="B164" t="inlineStr">
        <is>
          <t>Household – Common</t>
        </is>
      </c>
      <c r="C164" t="inlineStr">
        <is>
          <t>Humidifier (Cool Mist)</t>
        </is>
      </c>
      <c r="D164" t="inlineStr">
        <is>
          <t>Supportive</t>
        </is>
      </c>
      <c r="E164" t="inlineStr">
        <is>
          <t>Adds moisture; calms dryness</t>
        </is>
      </c>
    </row>
    <row r="165">
      <c r="A165" t="inlineStr">
        <is>
          <t>Metal</t>
        </is>
      </c>
      <c r="B165" t="inlineStr">
        <is>
          <t>Household – Common</t>
        </is>
      </c>
      <c r="C165" t="inlineStr">
        <is>
          <t>Iron (Clothes Press)</t>
        </is>
      </c>
      <c r="D165" t="inlineStr">
        <is>
          <t>Supportive</t>
        </is>
      </c>
      <c r="E165" t="inlineStr">
        <is>
          <t>Precision &amp; completion; metal heat</t>
        </is>
      </c>
    </row>
    <row r="166">
      <c r="A166" t="inlineStr">
        <is>
          <t>Metal</t>
        </is>
      </c>
      <c r="B166" t="inlineStr">
        <is>
          <t>Household – Common</t>
        </is>
      </c>
      <c r="C166" t="inlineStr">
        <is>
          <t>Laptop</t>
        </is>
      </c>
      <c r="D166" t="inlineStr">
        <is>
          <t>Supportive</t>
        </is>
      </c>
      <c r="E166" t="inlineStr">
        <is>
          <t>Metal body; precision/logic</t>
        </is>
      </c>
    </row>
    <row r="167">
      <c r="A167" t="inlineStr">
        <is>
          <t>Metal</t>
        </is>
      </c>
      <c r="B167" t="inlineStr">
        <is>
          <t>Household – Common</t>
        </is>
      </c>
      <c r="C167" t="inlineStr">
        <is>
          <t>Desktop Computer</t>
        </is>
      </c>
      <c r="D167" t="inlineStr">
        <is>
          <t>Supportive</t>
        </is>
      </c>
      <c r="E167" t="inlineStr">
        <is>
          <t>Structure; processing power</t>
        </is>
      </c>
    </row>
    <row r="168">
      <c r="A168" t="inlineStr">
        <is>
          <t>Metal</t>
        </is>
      </c>
      <c r="B168" t="inlineStr">
        <is>
          <t>Household – Common</t>
        </is>
      </c>
      <c r="C168" t="inlineStr">
        <is>
          <t>Smartphone</t>
        </is>
      </c>
      <c r="D168" t="inlineStr">
        <is>
          <t>Supportive</t>
        </is>
      </c>
      <c r="E168" t="inlineStr">
        <is>
          <t>Handheld precision; metal/glass</t>
        </is>
      </c>
    </row>
    <row r="169">
      <c r="A169" t="inlineStr">
        <is>
          <t>Metal</t>
        </is>
      </c>
      <c r="B169" t="inlineStr">
        <is>
          <t>Household – Common</t>
        </is>
      </c>
      <c r="C169" t="inlineStr">
        <is>
          <t>Tablet</t>
        </is>
      </c>
      <c r="D169" t="inlineStr">
        <is>
          <t>Supportive</t>
        </is>
      </c>
      <c r="E169" t="inlineStr">
        <is>
          <t>Portable precision; creativity</t>
        </is>
      </c>
    </row>
    <row r="170">
      <c r="A170" t="inlineStr">
        <is>
          <t>Metal</t>
        </is>
      </c>
      <c r="B170" t="inlineStr">
        <is>
          <t>Household – Common</t>
        </is>
      </c>
      <c r="C170" t="inlineStr">
        <is>
          <t>Smartwatch</t>
        </is>
      </c>
      <c r="D170" t="inlineStr">
        <is>
          <t>Supportive</t>
        </is>
      </c>
      <c r="E170" t="inlineStr">
        <is>
          <t>Metallic wearable; timing/precision</t>
        </is>
      </c>
    </row>
    <row r="171">
      <c r="A171" t="inlineStr">
        <is>
          <t>Metal</t>
        </is>
      </c>
      <c r="B171" t="inlineStr">
        <is>
          <t>Household – Common</t>
        </is>
      </c>
      <c r="C171" t="inlineStr">
        <is>
          <t>Camera</t>
        </is>
      </c>
      <c r="D171" t="inlineStr">
        <is>
          <t>Supportive</t>
        </is>
      </c>
      <c r="E171" t="inlineStr">
        <is>
          <t>Focus; accurate capture</t>
        </is>
      </c>
    </row>
    <row r="172">
      <c r="A172" t="inlineStr">
        <is>
          <t>Metal</t>
        </is>
      </c>
      <c r="B172" t="inlineStr">
        <is>
          <t>Household – Common</t>
        </is>
      </c>
      <c r="C172" t="inlineStr">
        <is>
          <t>Speakers</t>
        </is>
      </c>
      <c r="D172" t="inlineStr">
        <is>
          <t>Supportive</t>
        </is>
      </c>
      <c r="E172" t="inlineStr">
        <is>
          <t>Metal casing; tech output</t>
        </is>
      </c>
    </row>
    <row r="173">
      <c r="A173" t="inlineStr">
        <is>
          <t>Metal</t>
        </is>
      </c>
      <c r="B173" t="inlineStr">
        <is>
          <t>Household – Common</t>
        </is>
      </c>
      <c r="C173" t="inlineStr">
        <is>
          <t>Charger (Phone/Laptop)</t>
        </is>
      </c>
      <c r="D173" t="inlineStr">
        <is>
          <t>Supportive</t>
        </is>
      </c>
      <c r="E173" t="inlineStr">
        <is>
          <t>Energy transfer; metal circuitry</t>
        </is>
      </c>
    </row>
    <row r="174">
      <c r="A174" t="inlineStr">
        <is>
          <t>Metal</t>
        </is>
      </c>
      <c r="B174" t="inlineStr">
        <is>
          <t>Household – Common</t>
        </is>
      </c>
      <c r="C174" t="inlineStr">
        <is>
          <t>Power Bank (Battery Pack)</t>
        </is>
      </c>
      <c r="D174" t="inlineStr">
        <is>
          <t>Supportive</t>
        </is>
      </c>
      <c r="E174" t="inlineStr">
        <is>
          <t>Stored energy; portable</t>
        </is>
      </c>
    </row>
    <row r="175">
      <c r="A175" t="inlineStr">
        <is>
          <t>Metal</t>
        </is>
      </c>
      <c r="B175" t="inlineStr">
        <is>
          <t>Household – Common</t>
        </is>
      </c>
      <c r="C175" t="inlineStr">
        <is>
          <t>Battery (AA/AAA/Cells)</t>
        </is>
      </c>
      <c r="D175" t="inlineStr">
        <is>
          <t>Supportive</t>
        </is>
      </c>
      <c r="E175" t="inlineStr">
        <is>
          <t>Stored energy; metal chemistry</t>
        </is>
      </c>
    </row>
    <row r="176">
      <c r="A176" t="inlineStr">
        <is>
          <t>Metal</t>
        </is>
      </c>
      <c r="B176" t="inlineStr">
        <is>
          <t>Household – Common</t>
        </is>
      </c>
      <c r="C176" t="inlineStr">
        <is>
          <t>Inverter / UPS</t>
        </is>
      </c>
      <c r="D176" t="inlineStr">
        <is>
          <t>Supportive</t>
        </is>
      </c>
      <c r="E176" t="inlineStr">
        <is>
          <t>Power backup; stability</t>
        </is>
      </c>
    </row>
    <row r="177">
      <c r="A177" t="inlineStr">
        <is>
          <t>Metal</t>
        </is>
      </c>
      <c r="B177" t="inlineStr">
        <is>
          <t>Household – Common</t>
        </is>
      </c>
      <c r="C177" t="inlineStr">
        <is>
          <t>Wiring / Cables</t>
        </is>
      </c>
      <c r="D177" t="inlineStr">
        <is>
          <t>Supportive</t>
        </is>
      </c>
      <c r="E177" t="inlineStr">
        <is>
          <t>Conductive paths; order &amp; connection</t>
        </is>
      </c>
    </row>
    <row r="178">
      <c r="A178" t="inlineStr">
        <is>
          <t>Metal</t>
        </is>
      </c>
      <c r="B178" t="inlineStr">
        <is>
          <t>Household – Common</t>
        </is>
      </c>
      <c r="C178" t="inlineStr">
        <is>
          <t>Extension Board</t>
        </is>
      </c>
      <c r="D178" t="inlineStr">
        <is>
          <t>Supportive</t>
        </is>
      </c>
      <c r="E178" t="inlineStr">
        <is>
          <t>Distribution of power; structure</t>
        </is>
      </c>
    </row>
    <row r="179">
      <c r="A179" t="inlineStr">
        <is>
          <t>Metal</t>
        </is>
      </c>
      <c r="B179" t="inlineStr">
        <is>
          <t>Household – Common</t>
        </is>
      </c>
      <c r="C179" t="inlineStr">
        <is>
          <t>Metal Sink</t>
        </is>
      </c>
      <c r="D179" t="inlineStr">
        <is>
          <t>Supportive</t>
        </is>
      </c>
      <c r="E179" t="inlineStr">
        <is>
          <t>Utility; precise form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Zone</t>
        </is>
      </c>
      <c r="B1" t="inlineStr">
        <is>
          <t>Primary Element</t>
        </is>
      </c>
      <c r="C1" t="inlineStr">
        <is>
          <t>Notes</t>
        </is>
      </c>
    </row>
    <row r="2">
      <c r="A2" t="inlineStr">
        <is>
          <t>North (N)</t>
        </is>
      </c>
      <c r="B2" t="inlineStr">
        <is>
          <t>Water</t>
        </is>
      </c>
      <c r="C2" t="inlineStr">
        <is>
          <t>Career, flow, opportunities</t>
        </is>
      </c>
    </row>
    <row r="3">
      <c r="A3" t="inlineStr">
        <is>
          <t>North-East (NE)</t>
        </is>
      </c>
      <c r="B3" t="inlineStr">
        <is>
          <t>Water+Air</t>
        </is>
      </c>
      <c r="C3" t="inlineStr">
        <is>
          <t>Clarity, wisdom, spirituality</t>
        </is>
      </c>
    </row>
    <row r="4">
      <c r="A4" t="inlineStr">
        <is>
          <t>East (E)</t>
        </is>
      </c>
      <c r="B4" t="inlineStr">
        <is>
          <t>Air</t>
        </is>
      </c>
      <c r="C4" t="inlineStr">
        <is>
          <t>Health, vitality, sunrise energy</t>
        </is>
      </c>
    </row>
    <row r="5">
      <c r="A5" t="inlineStr">
        <is>
          <t>South-East (SE)</t>
        </is>
      </c>
      <c r="B5" t="inlineStr">
        <is>
          <t>Fire</t>
        </is>
      </c>
      <c r="C5" t="inlineStr">
        <is>
          <t>Energy, transformation, cooking</t>
        </is>
      </c>
    </row>
    <row r="6">
      <c r="A6" t="inlineStr">
        <is>
          <t>South (S)</t>
        </is>
      </c>
      <c r="B6" t="inlineStr">
        <is>
          <t>Fire</t>
        </is>
      </c>
      <c r="C6" t="inlineStr">
        <is>
          <t>Fame, recognition, strength</t>
        </is>
      </c>
    </row>
    <row r="7">
      <c r="A7" t="inlineStr">
        <is>
          <t>South-West (SW)</t>
        </is>
      </c>
      <c r="B7" t="inlineStr">
        <is>
          <t>Earth</t>
        </is>
      </c>
      <c r="C7" t="inlineStr">
        <is>
          <t>Stability, relationships, grounding</t>
        </is>
      </c>
    </row>
    <row r="8">
      <c r="A8" t="inlineStr">
        <is>
          <t>West (W)</t>
        </is>
      </c>
      <c r="B8" t="inlineStr">
        <is>
          <t>Metal</t>
        </is>
      </c>
      <c r="C8" t="inlineStr">
        <is>
          <t>Creativity, completion, precision</t>
        </is>
      </c>
    </row>
    <row r="9">
      <c r="A9" t="inlineStr">
        <is>
          <t>North-West (NW)</t>
        </is>
      </c>
      <c r="B9" t="inlineStr">
        <is>
          <t>Metal+Air</t>
        </is>
      </c>
      <c r="C9" t="inlineStr">
        <is>
          <t>Support, networking, movement</t>
        </is>
      </c>
    </row>
    <row r="10">
      <c r="A10" t="inlineStr">
        <is>
          <t>Centre</t>
        </is>
      </c>
      <c r="B10" t="inlineStr">
        <is>
          <t>Space</t>
        </is>
      </c>
      <c r="C10" t="inlineStr">
        <is>
          <t>Brahmasthan; keep open/light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t="inlineStr">
        <is>
          <t>Fire</t>
        </is>
      </c>
      <c r="C1" t="inlineStr">
        <is>
          <t>Earth</t>
        </is>
      </c>
      <c r="D1" t="inlineStr">
        <is>
          <t>Air</t>
        </is>
      </c>
      <c r="E1" t="inlineStr">
        <is>
          <t>Water</t>
        </is>
      </c>
      <c r="F1" t="inlineStr">
        <is>
          <t>Metal</t>
        </is>
      </c>
      <c r="G1" t="inlineStr">
        <is>
          <t>Space</t>
        </is>
      </c>
    </row>
    <row r="2">
      <c r="A2" t="inlineStr">
        <is>
          <t>Fire</t>
        </is>
      </c>
      <c r="B2" t="inlineStr">
        <is>
          <t>Supportive</t>
        </is>
      </c>
      <c r="C2" t="inlineStr">
        <is>
          <t>Supportive</t>
        </is>
      </c>
      <c r="D2" t="inlineStr">
        <is>
          <t>Mild Support</t>
        </is>
      </c>
      <c r="E2" t="inlineStr">
        <is>
          <t>Mild Avoid</t>
        </is>
      </c>
      <c r="F2" t="inlineStr">
        <is>
          <t>Avoid (Strong)</t>
        </is>
      </c>
      <c r="G2" t="inlineStr">
        <is>
          <t>Mild Avoid</t>
        </is>
      </c>
    </row>
    <row r="3">
      <c r="A3" t="inlineStr">
        <is>
          <t>Earth</t>
        </is>
      </c>
      <c r="B3" t="inlineStr">
        <is>
          <t>Mild Support</t>
        </is>
      </c>
      <c r="C3" t="inlineStr">
        <is>
          <t>Supportive</t>
        </is>
      </c>
      <c r="D3" t="inlineStr">
        <is>
          <t>Mild Avoid</t>
        </is>
      </c>
      <c r="E3" t="inlineStr">
        <is>
          <t>Avoid (Strong)</t>
        </is>
      </c>
      <c r="F3" t="inlineStr">
        <is>
          <t>Supportive</t>
        </is>
      </c>
      <c r="G3" t="inlineStr">
        <is>
          <t>Mild Avoid</t>
        </is>
      </c>
    </row>
    <row r="4">
      <c r="A4" t="inlineStr">
        <is>
          <t>Air</t>
        </is>
      </c>
      <c r="B4" t="inlineStr">
        <is>
          <t>Supportive</t>
        </is>
      </c>
      <c r="C4" t="inlineStr">
        <is>
          <t>Avoid (Strong)</t>
        </is>
      </c>
      <c r="D4" t="inlineStr">
        <is>
          <t>Supportive</t>
        </is>
      </c>
      <c r="E4" t="inlineStr">
        <is>
          <t>Mild Support</t>
        </is>
      </c>
      <c r="F4" t="inlineStr">
        <is>
          <t>Mild Avoid</t>
        </is>
      </c>
      <c r="G4" t="inlineStr">
        <is>
          <t>Supportive</t>
        </is>
      </c>
    </row>
    <row r="5">
      <c r="A5" t="inlineStr">
        <is>
          <t>Water</t>
        </is>
      </c>
      <c r="B5" t="inlineStr">
        <is>
          <t>Avoid (Strong)</t>
        </is>
      </c>
      <c r="C5" t="inlineStr">
        <is>
          <t>Mild Avoid</t>
        </is>
      </c>
      <c r="D5" t="inlineStr">
        <is>
          <t>Supportive</t>
        </is>
      </c>
      <c r="E5" t="inlineStr">
        <is>
          <t>Supportive</t>
        </is>
      </c>
      <c r="F5" t="inlineStr">
        <is>
          <t>Mild Support</t>
        </is>
      </c>
      <c r="G5" t="inlineStr">
        <is>
          <t>Mild Avoid</t>
        </is>
      </c>
    </row>
    <row r="6">
      <c r="A6" t="inlineStr">
        <is>
          <t>Metal</t>
        </is>
      </c>
      <c r="B6" t="inlineStr">
        <is>
          <t>Mild Avoid</t>
        </is>
      </c>
      <c r="C6" t="inlineStr">
        <is>
          <t>Mild Support</t>
        </is>
      </c>
      <c r="D6" t="inlineStr">
        <is>
          <t>Avoid (Strong)</t>
        </is>
      </c>
      <c r="E6" t="inlineStr">
        <is>
          <t>Supportive</t>
        </is>
      </c>
      <c r="F6" t="inlineStr">
        <is>
          <t>Supportive</t>
        </is>
      </c>
      <c r="G6" t="inlineStr">
        <is>
          <t>Mild Avoid</t>
        </is>
      </c>
    </row>
    <row r="7">
      <c r="A7" t="inlineStr">
        <is>
          <t>Space</t>
        </is>
      </c>
      <c r="B7" t="inlineStr">
        <is>
          <t>Supportive</t>
        </is>
      </c>
      <c r="C7" t="inlineStr">
        <is>
          <t>Supportive</t>
        </is>
      </c>
      <c r="D7" t="inlineStr">
        <is>
          <t>Supportive</t>
        </is>
      </c>
      <c r="E7" t="inlineStr">
        <is>
          <t>Supportive</t>
        </is>
      </c>
      <c r="F7" t="inlineStr">
        <is>
          <t>Supportive</t>
        </is>
      </c>
      <c r="G7" t="inlineStr">
        <is>
          <t>Supportive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Best Zones</t>
        </is>
      </c>
    </row>
    <row r="2">
      <c r="A2" t="inlineStr">
        <is>
          <t>Fire</t>
        </is>
      </c>
      <c r="B2" t="inlineStr">
        <is>
          <t>South, South-East</t>
        </is>
      </c>
    </row>
    <row r="3">
      <c r="A3" t="inlineStr">
        <is>
          <t>Earth</t>
        </is>
      </c>
      <c r="B3" t="inlineStr">
        <is>
          <t>South-West</t>
        </is>
      </c>
    </row>
    <row r="4">
      <c r="A4" t="inlineStr">
        <is>
          <t>Air</t>
        </is>
      </c>
      <c r="B4" t="inlineStr">
        <is>
          <t>East, North-East, North-West</t>
        </is>
      </c>
    </row>
    <row r="5">
      <c r="A5" t="inlineStr">
        <is>
          <t>Water</t>
        </is>
      </c>
      <c r="B5" t="inlineStr">
        <is>
          <t>North, North-East</t>
        </is>
      </c>
    </row>
    <row r="6">
      <c r="A6" t="inlineStr">
        <is>
          <t>Metal</t>
        </is>
      </c>
      <c r="B6" t="inlineStr">
        <is>
          <t>West, North-West</t>
        </is>
      </c>
    </row>
    <row r="7">
      <c r="A7" t="inlineStr">
        <is>
          <t>Space</t>
        </is>
      </c>
      <c r="B7" t="inlineStr">
        <is>
          <t>Centre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House Zone Checker (5 Elements + Space)</t>
        </is>
      </c>
    </row>
    <row r="3">
      <c r="A3" t="inlineStr">
        <is>
          <t>Item</t>
        </is>
      </c>
    </row>
    <row r="4">
      <c r="A4" t="inlineStr">
        <is>
          <t>Detected Item Element</t>
        </is>
      </c>
      <c r="B4">
        <f>IF(B3="","",INDEX(Element_Items!$A:$A, MATCH(B3, Element_Items!$C:$C, 0)))</f>
        <v/>
      </c>
    </row>
    <row r="5">
      <c r="A5" t="inlineStr">
        <is>
          <t>House Zone</t>
        </is>
      </c>
    </row>
    <row r="6">
      <c r="A6" t="inlineStr">
        <is>
          <t>Zone Element</t>
        </is>
      </c>
      <c r="B6">
        <f>IF(B5="","",INDEX(House_Zones!$B:$B, MATCH(B5, House_Zones!$A:$A, 0)))</f>
        <v/>
      </c>
    </row>
    <row r="7">
      <c r="A7" t="inlineStr">
        <is>
          <t>Zone Element (Primary)</t>
        </is>
      </c>
      <c r="B7">
        <f>IF(B6="","",IF(ISNUMBER(SEARCH("+",B6)),LEFT(B6,SEARCH("+",B6)-1),B6))</f>
        <v/>
      </c>
    </row>
    <row r="9">
      <c r="A9" t="inlineStr">
        <is>
          <t>Verdict</t>
        </is>
      </c>
      <c r="B9">
        <f>IF(OR(B4="",B7=""),"",INDEX(Element_Relations!$B$1:$G$7, MATCH(B4, Element_Relations!$A$2:$A$7, 0)+0, MATCH(B7, Element_Relations!$B$1:$G$1, 0)))</f>
        <v/>
      </c>
    </row>
    <row r="10">
      <c r="A10" t="inlineStr">
        <is>
          <t>Remedy</t>
        </is>
      </c>
      <c r="B10">
        <f>IF(OR(B4="",B5=""),"",IF(AND(B5="Centre", B4&lt;&gt;"Space"), "Keep centre open—relocate item to its best zones", IF(LEFT(B9,5)="Avoid", "Move to: "&amp;INDEX(Element_Preferences!$B:$B, MATCH(B4, Element_Preferences!$A:$A, 0))&amp;IF(B18&lt;&gt;"", " | Use shapes: "&amp;B18, ""), IF(B9="Mild Avoid","Balance with supportive colours/crystals of the zone element&amp;IF(B18&lt;&gt;""," | Shapes: "&amp;B18, ""),"OK / Supportive — keep as is"))))</f>
        <v/>
      </c>
    </row>
    <row r="12">
      <c r="A12" t="inlineStr">
        <is>
          <t>Notes</t>
        </is>
      </c>
      <c r="B12" t="inlineStr">
        <is>
          <t>West = Metal; NW = Metal+Air; Centre = Space. Support cycle: Metal→Water→Air→Fire→Earth→Metal. Control cycle used for verdicts.</t>
        </is>
      </c>
    </row>
    <row r="14">
      <c r="A14" s="1" t="inlineStr">
        <is>
          <t>— Shape Compatibility (optional) —</t>
        </is>
      </c>
      <c r="D14" t="inlineStr">
        <is>
          <t>Sign (from Input)</t>
        </is>
      </c>
      <c r="E14">
        <f>Input!F5</f>
        <v/>
      </c>
    </row>
    <row r="15">
      <c r="A15" t="inlineStr">
        <is>
          <t>Shape (optional)</t>
        </is>
      </c>
      <c r="B15">
        <f>E15</f>
        <v/>
      </c>
      <c r="D15" t="inlineStr">
        <is>
          <t>Sign's Shape (auto)</t>
        </is>
      </c>
    </row>
    <row r="16">
      <c r="A16" t="inlineStr">
        <is>
          <t>Shape Element</t>
        </is>
      </c>
      <c r="B16">
        <f>IF(B15="","",INDEX(Shape_Elements!$B:$B, MATCH(B15, Shape_Elements!$A:$A, 0)))</f>
        <v/>
      </c>
      <c r="D16" t="inlineStr">
        <is>
          <t>Sign's Element</t>
        </is>
      </c>
      <c r="E16">
        <f>IF($E14="","",INDEX('None'!$1:$1048576,MATCH($E14,'None'!$A:$A,0),MATCH("Element",'None'!$1:$1,0)))</f>
        <v/>
      </c>
    </row>
    <row r="17">
      <c r="A17" t="inlineStr">
        <is>
          <t>Shape Verdict vs Zone</t>
        </is>
      </c>
      <c r="B17">
        <f>IF(OR(B16="",B7=""),"",INDEX(Element_Relations!$B$1:$G$7, MATCH(B16, Element_Relations!$A$2:$A$7, 0)+0, MATCH(B7, Element_Relations!$B$1:$G$1, 0)))</f>
        <v/>
      </c>
      <c r="D17" t="inlineStr">
        <is>
          <t>Best Zones for Sign's Element</t>
        </is>
      </c>
      <c r="E17">
        <f>IF(E16="","",INDEX(Element_Preferences!$B:$B,MATCH(E16,Element_Preferences!$A:$A,0)))</f>
        <v/>
      </c>
    </row>
    <row r="18">
      <c r="A18" t="inlineStr">
        <is>
          <t>Recommended Shapes for this Zone</t>
        </is>
      </c>
      <c r="B18">
        <f>IF(B7="","",TEXTJOIN(", ",TRUE, FILTER(Shape_Elements!$A:$A, Shape_Elements!$B:$B=B7)))</f>
        <v/>
      </c>
    </row>
  </sheetData>
  <dataValidations count="3">
    <dataValidation sqref="B3" showErrorMessage="1" showInputMessage="1" allowBlank="1" type="list">
      <formula1>=Element_Items!$C$2:$C$999</formula1>
    </dataValidation>
    <dataValidation sqref="B5" showErrorMessage="1" showInputMessage="1" allowBlank="1" type="list">
      <formula1>=House_Zones!$A$2:$A$10</formula1>
    </dataValidation>
    <dataValidation sqref="B15" showErrorMessage="1" showInputMessage="1" allowBlank="1" type="list">
      <formula1>=Shape_Elements!$A$2:$A$999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2025-08-08T12:02:40Z</dcterms:created>
  <dcterms:modified xmlns:dcterms="http://purl.org/dc/terms/" xmlns:xsi="http://www.w3.org/2001/XMLSchema-instance" xsi:type="dcterms:W3CDTF">2025-08-08T12:02:40Z</dcterms:modified>
</cp:coreProperties>
</file>