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SNA\Documents\DATA ANALYST\Excel Tutorial for github\"/>
    </mc:Choice>
  </mc:AlternateContent>
  <xr:revisionPtr revIDLastSave="0" documentId="8_{134D9795-147D-438B-A3B3-3BB153E1ABD2}" xr6:coauthVersionLast="47" xr6:coauthVersionMax="47" xr10:uidLastSave="{00000000-0000-0000-0000-000000000000}"/>
  <bookViews>
    <workbookView xWindow="14295" yWindow="0" windowWidth="14610" windowHeight="15585" firstSheet="3" activeTab="6" xr2:uid="{A97F1995-6FCF-407E-B4E8-2CC2A9E619A9}"/>
  </bookViews>
  <sheets>
    <sheet name="MAX - MIN" sheetId="1" r:id="rId1"/>
    <sheet name="SUM - SumIF" sheetId="2" r:id="rId2"/>
    <sheet name="IF-IFS" sheetId="3" r:id="rId3"/>
    <sheet name="LEN" sheetId="4" r:id="rId4"/>
    <sheet name="Count - CountIF" sheetId="5" r:id="rId5"/>
    <sheet name="TRIM" sheetId="6" r:id="rId6"/>
    <sheet name="Concatenate" sheetId="7" r:id="rId7"/>
    <sheet name="Date To Text" sheetId="8" r:id="rId8"/>
    <sheet name="Left, Right" sheetId="16" r:id="rId9"/>
    <sheet name="Substitute" sheetId="15" r:id="rId10"/>
    <sheet name="Days - NetworkDays" sheetId="17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7" l="1"/>
  <c r="K4" i="7"/>
  <c r="K5" i="7"/>
  <c r="K6" i="7"/>
  <c r="K7" i="7"/>
  <c r="K8" i="7"/>
  <c r="K9" i="7"/>
  <c r="K10" i="7"/>
  <c r="K11" i="7"/>
  <c r="K2" i="7"/>
  <c r="M3" i="17"/>
  <c r="M4" i="17"/>
  <c r="M5" i="17"/>
  <c r="M6" i="17"/>
  <c r="M7" i="17"/>
  <c r="M8" i="17"/>
  <c r="M9" i="17"/>
  <c r="M10" i="17"/>
  <c r="M11" i="17"/>
  <c r="M2" i="17"/>
  <c r="L3" i="17"/>
  <c r="L4" i="17"/>
  <c r="L5" i="17"/>
  <c r="L6" i="17"/>
  <c r="L7" i="17"/>
  <c r="L8" i="17"/>
  <c r="L9" i="17"/>
  <c r="L10" i="17"/>
  <c r="L11" i="17"/>
  <c r="L2" i="17"/>
  <c r="K11" i="17"/>
  <c r="J11" i="17"/>
  <c r="K10" i="17"/>
  <c r="J10" i="17"/>
  <c r="K9" i="17"/>
  <c r="J9" i="17"/>
  <c r="K8" i="17"/>
  <c r="J8" i="17"/>
  <c r="K7" i="17"/>
  <c r="J7" i="17"/>
  <c r="K6" i="17"/>
  <c r="J6" i="17"/>
  <c r="K5" i="17"/>
  <c r="J5" i="17"/>
  <c r="K4" i="17"/>
  <c r="J4" i="17"/>
  <c r="K3" i="17"/>
  <c r="J3" i="17"/>
  <c r="K2" i="17"/>
  <c r="J2" i="17"/>
  <c r="K3" i="15"/>
  <c r="K4" i="15"/>
  <c r="K5" i="15"/>
  <c r="K6" i="15"/>
  <c r="K7" i="15"/>
  <c r="K8" i="15"/>
  <c r="K9" i="15"/>
  <c r="K10" i="15"/>
  <c r="K11" i="15"/>
  <c r="J3" i="15"/>
  <c r="J4" i="15"/>
  <c r="J5" i="15"/>
  <c r="J6" i="15"/>
  <c r="J7" i="15"/>
  <c r="J8" i="15"/>
  <c r="J9" i="15"/>
  <c r="J10" i="15"/>
  <c r="J11" i="15"/>
  <c r="K2" i="15"/>
  <c r="J2" i="15"/>
  <c r="N3" i="16"/>
  <c r="N4" i="16"/>
  <c r="N5" i="16"/>
  <c r="N6" i="16"/>
  <c r="N7" i="16"/>
  <c r="N8" i="16"/>
  <c r="N9" i="16"/>
  <c r="N10" i="16"/>
  <c r="N11" i="16"/>
  <c r="N2" i="16"/>
  <c r="M3" i="16"/>
  <c r="M4" i="16"/>
  <c r="M5" i="16"/>
  <c r="M6" i="16"/>
  <c r="M7" i="16"/>
  <c r="M8" i="16"/>
  <c r="M9" i="16"/>
  <c r="M10" i="16"/>
  <c r="M11" i="16"/>
  <c r="M2" i="16"/>
  <c r="J3" i="16"/>
  <c r="J4" i="16"/>
  <c r="J5" i="16"/>
  <c r="J6" i="16"/>
  <c r="J7" i="16"/>
  <c r="J8" i="16"/>
  <c r="J9" i="16"/>
  <c r="J10" i="16"/>
  <c r="J11" i="16"/>
  <c r="J2" i="16"/>
  <c r="L3" i="16"/>
  <c r="L4" i="16"/>
  <c r="L5" i="16"/>
  <c r="L6" i="16"/>
  <c r="L7" i="16"/>
  <c r="L8" i="16"/>
  <c r="L9" i="16"/>
  <c r="L10" i="16"/>
  <c r="L11" i="16"/>
  <c r="L2" i="16"/>
  <c r="K3" i="16"/>
  <c r="K4" i="16"/>
  <c r="K5" i="16"/>
  <c r="K6" i="16"/>
  <c r="K7" i="16"/>
  <c r="K8" i="16"/>
  <c r="K9" i="16"/>
  <c r="K10" i="16"/>
  <c r="K11" i="16"/>
  <c r="K2" i="16"/>
  <c r="J3" i="7"/>
  <c r="J4" i="7"/>
  <c r="J5" i="7"/>
  <c r="J6" i="7"/>
  <c r="J7" i="7"/>
  <c r="J8" i="7"/>
  <c r="J9" i="7"/>
  <c r="J10" i="7"/>
  <c r="J11" i="7"/>
  <c r="J2" i="7"/>
  <c r="J2" i="8" a="1"/>
  <c r="J2" i="8" s="1"/>
  <c r="J3" i="6"/>
  <c r="J4" i="6"/>
  <c r="J5" i="6"/>
  <c r="J6" i="6"/>
  <c r="J7" i="6"/>
  <c r="J8" i="6"/>
  <c r="J9" i="6"/>
  <c r="J10" i="6"/>
  <c r="J11" i="6"/>
  <c r="J2" i="6"/>
  <c r="E17" i="5"/>
  <c r="E16" i="5"/>
  <c r="E15" i="5"/>
  <c r="J3" i="4"/>
  <c r="J4" i="4"/>
  <c r="J5" i="4"/>
  <c r="J6" i="4"/>
  <c r="J7" i="4"/>
  <c r="J8" i="4"/>
  <c r="J9" i="4"/>
  <c r="J10" i="4"/>
  <c r="J11" i="4"/>
  <c r="J2" i="4"/>
  <c r="K2" i="3" a="1"/>
  <c r="K2" i="3" s="1"/>
  <c r="J2" i="3" a="1"/>
  <c r="J2" i="3" s="1"/>
  <c r="G17" i="2"/>
  <c r="G16" i="2"/>
  <c r="G15" i="2"/>
  <c r="L8" i="1"/>
  <c r="L7" i="1"/>
  <c r="L5" i="1"/>
  <c r="L4" i="1"/>
  <c r="M2" i="15" l="1" a="1"/>
  <c r="M2" i="15" s="1"/>
  <c r="L2" i="15" a="1"/>
  <c r="L2" i="15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<sst xmlns="http://schemas.openxmlformats.org/spreadsheetml/2006/main" count="571" uniqueCount="69">
  <si>
    <t>EmployeeID</t>
  </si>
  <si>
    <t>FirstName</t>
  </si>
  <si>
    <t>LastName</t>
  </si>
  <si>
    <t>Age</t>
  </si>
  <si>
    <t>Gender</t>
  </si>
  <si>
    <t>Salary</t>
  </si>
  <si>
    <t>StartDate</t>
  </si>
  <si>
    <t>EndDate</t>
  </si>
  <si>
    <t>Atlas</t>
  </si>
  <si>
    <t>Lilly</t>
  </si>
  <si>
    <t>Tate</t>
  </si>
  <si>
    <t>Collins</t>
  </si>
  <si>
    <t>Miles</t>
  </si>
  <si>
    <t>Archer</t>
  </si>
  <si>
    <t>Bloom</t>
  </si>
  <si>
    <t>Rhle</t>
  </si>
  <si>
    <t>Kincaid</t>
  </si>
  <si>
    <t>Corrigan</t>
  </si>
  <si>
    <t>Christian</t>
  </si>
  <si>
    <t>Harper</t>
  </si>
  <si>
    <t>Ava</t>
  </si>
  <si>
    <t>Chen</t>
  </si>
  <si>
    <t>Stella</t>
  </si>
  <si>
    <t>Alonso</t>
  </si>
  <si>
    <t>Jules</t>
  </si>
  <si>
    <t>Ambrose</t>
  </si>
  <si>
    <t>Alex</t>
  </si>
  <si>
    <t>Volkov</t>
  </si>
  <si>
    <t>Female</t>
  </si>
  <si>
    <t>Male</t>
  </si>
  <si>
    <t>Profession</t>
  </si>
  <si>
    <t>Doctor</t>
  </si>
  <si>
    <t>Lawyer</t>
  </si>
  <si>
    <t>Businessman</t>
  </si>
  <si>
    <t>Pilot</t>
  </si>
  <si>
    <t>Chef</t>
  </si>
  <si>
    <t>MAX - StartDate</t>
  </si>
  <si>
    <t>MIN - StartDate</t>
  </si>
  <si>
    <t>MAX - Salary</t>
  </si>
  <si>
    <t>MIN - Salary</t>
  </si>
  <si>
    <t>SUM - Salary</t>
  </si>
  <si>
    <t>SUMIF</t>
  </si>
  <si>
    <t>SUMIFS</t>
  </si>
  <si>
    <t>IF</t>
  </si>
  <si>
    <t>IFS</t>
  </si>
  <si>
    <t>LEN(B2)</t>
  </si>
  <si>
    <t>COUNT - Rows</t>
  </si>
  <si>
    <t>COUNTIF</t>
  </si>
  <si>
    <t>COUNTIFS</t>
  </si>
  <si>
    <t xml:space="preserve">    Archer</t>
  </si>
  <si>
    <t xml:space="preserve">         Volkov</t>
  </si>
  <si>
    <t xml:space="preserve">              Chen</t>
  </si>
  <si>
    <t xml:space="preserve">      Kincaid</t>
  </si>
  <si>
    <t>TRIM</t>
  </si>
  <si>
    <r>
      <rPr>
        <b/>
        <sz val="11"/>
        <color theme="1"/>
        <rFont val="Calibri"/>
        <family val="2"/>
        <scheme val="minor"/>
      </rPr>
      <t>TRIM</t>
    </r>
    <r>
      <rPr>
        <sz val="11"/>
        <color theme="1"/>
        <rFont val="Calibri"/>
        <family val="2"/>
        <scheme val="minor"/>
      </rPr>
      <t xml:space="preserve"> - It removes unwanted sapces on both sides in a single selected column.</t>
    </r>
  </si>
  <si>
    <t>TEXT(DD/MM/YYYY)</t>
  </si>
  <si>
    <t>The DATE format turned as TEXT format</t>
  </si>
  <si>
    <t>CONCATENATE</t>
  </si>
  <si>
    <t>LEFT</t>
  </si>
  <si>
    <t>RIGHT</t>
  </si>
  <si>
    <t>Email</t>
  </si>
  <si>
    <t>Date to Text</t>
  </si>
  <si>
    <t>StartDate as Text</t>
  </si>
  <si>
    <t>EndDate as Text</t>
  </si>
  <si>
    <t>with 1 instance</t>
  </si>
  <si>
    <t>With NO instances</t>
  </si>
  <si>
    <t>DAYS</t>
  </si>
  <si>
    <t>NETWORKDAYS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</si>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</sst>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3F4E-8508-47EF-A662-7419BBAC0F42}">
  <sheetPr>
    <tabColor rgb="FF002060"/>
  </sheetPr>
  <dimension ref="A1:L11"/>
  <sheetViews>
    <sheetView topLeftCell="G1" zoomScaleNormal="100" workbookViewId="0">
      <selection activeCell="K25" sqref="K25"/>
    </sheetView>
  </sheetViews>
  <sheetFormatPr defaultColWidth="13.7109375" defaultRowHeight="15" x14ac:dyDescent="0.25"/>
  <cols>
    <col min="11" max="11" width="16.140625" bestFit="1" customWidth="1"/>
    <col min="12" max="12" width="11.4257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</row>
    <row r="2" spans="1:12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1"/>
      <c r="K2" s="1"/>
    </row>
    <row r="3" spans="1:12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</row>
    <row r="4" spans="1:12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K4" s="3" t="s">
        <v>36</v>
      </c>
      <c r="L4" s="1">
        <f>MAX(H2:H11)</f>
        <v>37933</v>
      </c>
    </row>
    <row r="5" spans="1:12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K5" s="3" t="s">
        <v>37</v>
      </c>
      <c r="L5" s="1">
        <f>MIN(H2:H11)</f>
        <v>35040</v>
      </c>
    </row>
    <row r="6" spans="1:12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K6" s="2"/>
    </row>
    <row r="7" spans="1:12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K7" s="3" t="s">
        <v>38</v>
      </c>
      <c r="L7">
        <f>MAX(G2:G11)</f>
        <v>100000</v>
      </c>
    </row>
    <row r="8" spans="1:12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K8" s="3" t="s">
        <v>39</v>
      </c>
      <c r="L8">
        <f>MIN(G2:G11)</f>
        <v>30000</v>
      </c>
    </row>
    <row r="9" spans="1:12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</row>
    <row r="10" spans="1:12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</row>
    <row r="11" spans="1:12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1A03A-BF88-4A6D-9492-3AEBC31186D1}">
  <sheetPr>
    <tabColor rgb="FF002060"/>
  </sheetPr>
  <dimension ref="A1:J17"/>
  <sheetViews>
    <sheetView workbookViewId="0">
      <selection activeCell="F15" sqref="F15:F17"/>
    </sheetView>
  </sheetViews>
  <sheetFormatPr defaultColWidth="13.85546875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</row>
    <row r="2" spans="1:10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1"/>
    </row>
    <row r="3" spans="1:10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</row>
    <row r="4" spans="1:10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</row>
    <row r="5" spans="1:10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</row>
    <row r="6" spans="1:10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</row>
    <row r="7" spans="1:10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</row>
    <row r="8" spans="1:10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</row>
    <row r="9" spans="1:10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</row>
    <row r="10" spans="1:10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</row>
    <row r="11" spans="1:10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</row>
    <row r="15" spans="1:10" x14ac:dyDescent="0.25">
      <c r="F15" s="3" t="s">
        <v>40</v>
      </c>
      <c r="G15">
        <f>SUM(G2:G11)</f>
        <v>551000</v>
      </c>
    </row>
    <row r="16" spans="1:10" x14ac:dyDescent="0.25">
      <c r="F16" s="3" t="s">
        <v>41</v>
      </c>
      <c r="G16">
        <f>SUMIF(G2:G11,"&gt;50000")</f>
        <v>335000</v>
      </c>
    </row>
    <row r="17" spans="6:7" x14ac:dyDescent="0.25">
      <c r="F17" s="3" t="s">
        <v>42</v>
      </c>
      <c r="G17">
        <f>SUMIFS(G2:G11,E2:E11,"Female",D2:D11,"&gt;=30")</f>
        <v>109000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5CAFF-35E5-4814-9922-0AFFDA18CBE3}">
  <sheetPr>
    <tabColor rgb="FF002060"/>
  </sheetPr>
  <dimension ref="A1:K11"/>
  <sheetViews>
    <sheetView topLeftCell="C1" zoomScaleNormal="100" workbookViewId="0">
      <selection activeCell="J2" sqref="J2"/>
    </sheetView>
  </sheetViews>
  <sheetFormatPr defaultColWidth="12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3" t="s">
        <v>43</v>
      </c>
      <c r="K1" s="3" t="s">
        <v>44</v>
      </c>
    </row>
    <row r="2" spans="1:11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1" t="str" cm="1">
        <f t="array" ref="J2:J11">IF(D2:D11&gt;30,"OLD","YOUNG")</f>
        <v>YOUNG</v>
      </c>
      <c r="K2" t="str" cm="1">
        <f t="array" ref="K2:K11">_xlfn.IFS(E2:E11="Female","F",E2:E11="Male","M")</f>
        <v>F</v>
      </c>
    </row>
    <row r="3" spans="1:11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  <c r="J3" t="str">
        <v>OLD</v>
      </c>
      <c r="K3" t="str">
        <v>M</v>
      </c>
    </row>
    <row r="4" spans="1:11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J4" t="str">
        <v>YOUNG</v>
      </c>
      <c r="K4" t="str">
        <v>F</v>
      </c>
    </row>
    <row r="5" spans="1:11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J5" t="str">
        <v>OLD</v>
      </c>
      <c r="K5" t="str">
        <v>M</v>
      </c>
    </row>
    <row r="6" spans="1:11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J6" t="str">
        <v>OLD</v>
      </c>
      <c r="K6" t="str">
        <v>M</v>
      </c>
    </row>
    <row r="7" spans="1:11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J7" t="str">
        <v>OLD</v>
      </c>
      <c r="K7" t="str">
        <v>M</v>
      </c>
    </row>
    <row r="8" spans="1:11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J8" t="str">
        <v>OLD</v>
      </c>
      <c r="K8" t="str">
        <v>F</v>
      </c>
    </row>
    <row r="9" spans="1:11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  <c r="J9" t="str">
        <v>YOUNG</v>
      </c>
      <c r="K9" t="str">
        <v>F</v>
      </c>
    </row>
    <row r="10" spans="1:11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  <c r="J10" t="str">
        <v>YOUNG</v>
      </c>
      <c r="K10" t="str">
        <v>F</v>
      </c>
    </row>
    <row r="11" spans="1:11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  <c r="J11" t="str">
        <v>OLD</v>
      </c>
      <c r="K11" t="str">
        <v>M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372D3-9800-41CD-9471-83370E24B2E0}">
  <sheetPr>
    <tabColor rgb="FF002060"/>
  </sheetPr>
  <dimension ref="A1:J11"/>
  <sheetViews>
    <sheetView workbookViewId="0">
      <selection activeCell="J17" sqref="J17"/>
    </sheetView>
  </sheetViews>
  <sheetFormatPr defaultColWidth="12" defaultRowHeight="15" x14ac:dyDescent="0.25"/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3" t="s">
        <v>45</v>
      </c>
    </row>
    <row r="2" spans="1:10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5">
        <f>LEN(B2)</f>
        <v>4</v>
      </c>
    </row>
    <row r="3" spans="1:10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  <c r="J3" s="5">
        <f t="shared" ref="J3:J11" si="0">LEN(B3)</f>
        <v>5</v>
      </c>
    </row>
    <row r="4" spans="1:10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J4" s="5">
        <f t="shared" si="0"/>
        <v>5</v>
      </c>
    </row>
    <row r="5" spans="1:10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J5" s="5">
        <f t="shared" si="0"/>
        <v>4</v>
      </c>
    </row>
    <row r="6" spans="1:10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J6" s="5">
        <f t="shared" si="0"/>
        <v>5</v>
      </c>
    </row>
    <row r="7" spans="1:10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J7" s="5">
        <f t="shared" si="0"/>
        <v>9</v>
      </c>
    </row>
    <row r="8" spans="1:10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J8" s="5">
        <f t="shared" si="0"/>
        <v>3</v>
      </c>
    </row>
    <row r="9" spans="1:10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  <c r="J9" s="5">
        <f t="shared" si="0"/>
        <v>6</v>
      </c>
    </row>
    <row r="10" spans="1:10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  <c r="J10" s="5">
        <f t="shared" si="0"/>
        <v>5</v>
      </c>
    </row>
    <row r="11" spans="1:10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  <c r="J11" s="5">
        <f t="shared" si="0"/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7394F-0BFE-4173-B3DA-ACD773C0DC74}">
  <sheetPr>
    <tabColor rgb="FF002060"/>
  </sheetPr>
  <dimension ref="A1:J17"/>
  <sheetViews>
    <sheetView workbookViewId="0">
      <selection activeCell="B31" sqref="B31"/>
    </sheetView>
  </sheetViews>
  <sheetFormatPr defaultColWidth="12.5703125" defaultRowHeight="15" x14ac:dyDescent="0.25"/>
  <cols>
    <col min="4" max="4" width="13.7109375" bestFit="1" customWidth="1"/>
  </cols>
  <sheetData>
    <row r="1" spans="1:1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</row>
    <row r="2" spans="1:10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1"/>
    </row>
    <row r="3" spans="1:10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</row>
    <row r="4" spans="1:10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</row>
    <row r="5" spans="1:10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</row>
    <row r="6" spans="1:10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</row>
    <row r="7" spans="1:10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</row>
    <row r="8" spans="1:10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</row>
    <row r="9" spans="1:10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</row>
    <row r="10" spans="1:10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</row>
    <row r="11" spans="1:10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</row>
    <row r="15" spans="1:10" x14ac:dyDescent="0.25">
      <c r="D15" s="3" t="s">
        <v>46</v>
      </c>
      <c r="E15">
        <f>COUNT(A2:A11)</f>
        <v>10</v>
      </c>
    </row>
    <row r="16" spans="1:10" x14ac:dyDescent="0.25">
      <c r="D16" s="3" t="s">
        <v>47</v>
      </c>
      <c r="E16">
        <f>COUNTIF(D2:D11,"&lt;=30")</f>
        <v>4</v>
      </c>
    </row>
    <row r="17" spans="4:5" x14ac:dyDescent="0.25">
      <c r="D17" s="3" t="s">
        <v>48</v>
      </c>
      <c r="E17">
        <f>COUNTIFS(D2:D11,"&gt;=30",G2:G11,"&gt;45000")</f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483CD2-ED0D-40BF-9782-1F0D809D90D1}">
  <sheetPr>
    <tabColor rgb="FF002060"/>
  </sheetPr>
  <dimension ref="A1:K15"/>
  <sheetViews>
    <sheetView workbookViewId="0">
      <selection activeCell="D29" sqref="D29"/>
    </sheetView>
  </sheetViews>
  <sheetFormatPr defaultColWidth="11.140625" defaultRowHeight="15" x14ac:dyDescent="0.25"/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3" t="s">
        <v>53</v>
      </c>
    </row>
    <row r="2" spans="1:11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1" t="str">
        <f>TRIM(C2)</f>
        <v>Collins</v>
      </c>
    </row>
    <row r="3" spans="1:11" x14ac:dyDescent="0.25">
      <c r="A3">
        <v>102</v>
      </c>
      <c r="B3" t="s">
        <v>12</v>
      </c>
      <c r="C3" t="s">
        <v>49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  <c r="J3" s="1" t="str">
        <f t="shared" ref="J3:J11" si="0">TRIM(C3)</f>
        <v>Archer</v>
      </c>
    </row>
    <row r="4" spans="1:11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J4" s="1" t="str">
        <f t="shared" si="0"/>
        <v>Bloom</v>
      </c>
    </row>
    <row r="5" spans="1:11" x14ac:dyDescent="0.25">
      <c r="A5">
        <v>104</v>
      </c>
      <c r="B5" t="s">
        <v>15</v>
      </c>
      <c r="C5" t="s">
        <v>52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J5" s="1" t="str">
        <f t="shared" si="0"/>
        <v>Kincaid</v>
      </c>
    </row>
    <row r="6" spans="1:11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J6" s="1" t="str">
        <f t="shared" si="0"/>
        <v>Corrigan</v>
      </c>
    </row>
    <row r="7" spans="1:11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J7" s="1" t="str">
        <f t="shared" si="0"/>
        <v>Harper</v>
      </c>
    </row>
    <row r="8" spans="1:11" x14ac:dyDescent="0.25">
      <c r="A8">
        <v>107</v>
      </c>
      <c r="B8" t="s">
        <v>20</v>
      </c>
      <c r="C8" t="s">
        <v>51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J8" s="1" t="str">
        <f t="shared" si="0"/>
        <v>Chen</v>
      </c>
    </row>
    <row r="9" spans="1:11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  <c r="J9" s="1" t="str">
        <f t="shared" si="0"/>
        <v>Alonso</v>
      </c>
    </row>
    <row r="10" spans="1:11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  <c r="J10" s="1" t="str">
        <f t="shared" si="0"/>
        <v>Ambrose</v>
      </c>
    </row>
    <row r="11" spans="1:11" x14ac:dyDescent="0.25">
      <c r="A11">
        <v>110</v>
      </c>
      <c r="B11" t="s">
        <v>26</v>
      </c>
      <c r="C11" t="s">
        <v>50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  <c r="J11" s="1" t="str">
        <f t="shared" si="0"/>
        <v>Volkov</v>
      </c>
    </row>
    <row r="15" spans="1:11" x14ac:dyDescent="0.25">
      <c r="C15" s="6" t="s">
        <v>54</v>
      </c>
      <c r="D15" s="6"/>
      <c r="E15" s="6"/>
      <c r="F15" s="6"/>
      <c r="G15" s="6"/>
      <c r="H15" s="6"/>
      <c r="I15" s="6"/>
      <c r="J15" s="6"/>
      <c r="K15" s="6"/>
    </row>
  </sheetData>
  <mergeCells count="1">
    <mergeCell ref="C15:K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D429CF-852F-4261-AFEC-02DBFCF46E05}">
  <sheetPr>
    <tabColor rgb="FF002060"/>
  </sheetPr>
  <dimension ref="A1:K11"/>
  <sheetViews>
    <sheetView tabSelected="1" workbookViewId="0">
      <selection activeCell="H19" sqref="H19"/>
    </sheetView>
  </sheetViews>
  <sheetFormatPr defaultColWidth="11.28515625" defaultRowHeight="15" x14ac:dyDescent="0.25"/>
  <cols>
    <col min="10" max="10" width="17" customWidth="1"/>
    <col min="11" max="11" width="28.85546875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3" t="s">
        <v>57</v>
      </c>
      <c r="K1" s="3" t="s">
        <v>68</v>
      </c>
    </row>
    <row r="2" spans="1:11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1" t="str">
        <f>CONCATENATE(B2," ",C2)</f>
        <v>Tate Collins</v>
      </c>
      <c r="K2" t="str">
        <f>CONCATENATE(B2,".",C2,"@gmail.com")</f>
        <v>Tate.Collins@gmail.com</v>
      </c>
    </row>
    <row r="3" spans="1:11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  <c r="J3" s="1" t="str">
        <f t="shared" ref="J3:J11" si="0">CONCATENATE(B3," ",C3)</f>
        <v>Miles Archer</v>
      </c>
      <c r="K3" t="str">
        <f t="shared" ref="K3:K11" si="1">CONCATENATE(B3,".",C3,"@gmail.com")</f>
        <v>Miles.Archer@gmail.com</v>
      </c>
    </row>
    <row r="4" spans="1:11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J4" s="1" t="str">
        <f t="shared" si="0"/>
        <v>Lilly Bloom</v>
      </c>
      <c r="K4" t="str">
        <f t="shared" si="1"/>
        <v>Lilly.Bloom@gmail.com</v>
      </c>
    </row>
    <row r="5" spans="1:11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J5" s="1" t="str">
        <f t="shared" si="0"/>
        <v>Rhle Kincaid</v>
      </c>
      <c r="K5" t="str">
        <f t="shared" si="1"/>
        <v>Rhle.Kincaid@gmail.com</v>
      </c>
    </row>
    <row r="6" spans="1:11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J6" s="1" t="str">
        <f t="shared" si="0"/>
        <v>Atlas Corrigan</v>
      </c>
      <c r="K6" t="str">
        <f t="shared" si="1"/>
        <v>Atlas.Corrigan@gmail.com</v>
      </c>
    </row>
    <row r="7" spans="1:11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J7" s="1" t="str">
        <f t="shared" si="0"/>
        <v>Christian Harper</v>
      </c>
      <c r="K7" t="str">
        <f t="shared" si="1"/>
        <v>Christian.Harper@gmail.com</v>
      </c>
    </row>
    <row r="8" spans="1:11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J8" s="1" t="str">
        <f t="shared" si="0"/>
        <v>Ava Chen</v>
      </c>
      <c r="K8" t="str">
        <f t="shared" si="1"/>
        <v>Ava.Chen@gmail.com</v>
      </c>
    </row>
    <row r="9" spans="1:11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  <c r="J9" s="1" t="str">
        <f t="shared" si="0"/>
        <v>Stella Alonso</v>
      </c>
      <c r="K9" t="str">
        <f t="shared" si="1"/>
        <v>Stella.Alonso@gmail.com</v>
      </c>
    </row>
    <row r="10" spans="1:11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  <c r="J10" s="1" t="str">
        <f t="shared" si="0"/>
        <v>Jules Ambrose</v>
      </c>
      <c r="K10" t="str">
        <f t="shared" si="1"/>
        <v>Jules.Ambrose@gmail.com</v>
      </c>
    </row>
    <row r="11" spans="1:11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  <c r="J11" s="1" t="str">
        <f t="shared" si="0"/>
        <v>Alex Volkov</v>
      </c>
      <c r="K11" t="str">
        <f t="shared" si="1"/>
        <v>Alex.Volkov@gmail.com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0A6E0-ED29-4E4B-B797-2E0439460BC1}">
  <sheetPr>
    <tabColor rgb="FF002060"/>
  </sheetPr>
  <dimension ref="A1:K13"/>
  <sheetViews>
    <sheetView topLeftCell="C1" workbookViewId="0">
      <selection activeCell="J2" sqref="J2"/>
    </sheetView>
  </sheetViews>
  <sheetFormatPr defaultColWidth="11.140625" defaultRowHeight="15" x14ac:dyDescent="0.25"/>
  <cols>
    <col min="10" max="10" width="19.42578125" bestFit="1" customWidth="1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3" t="s">
        <v>55</v>
      </c>
    </row>
    <row r="2" spans="1:11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1" t="str" cm="1">
        <f t="array" ref="J2:J11">TEXT(H2:H11,"DD/MM/YYYY")</f>
        <v>02/11/2001</v>
      </c>
    </row>
    <row r="3" spans="1:11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  <c r="J3" t="str">
        <v>03/10/1999</v>
      </c>
    </row>
    <row r="4" spans="1:11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J4" t="str">
        <v>04/07/2000</v>
      </c>
    </row>
    <row r="5" spans="1:11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J5" t="str">
        <v>05/01/2000</v>
      </c>
    </row>
    <row r="6" spans="1:11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J6" t="str">
        <v>06/05/2001</v>
      </c>
    </row>
    <row r="7" spans="1:11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J7" t="str">
        <v>07/12/1995</v>
      </c>
    </row>
    <row r="8" spans="1:11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J8" t="str">
        <v>08/11/2003</v>
      </c>
    </row>
    <row r="9" spans="1:11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  <c r="J9" t="str">
        <v>09/06/2002</v>
      </c>
    </row>
    <row r="10" spans="1:11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  <c r="J10" t="str">
        <v>10/08/2003</v>
      </c>
    </row>
    <row r="11" spans="1:11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  <c r="J11" t="str">
        <v>12/07/2003</v>
      </c>
    </row>
    <row r="12" spans="1:11" x14ac:dyDescent="0.25">
      <c r="J12" s="7" t="s">
        <v>56</v>
      </c>
      <c r="K12" s="7"/>
    </row>
    <row r="13" spans="1:11" x14ac:dyDescent="0.25">
      <c r="J13" s="7"/>
      <c r="K13" s="7"/>
    </row>
  </sheetData>
  <mergeCells count="1">
    <mergeCell ref="J12:K1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6BAE-6905-4DA6-9BD1-37CBB14FEB8C}">
  <sheetPr>
    <tabColor rgb="FF002060"/>
  </sheetPr>
  <dimension ref="A1:N11"/>
  <sheetViews>
    <sheetView workbookViewId="0">
      <selection activeCell="M18" sqref="M18"/>
    </sheetView>
  </sheetViews>
  <sheetFormatPr defaultColWidth="11.5703125" defaultRowHeight="15" x14ac:dyDescent="0.25"/>
  <cols>
    <col min="10" max="10" width="13.28515625" customWidth="1"/>
    <col min="11" max="11" width="27" bestFit="1" customWidth="1"/>
  </cols>
  <sheetData>
    <row r="1" spans="1:1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61</v>
      </c>
      <c r="K1" s="2" t="s">
        <v>60</v>
      </c>
      <c r="L1" s="3" t="s">
        <v>58</v>
      </c>
      <c r="M1" s="3" t="s">
        <v>59</v>
      </c>
      <c r="N1" s="4" t="s">
        <v>59</v>
      </c>
    </row>
    <row r="2" spans="1:14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1" t="str">
        <f>TEXT(I2,"DD/MM/YYYY")</f>
        <v>06/09/2015</v>
      </c>
      <c r="K2" s="1" t="str">
        <f>CONCATENATE(B2,".",C2,"@gmail.com")</f>
        <v>Tate.Collins@gmail.com</v>
      </c>
      <c r="L2" s="1" t="str">
        <f>LEFT(B2,4)</f>
        <v>Tate</v>
      </c>
      <c r="M2" t="str">
        <f>RIGHT(J2,4)</f>
        <v>2015</v>
      </c>
      <c r="N2" t="str">
        <f>RIGHT(A2,2)</f>
        <v>01</v>
      </c>
    </row>
    <row r="3" spans="1:14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  <c r="J3" s="1" t="str">
        <f t="shared" ref="J3:J11" si="0">TEXT(I3,"DD/MM/YYYY")</f>
        <v>10/10/2015</v>
      </c>
      <c r="K3" s="1" t="str">
        <f t="shared" ref="K3:K11" si="1">CONCATENATE(B3,".",C3,"@gmail.com")</f>
        <v>Miles.Archer@gmail.com</v>
      </c>
      <c r="L3" s="1" t="str">
        <f t="shared" ref="L3:L11" si="2">LEFT(B3,4)</f>
        <v>Mile</v>
      </c>
      <c r="M3" t="str">
        <f t="shared" ref="M3:M11" si="3">RIGHT(J3,4)</f>
        <v>2015</v>
      </c>
      <c r="N3" t="str">
        <f t="shared" ref="N3:N11" si="4">RIGHT(A3,2)</f>
        <v>02</v>
      </c>
    </row>
    <row r="4" spans="1:14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J4" s="1" t="str">
        <f t="shared" si="0"/>
        <v>08/09/2017</v>
      </c>
      <c r="K4" s="1" t="str">
        <f t="shared" si="1"/>
        <v>Lilly.Bloom@gmail.com</v>
      </c>
      <c r="L4" s="1" t="str">
        <f t="shared" si="2"/>
        <v>Lill</v>
      </c>
      <c r="M4" t="str">
        <f t="shared" si="3"/>
        <v>2017</v>
      </c>
      <c r="N4" t="str">
        <f t="shared" si="4"/>
        <v>03</v>
      </c>
    </row>
    <row r="5" spans="1:14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J5" s="1" t="str">
        <f t="shared" si="0"/>
        <v>03/12/2015</v>
      </c>
      <c r="K5" s="1" t="str">
        <f t="shared" si="1"/>
        <v>Rhle.Kincaid@gmail.com</v>
      </c>
      <c r="L5" s="1" t="str">
        <f t="shared" si="2"/>
        <v>Rhle</v>
      </c>
      <c r="M5" t="str">
        <f t="shared" si="3"/>
        <v>2015</v>
      </c>
      <c r="N5" t="str">
        <f t="shared" si="4"/>
        <v>04</v>
      </c>
    </row>
    <row r="6" spans="1:14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J6" s="1" t="str">
        <f t="shared" si="0"/>
        <v>30/08/2017</v>
      </c>
      <c r="K6" s="1" t="str">
        <f t="shared" si="1"/>
        <v>Atlas.Corrigan@gmail.com</v>
      </c>
      <c r="L6" s="1" t="str">
        <f t="shared" si="2"/>
        <v>Atla</v>
      </c>
      <c r="M6" t="str">
        <f t="shared" si="3"/>
        <v>2017</v>
      </c>
      <c r="N6" t="str">
        <f t="shared" si="4"/>
        <v>05</v>
      </c>
    </row>
    <row r="7" spans="1:14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J7" s="1" t="str">
        <f t="shared" si="0"/>
        <v>11/09/2013</v>
      </c>
      <c r="K7" s="1" t="str">
        <f t="shared" si="1"/>
        <v>Christian.Harper@gmail.com</v>
      </c>
      <c r="L7" s="1" t="str">
        <f t="shared" si="2"/>
        <v>Chri</v>
      </c>
      <c r="M7" t="str">
        <f t="shared" si="3"/>
        <v>2013</v>
      </c>
      <c r="N7" t="str">
        <f t="shared" si="4"/>
        <v>06</v>
      </c>
    </row>
    <row r="8" spans="1:14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J8" s="1" t="str">
        <f t="shared" si="0"/>
        <v>04/10/2013</v>
      </c>
      <c r="K8" s="1" t="str">
        <f t="shared" si="1"/>
        <v>Ava.Chen@gmail.com</v>
      </c>
      <c r="L8" s="1" t="str">
        <f t="shared" si="2"/>
        <v>Ava</v>
      </c>
      <c r="M8" t="str">
        <f t="shared" si="3"/>
        <v>2013</v>
      </c>
      <c r="N8" t="str">
        <f t="shared" si="4"/>
        <v>07</v>
      </c>
    </row>
    <row r="9" spans="1:14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  <c r="J9" s="1" t="str">
        <f t="shared" si="0"/>
        <v>22/04/2015</v>
      </c>
      <c r="K9" s="1" t="str">
        <f t="shared" si="1"/>
        <v>Stella.Alonso@gmail.com</v>
      </c>
      <c r="L9" s="1" t="str">
        <f t="shared" si="2"/>
        <v>Stel</v>
      </c>
      <c r="M9" t="str">
        <f t="shared" si="3"/>
        <v>2015</v>
      </c>
      <c r="N9" t="str">
        <f t="shared" si="4"/>
        <v>08</v>
      </c>
    </row>
    <row r="10" spans="1:14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  <c r="J10" s="1" t="str">
        <f t="shared" si="0"/>
        <v>14/09/2013</v>
      </c>
      <c r="K10" s="1" t="str">
        <f t="shared" si="1"/>
        <v>Jules.Ambrose@gmail.com</v>
      </c>
      <c r="L10" s="1" t="str">
        <f t="shared" si="2"/>
        <v>Jule</v>
      </c>
      <c r="M10" t="str">
        <f t="shared" si="3"/>
        <v>2013</v>
      </c>
      <c r="N10" t="str">
        <f t="shared" si="4"/>
        <v>09</v>
      </c>
    </row>
    <row r="11" spans="1:14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  <c r="J11" s="1" t="str">
        <f t="shared" si="0"/>
        <v>15/09/2014</v>
      </c>
      <c r="K11" s="1" t="str">
        <f t="shared" si="1"/>
        <v>Alex.Volkov@gmail.com</v>
      </c>
      <c r="L11" s="1" t="str">
        <f t="shared" si="2"/>
        <v>Alex</v>
      </c>
      <c r="M11" t="str">
        <f t="shared" si="3"/>
        <v>2014</v>
      </c>
      <c r="N11" t="str">
        <f t="shared" si="4"/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42190-1611-451A-8C4D-2822BABD1BCD}">
  <sheetPr>
    <tabColor rgb="FF002060"/>
  </sheetPr>
  <dimension ref="A1:M11"/>
  <sheetViews>
    <sheetView workbookViewId="0">
      <selection activeCell="D30" sqref="D30"/>
    </sheetView>
  </sheetViews>
  <sheetFormatPr defaultColWidth="11" defaultRowHeight="15" x14ac:dyDescent="0.25"/>
  <cols>
    <col min="6" max="6" width="12.5703125" bestFit="1" customWidth="1"/>
    <col min="10" max="10" width="16" bestFit="1" customWidth="1"/>
    <col min="11" max="11" width="15.140625" bestFit="1" customWidth="1"/>
    <col min="12" max="12" width="14.42578125" bestFit="1" customWidth="1"/>
    <col min="13" max="13" width="17.7109375" bestFit="1" customWidth="1"/>
  </cols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62</v>
      </c>
      <c r="K1" s="2" t="s">
        <v>63</v>
      </c>
      <c r="L1" s="3" t="s">
        <v>64</v>
      </c>
      <c r="M1" s="3" t="s">
        <v>65</v>
      </c>
    </row>
    <row r="2" spans="1:13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8" t="str">
        <f>TEXT(H2,"DD/MM/YYYY")</f>
        <v>02/11/2001</v>
      </c>
      <c r="K2" s="8" t="str">
        <f>TEXT(I2,"DD/MM/YYYY")</f>
        <v>06/09/2015</v>
      </c>
      <c r="L2" t="str" cm="1">
        <f t="array" ref="L2:L11">SUBSTITUTE(J2:J11,"/","-",2)</f>
        <v>02/11-2001</v>
      </c>
      <c r="M2" t="str" cm="1">
        <f t="array" ref="M2:M11">SUBSTITUTE(J2:J11,"/","-")</f>
        <v>02-11-2001</v>
      </c>
    </row>
    <row r="3" spans="1:13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  <c r="J3" s="8" t="str">
        <f t="shared" ref="J3:J11" si="0">TEXT(H3,"DD/MM/YYYY")</f>
        <v>03/10/1999</v>
      </c>
      <c r="K3" s="8" t="str">
        <f t="shared" ref="K3:K11" si="1">TEXT(I3,"DD/MM/YYYY")</f>
        <v>10/10/2015</v>
      </c>
      <c r="L3" t="str">
        <v>03/10-1999</v>
      </c>
      <c r="M3" t="str">
        <v>03-10-1999</v>
      </c>
    </row>
    <row r="4" spans="1:13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J4" s="8" t="str">
        <f t="shared" si="0"/>
        <v>04/07/2000</v>
      </c>
      <c r="K4" s="8" t="str">
        <f t="shared" si="1"/>
        <v>08/09/2017</v>
      </c>
      <c r="L4" t="str">
        <v>04/07-2000</v>
      </c>
      <c r="M4" t="str">
        <v>04-07-2000</v>
      </c>
    </row>
    <row r="5" spans="1:13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J5" s="8" t="str">
        <f t="shared" si="0"/>
        <v>05/01/2000</v>
      </c>
      <c r="K5" s="8" t="str">
        <f t="shared" si="1"/>
        <v>03/12/2015</v>
      </c>
      <c r="L5" t="str">
        <v>05/01-2000</v>
      </c>
      <c r="M5" t="str">
        <v>05-01-2000</v>
      </c>
    </row>
    <row r="6" spans="1:13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J6" s="8" t="str">
        <f t="shared" si="0"/>
        <v>06/05/2001</v>
      </c>
      <c r="K6" s="8" t="str">
        <f t="shared" si="1"/>
        <v>30/08/2017</v>
      </c>
      <c r="L6" t="str">
        <v>06/05-2001</v>
      </c>
      <c r="M6" t="str">
        <v>06-05-2001</v>
      </c>
    </row>
    <row r="7" spans="1:13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J7" s="8" t="str">
        <f t="shared" si="0"/>
        <v>07/12/1995</v>
      </c>
      <c r="K7" s="8" t="str">
        <f t="shared" si="1"/>
        <v>11/09/2013</v>
      </c>
      <c r="L7" t="str">
        <v>07/12-1995</v>
      </c>
      <c r="M7" t="str">
        <v>07-12-1995</v>
      </c>
    </row>
    <row r="8" spans="1:13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J8" s="8" t="str">
        <f t="shared" si="0"/>
        <v>08/11/2003</v>
      </c>
      <c r="K8" s="8" t="str">
        <f t="shared" si="1"/>
        <v>04/10/2013</v>
      </c>
      <c r="L8" t="str">
        <v>08/11-2003</v>
      </c>
      <c r="M8" t="str">
        <v>08-11-2003</v>
      </c>
    </row>
    <row r="9" spans="1:13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  <c r="J9" s="8" t="str">
        <f t="shared" si="0"/>
        <v>09/06/2002</v>
      </c>
      <c r="K9" s="8" t="str">
        <f t="shared" si="1"/>
        <v>22/04/2015</v>
      </c>
      <c r="L9" t="str">
        <v>09/06-2002</v>
      </c>
      <c r="M9" t="str">
        <v>09-06-2002</v>
      </c>
    </row>
    <row r="10" spans="1:13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  <c r="J10" s="8" t="str">
        <f t="shared" si="0"/>
        <v>10/08/2003</v>
      </c>
      <c r="K10" s="8" t="str">
        <f t="shared" si="1"/>
        <v>14/09/2013</v>
      </c>
      <c r="L10" t="str">
        <v>10/08-2003</v>
      </c>
      <c r="M10" t="str">
        <v>10-08-2003</v>
      </c>
    </row>
    <row r="11" spans="1:13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  <c r="J11" s="8" t="str">
        <f t="shared" si="0"/>
        <v>12/07/2003</v>
      </c>
      <c r="K11" s="8" t="str">
        <f t="shared" si="1"/>
        <v>15/09/2014</v>
      </c>
      <c r="L11" t="str">
        <v>12/07-2003</v>
      </c>
      <c r="M11" t="str">
        <v>12-07-2003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5E562-9DA2-4443-9059-9435B9FC514F}">
  <sheetPr>
    <tabColor rgb="FF002060"/>
  </sheetPr>
  <dimension ref="A1:M11"/>
  <sheetViews>
    <sheetView topLeftCell="E1" workbookViewId="0">
      <selection activeCell="J24" sqref="J24"/>
    </sheetView>
  </sheetViews>
  <sheetFormatPr defaultColWidth="15" defaultRowHeight="15" x14ac:dyDescent="0.25"/>
  <sheetData>
    <row r="1" spans="1:1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30</v>
      </c>
      <c r="G1" s="2" t="s">
        <v>5</v>
      </c>
      <c r="H1" s="2" t="s">
        <v>6</v>
      </c>
      <c r="I1" s="2" t="s">
        <v>7</v>
      </c>
      <c r="J1" s="2" t="s">
        <v>62</v>
      </c>
      <c r="K1" s="2" t="s">
        <v>63</v>
      </c>
      <c r="L1" s="3" t="s">
        <v>66</v>
      </c>
      <c r="M1" s="3" t="s">
        <v>67</v>
      </c>
    </row>
    <row r="2" spans="1:13" x14ac:dyDescent="0.25">
      <c r="A2">
        <v>101</v>
      </c>
      <c r="B2" t="s">
        <v>10</v>
      </c>
      <c r="C2" t="s">
        <v>11</v>
      </c>
      <c r="D2">
        <v>30</v>
      </c>
      <c r="E2" t="s">
        <v>28</v>
      </c>
      <c r="F2" t="s">
        <v>31</v>
      </c>
      <c r="G2">
        <v>45000</v>
      </c>
      <c r="H2" s="1">
        <v>37197</v>
      </c>
      <c r="I2" s="1">
        <v>42253</v>
      </c>
      <c r="J2" s="8" t="str">
        <f>TEXT(H2,"DD/MM/YYYY")</f>
        <v>02/11/2001</v>
      </c>
      <c r="K2" s="8" t="str">
        <f>TEXT(I2,"DD/MM/YYYY")</f>
        <v>06/09/2015</v>
      </c>
      <c r="L2">
        <f>_xlfn.DAYS(K2,J2)</f>
        <v>5056</v>
      </c>
      <c r="M2">
        <f>NETWORKDAYS(J2,K2)</f>
        <v>3611</v>
      </c>
    </row>
    <row r="3" spans="1:13" x14ac:dyDescent="0.25">
      <c r="A3">
        <v>102</v>
      </c>
      <c r="B3" t="s">
        <v>12</v>
      </c>
      <c r="C3" t="s">
        <v>13</v>
      </c>
      <c r="D3">
        <v>32</v>
      </c>
      <c r="E3" t="s">
        <v>29</v>
      </c>
      <c r="F3" t="s">
        <v>34</v>
      </c>
      <c r="G3">
        <v>65000</v>
      </c>
      <c r="H3" s="1">
        <v>36436</v>
      </c>
      <c r="I3" s="1">
        <v>42287</v>
      </c>
      <c r="J3" s="8" t="str">
        <f t="shared" ref="J3:K11" si="0">TEXT(H3,"DD/MM/YYYY")</f>
        <v>03/10/1999</v>
      </c>
      <c r="K3" s="8" t="str">
        <f t="shared" si="0"/>
        <v>10/10/2015</v>
      </c>
      <c r="L3">
        <f t="shared" ref="L3:L11" si="1">_xlfn.DAYS(K3,J3)</f>
        <v>5851</v>
      </c>
      <c r="M3">
        <f t="shared" ref="M3:M11" si="2">NETWORKDAYS(J3,K3)</f>
        <v>4180</v>
      </c>
    </row>
    <row r="4" spans="1:13" x14ac:dyDescent="0.25">
      <c r="A4">
        <v>103</v>
      </c>
      <c r="B4" t="s">
        <v>9</v>
      </c>
      <c r="C4" t="s">
        <v>14</v>
      </c>
      <c r="D4">
        <v>28</v>
      </c>
      <c r="E4" t="s">
        <v>28</v>
      </c>
      <c r="F4" t="s">
        <v>31</v>
      </c>
      <c r="G4">
        <v>30000</v>
      </c>
      <c r="H4" s="1">
        <v>36711</v>
      </c>
      <c r="I4" s="1">
        <v>42986</v>
      </c>
      <c r="J4" s="8" t="str">
        <f t="shared" si="0"/>
        <v>04/07/2000</v>
      </c>
      <c r="K4" s="8" t="str">
        <f t="shared" si="0"/>
        <v>08/09/2017</v>
      </c>
      <c r="L4">
        <f t="shared" si="1"/>
        <v>6275</v>
      </c>
      <c r="M4">
        <f t="shared" si="2"/>
        <v>4484</v>
      </c>
    </row>
    <row r="5" spans="1:13" x14ac:dyDescent="0.25">
      <c r="A5">
        <v>104</v>
      </c>
      <c r="B5" t="s">
        <v>15</v>
      </c>
      <c r="C5" t="s">
        <v>16</v>
      </c>
      <c r="D5">
        <v>32</v>
      </c>
      <c r="E5" t="s">
        <v>29</v>
      </c>
      <c r="F5" t="s">
        <v>31</v>
      </c>
      <c r="G5">
        <v>45000</v>
      </c>
      <c r="H5" s="1">
        <v>36530</v>
      </c>
      <c r="I5" s="1">
        <v>42341</v>
      </c>
      <c r="J5" s="8" t="str">
        <f t="shared" si="0"/>
        <v>05/01/2000</v>
      </c>
      <c r="K5" s="8" t="str">
        <f t="shared" si="0"/>
        <v>03/12/2015</v>
      </c>
      <c r="L5">
        <f t="shared" si="1"/>
        <v>5811</v>
      </c>
      <c r="M5">
        <f t="shared" si="2"/>
        <v>4152</v>
      </c>
    </row>
    <row r="6" spans="1:13" x14ac:dyDescent="0.25">
      <c r="A6">
        <v>105</v>
      </c>
      <c r="B6" t="s">
        <v>8</v>
      </c>
      <c r="C6" t="s">
        <v>17</v>
      </c>
      <c r="D6">
        <v>31</v>
      </c>
      <c r="E6" t="s">
        <v>29</v>
      </c>
      <c r="F6" t="s">
        <v>35</v>
      </c>
      <c r="G6">
        <v>70000</v>
      </c>
      <c r="H6" s="1">
        <v>37017</v>
      </c>
      <c r="I6" s="1">
        <v>42977</v>
      </c>
      <c r="J6" s="8" t="str">
        <f t="shared" si="0"/>
        <v>06/05/2001</v>
      </c>
      <c r="K6" s="8" t="str">
        <f t="shared" si="0"/>
        <v>30/08/2017</v>
      </c>
      <c r="L6">
        <f t="shared" si="1"/>
        <v>5960</v>
      </c>
      <c r="M6">
        <f t="shared" si="2"/>
        <v>4258</v>
      </c>
    </row>
    <row r="7" spans="1:13" x14ac:dyDescent="0.25">
      <c r="A7">
        <v>106</v>
      </c>
      <c r="B7" t="s">
        <v>18</v>
      </c>
      <c r="C7" t="s">
        <v>19</v>
      </c>
      <c r="D7">
        <v>34</v>
      </c>
      <c r="E7" t="s">
        <v>29</v>
      </c>
      <c r="F7" t="s">
        <v>33</v>
      </c>
      <c r="G7">
        <v>100000</v>
      </c>
      <c r="H7" s="1">
        <v>35040</v>
      </c>
      <c r="I7" s="1">
        <v>41528</v>
      </c>
      <c r="J7" s="8" t="str">
        <f t="shared" si="0"/>
        <v>07/12/1995</v>
      </c>
      <c r="K7" s="8" t="str">
        <f t="shared" si="0"/>
        <v>11/09/2013</v>
      </c>
      <c r="L7">
        <f t="shared" si="1"/>
        <v>6488</v>
      </c>
      <c r="M7">
        <f t="shared" si="2"/>
        <v>4635</v>
      </c>
    </row>
    <row r="8" spans="1:13" x14ac:dyDescent="0.25">
      <c r="A8">
        <v>107</v>
      </c>
      <c r="B8" t="s">
        <v>20</v>
      </c>
      <c r="C8" t="s">
        <v>21</v>
      </c>
      <c r="D8">
        <v>32</v>
      </c>
      <c r="E8" t="s">
        <v>28</v>
      </c>
      <c r="F8" t="s">
        <v>32</v>
      </c>
      <c r="G8">
        <v>32000</v>
      </c>
      <c r="H8" s="1">
        <v>37933</v>
      </c>
      <c r="I8" s="1">
        <v>41551</v>
      </c>
      <c r="J8" s="8" t="str">
        <f t="shared" si="0"/>
        <v>08/11/2003</v>
      </c>
      <c r="K8" s="8" t="str">
        <f t="shared" si="0"/>
        <v>04/10/2013</v>
      </c>
      <c r="L8">
        <f t="shared" si="1"/>
        <v>3618</v>
      </c>
      <c r="M8">
        <f t="shared" si="2"/>
        <v>2585</v>
      </c>
    </row>
    <row r="9" spans="1:13" x14ac:dyDescent="0.25">
      <c r="A9">
        <v>108</v>
      </c>
      <c r="B9" t="s">
        <v>22</v>
      </c>
      <c r="C9" t="s">
        <v>23</v>
      </c>
      <c r="D9">
        <v>29</v>
      </c>
      <c r="E9" t="s">
        <v>28</v>
      </c>
      <c r="F9" t="s">
        <v>32</v>
      </c>
      <c r="G9">
        <v>32000</v>
      </c>
      <c r="H9" s="1">
        <v>37416</v>
      </c>
      <c r="I9" s="1">
        <v>42116</v>
      </c>
      <c r="J9" s="8" t="str">
        <f t="shared" si="0"/>
        <v>09/06/2002</v>
      </c>
      <c r="K9" s="8" t="str">
        <f t="shared" si="0"/>
        <v>22/04/2015</v>
      </c>
      <c r="L9">
        <f t="shared" si="1"/>
        <v>4700</v>
      </c>
      <c r="M9">
        <f t="shared" si="2"/>
        <v>3358</v>
      </c>
    </row>
    <row r="10" spans="1:13" x14ac:dyDescent="0.25">
      <c r="A10">
        <v>109</v>
      </c>
      <c r="B10" t="s">
        <v>24</v>
      </c>
      <c r="C10" t="s">
        <v>25</v>
      </c>
      <c r="D10">
        <v>30</v>
      </c>
      <c r="E10" t="s">
        <v>28</v>
      </c>
      <c r="F10" t="s">
        <v>32</v>
      </c>
      <c r="G10">
        <v>32000</v>
      </c>
      <c r="H10" s="1">
        <v>37843</v>
      </c>
      <c r="I10" s="1">
        <v>41531</v>
      </c>
      <c r="J10" s="8" t="str">
        <f t="shared" si="0"/>
        <v>10/08/2003</v>
      </c>
      <c r="K10" s="8" t="str">
        <f t="shared" si="0"/>
        <v>14/09/2013</v>
      </c>
      <c r="L10">
        <f t="shared" si="1"/>
        <v>3688</v>
      </c>
      <c r="M10">
        <f t="shared" si="2"/>
        <v>2635</v>
      </c>
    </row>
    <row r="11" spans="1:13" x14ac:dyDescent="0.25">
      <c r="A11">
        <v>110</v>
      </c>
      <c r="B11" t="s">
        <v>26</v>
      </c>
      <c r="C11" t="s">
        <v>27</v>
      </c>
      <c r="D11">
        <v>33</v>
      </c>
      <c r="E11" t="s">
        <v>29</v>
      </c>
      <c r="F11" t="s">
        <v>33</v>
      </c>
      <c r="G11">
        <v>100000</v>
      </c>
      <c r="H11" s="1">
        <v>37814</v>
      </c>
      <c r="I11" s="1">
        <v>41897</v>
      </c>
      <c r="J11" s="8" t="str">
        <f t="shared" si="0"/>
        <v>12/07/2003</v>
      </c>
      <c r="K11" s="8" t="str">
        <f t="shared" si="0"/>
        <v>15/09/2014</v>
      </c>
      <c r="L11">
        <f t="shared" si="1"/>
        <v>4083</v>
      </c>
      <c r="M11">
        <f t="shared" si="2"/>
        <v>2916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 - MIN</vt:lpstr>
      <vt:lpstr>SUM - SumIF</vt:lpstr>
      <vt:lpstr>IF-IFS</vt:lpstr>
      <vt:lpstr>LEN</vt:lpstr>
      <vt:lpstr>Count - CountIF</vt:lpstr>
      <vt:lpstr>TRIM</vt:lpstr>
      <vt:lpstr>Concatenate</vt:lpstr>
      <vt:lpstr>Date To Text</vt:lpstr>
      <vt:lpstr>Left, Right</vt:lpstr>
      <vt:lpstr>Substitute</vt:lpstr>
      <vt:lpstr>Days - 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JYOSNA REDDY</dc:creator>
  <cp:lastModifiedBy>JYOSNA REDDY</cp:lastModifiedBy>
  <dcterms:created xsi:type="dcterms:W3CDTF">2024-05-25T10:20:37Z</dcterms:created>
  <dcterms:modified xsi:type="dcterms:W3CDTF">2024-05-25T14:25:29Z</dcterms:modified>
</cp:coreProperties>
</file>