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30" yWindow="-75" windowWidth="2100" windowHeight="1185" tabRatio="40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29" i="1"/>
  <c r="O28"/>
  <c r="O27"/>
  <c r="O26"/>
  <c r="O25"/>
  <c r="O24"/>
  <c r="O22"/>
  <c r="O20"/>
  <c r="O19"/>
  <c r="O13"/>
  <c r="O8"/>
  <c r="N35"/>
  <c r="N34"/>
  <c r="N33"/>
  <c r="N31"/>
  <c r="N18"/>
  <c r="N17"/>
  <c r="N16"/>
  <c r="N15"/>
  <c r="N14"/>
  <c r="N12"/>
  <c r="N10"/>
  <c r="N9"/>
  <c r="N7"/>
</calcChain>
</file>

<file path=xl/sharedStrings.xml><?xml version="1.0" encoding="utf-8"?>
<sst xmlns="http://schemas.openxmlformats.org/spreadsheetml/2006/main" count="293" uniqueCount="117">
  <si>
    <t>Window Codes</t>
  </si>
  <si>
    <t>System</t>
  </si>
  <si>
    <t>Description</t>
  </si>
  <si>
    <t>Glass</t>
  </si>
  <si>
    <t>Location</t>
  </si>
  <si>
    <t>Mesh</t>
  </si>
  <si>
    <t>Width</t>
  </si>
  <si>
    <t>height</t>
  </si>
  <si>
    <t>Qty</t>
  </si>
  <si>
    <t>Profile Color</t>
  </si>
  <si>
    <t>Hardware Color</t>
  </si>
  <si>
    <t>Profile Cost per unit in Euro</t>
  </si>
  <si>
    <t>Glass Price</t>
  </si>
  <si>
    <t>SS Mesh Price</t>
  </si>
  <si>
    <t>MS Insert</t>
  </si>
  <si>
    <t>Extra Glass Width</t>
  </si>
  <si>
    <t>Extra Glass Height</t>
  </si>
  <si>
    <t>Extra Glass Qty</t>
  </si>
  <si>
    <t>Extra Glass Price</t>
  </si>
  <si>
    <t>Hardware</t>
  </si>
  <si>
    <t>Recractable Mesh Price</t>
  </si>
  <si>
    <t>W1A</t>
  </si>
  <si>
    <t>W1A.1</t>
  </si>
  <si>
    <t>W1B</t>
  </si>
  <si>
    <t>W1D</t>
  </si>
  <si>
    <t>W1G</t>
  </si>
  <si>
    <t>W2A</t>
  </si>
  <si>
    <t>W2B</t>
  </si>
  <si>
    <t>W3G</t>
  </si>
  <si>
    <t>W3G1</t>
  </si>
  <si>
    <t>W3S</t>
  </si>
  <si>
    <t>W4A</t>
  </si>
  <si>
    <t>W4B</t>
  </si>
  <si>
    <t>W5D</t>
  </si>
  <si>
    <t>W5S</t>
  </si>
  <si>
    <t>W6S</t>
  </si>
  <si>
    <t>W6D</t>
  </si>
  <si>
    <t>W7A</t>
  </si>
  <si>
    <t>SD3</t>
  </si>
  <si>
    <t>SD4</t>
  </si>
  <si>
    <t>SD4A</t>
  </si>
  <si>
    <t>SD6</t>
  </si>
  <si>
    <t>SD7</t>
  </si>
  <si>
    <t>SD8</t>
  </si>
  <si>
    <t>SD9</t>
  </si>
  <si>
    <t>SD10</t>
  </si>
  <si>
    <t>CDW1</t>
  </si>
  <si>
    <t>CDW3</t>
  </si>
  <si>
    <t>CDW4</t>
  </si>
  <si>
    <t>CW1A</t>
  </si>
  <si>
    <t>CW2S</t>
  </si>
  <si>
    <t>CW3A R&amp;L</t>
  </si>
  <si>
    <t>CW4A</t>
  </si>
  <si>
    <t>V1S</t>
  </si>
  <si>
    <t>V2S</t>
  </si>
  <si>
    <t>M15000</t>
  </si>
  <si>
    <t>M900 &amp; M15000</t>
  </si>
  <si>
    <t>M12500</t>
  </si>
  <si>
    <t>M900</t>
  </si>
  <si>
    <t>M12500 &amp; M7</t>
  </si>
  <si>
    <t>M15000 &amp; M12500</t>
  </si>
  <si>
    <t>SIDE HUNG WINDOW WITH BOTTOM FIXED</t>
  </si>
  <si>
    <t>FIXED GLASS</t>
  </si>
  <si>
    <t>SIDE HUNG DOOR</t>
  </si>
  <si>
    <t>SIDE HUNG WINDOW</t>
  </si>
  <si>
    <t>3 TRACK 2 SHUTTER SLIDING WINDOW WITH BOTTOM FIXED</t>
  </si>
  <si>
    <t>2 TRACK 2 SHUTTER SLIDING DOOR</t>
  </si>
  <si>
    <t>3 TRACK 2 SHUTTER SLIDING WINDOW</t>
  </si>
  <si>
    <t>FIXED GLASS 3 NO'S</t>
  </si>
  <si>
    <t>2 TRACK 4 SHUTTER SLIDING DOOR</t>
  </si>
  <si>
    <t>2 TRACK 4 SHUTTER SLIDING DOOR WITH TOP FIXED</t>
  </si>
  <si>
    <t>2 TRACK 2 SHUTTER SLIDING DOOR WITH CORNOR FIXED</t>
  </si>
  <si>
    <t>SIDE HUNG DOOR WITH CORNOR FIXED</t>
  </si>
  <si>
    <t>3 TRACK 2 SHUTTER SLIDING WINDOW WITH CORNOR FIXED</t>
  </si>
  <si>
    <t>CORNOR FIXED GLAS</t>
  </si>
  <si>
    <t>3 TRACK 2 SHUTTER SLIDING WINDOW WITH BOTTOM FIXED &amp; CORNOR GLASS</t>
  </si>
  <si>
    <t>24MM</t>
  </si>
  <si>
    <t>20MM</t>
  </si>
  <si>
    <t>28MM</t>
  </si>
  <si>
    <t>20MM (F)</t>
  </si>
  <si>
    <t>GF-BDRM, GST BDR, VISITORS RM, FF-BDR 2, GBR-2 &amp; SF-BDR 3, COURT &amp; STUDY</t>
  </si>
  <si>
    <t>GF- COURT</t>
  </si>
  <si>
    <t>FF- GBR 2 CLOSET, LIVING ROOM</t>
  </si>
  <si>
    <t>UGF - UTILITY</t>
  </si>
  <si>
    <t>LGF - SERVANT1,2 &amp; STORE @ PARKING</t>
  </si>
  <si>
    <t>UGF - BDR 1 CLOSET</t>
  </si>
  <si>
    <t>FF-BDR2 CLOSET</t>
  </si>
  <si>
    <t>LGF - LOBBY STORE &amp; SERVANT 3</t>
  </si>
  <si>
    <t>LGF - STORE ROOM NEAR TOOL RM</t>
  </si>
  <si>
    <t>UGF &amp; FF - LIVING</t>
  </si>
  <si>
    <t>FF-PASSAGE, SF-MASTER LOUNG</t>
  </si>
  <si>
    <t>UGF-LIVING ROOM</t>
  </si>
  <si>
    <t>UGF-HANDWASH</t>
  </si>
  <si>
    <t>UGF-KITCHEN</t>
  </si>
  <si>
    <t>FF-LOBBY</t>
  </si>
  <si>
    <t>SF-MASTER LOUNGE</t>
  </si>
  <si>
    <t>FF-STUDY SITOUT</t>
  </si>
  <si>
    <t>UGF-DINING SITOUT</t>
  </si>
  <si>
    <t>UGF-HOME THEATER SITOUT</t>
  </si>
  <si>
    <t>GBR 1 &amp; 2 SITOUT</t>
  </si>
  <si>
    <t>UGF - DINING SITOUT</t>
  </si>
  <si>
    <t>UGF - VISITORS SITOUT</t>
  </si>
  <si>
    <t>UGF-LIVING SITOUT</t>
  </si>
  <si>
    <t>SF- MBR SITOUT</t>
  </si>
  <si>
    <t>FF-MBR</t>
  </si>
  <si>
    <t>FF-HOME THEATER SITOUT</t>
  </si>
  <si>
    <t>SF-MASTER LOUNGE / POOL AREA</t>
  </si>
  <si>
    <t>FF- HOME THEATER &amp; BAR</t>
  </si>
  <si>
    <t>YGF - DINING SITOUT</t>
  </si>
  <si>
    <t>FF- BDR 2</t>
  </si>
  <si>
    <t>UGF-POWDER ROOM, GBR 1&amp; 2 TOILET</t>
  </si>
  <si>
    <t>UGF-GBR 1, FF- GBR2 &amp; SF-BDR 3 TOILETS</t>
  </si>
  <si>
    <t>Silver</t>
  </si>
  <si>
    <t>Anodized</t>
  </si>
  <si>
    <t>NO</t>
  </si>
  <si>
    <t>SS</t>
  </si>
  <si>
    <t>RETRACTABLE</t>
  </si>
</sst>
</file>

<file path=xl/styles.xml><?xml version="1.0" encoding="utf-8"?>
<styleSheet xmlns="http://schemas.openxmlformats.org/spreadsheetml/2006/main">
  <numFmts count="1">
    <numFmt numFmtId="164" formatCode="[$Rs.-849]\ #,##0.00;[Red][$Rs.-849]\ #,##0.00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sz val="11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/>
    <xf numFmtId="164" fontId="2" fillId="0" borderId="0"/>
    <xf numFmtId="164" fontId="5" fillId="0" borderId="0"/>
  </cellStyleXfs>
  <cellXfs count="13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0" borderId="0" xfId="0" applyBorder="1"/>
    <xf numFmtId="1" fontId="3" fillId="2" borderId="1" xfId="1" applyNumberFormat="1" applyFont="1" applyFill="1" applyBorder="1" applyAlignment="1">
      <alignment horizontal="center" vertical="center" wrapText="1"/>
    </xf>
    <xf numFmtId="1" fontId="4" fillId="0" borderId="2" xfId="2" applyNumberFormat="1" applyFont="1" applyFill="1" applyBorder="1" applyAlignment="1" applyProtection="1">
      <alignment horizontal="center" vertical="center"/>
    </xf>
    <xf numFmtId="1" fontId="4" fillId="0" borderId="2" xfId="2" applyNumberFormat="1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2" fontId="6" fillId="0" borderId="3" xfId="3" applyNumberFormat="1" applyFont="1" applyFill="1" applyBorder="1" applyAlignment="1">
      <alignment horizontal="center" vertical="center" wrapText="1"/>
    </xf>
    <xf numFmtId="1" fontId="2" fillId="3" borderId="1" xfId="1" applyNumberFormat="1" applyFill="1" applyBorder="1" applyAlignment="1">
      <alignment horizontal="center" vertical="center"/>
    </xf>
    <xf numFmtId="1" fontId="2" fillId="4" borderId="1" xfId="1" applyNumberFormat="1" applyFill="1" applyBorder="1" applyAlignment="1">
      <alignment horizontal="center" vertical="center"/>
    </xf>
    <xf numFmtId="1" fontId="2" fillId="5" borderId="1" xfId="1" applyNumberFormat="1" applyFill="1" applyBorder="1" applyAlignment="1">
      <alignment horizontal="center" vertical="center"/>
    </xf>
    <xf numFmtId="1" fontId="4" fillId="0" borderId="0" xfId="2" applyNumberFormat="1" applyFont="1" applyFill="1" applyBorder="1" applyAlignment="1" applyProtection="1">
      <alignment horizontal="center" vertical="center"/>
    </xf>
  </cellXfs>
  <cellStyles count="4">
    <cellStyle name="Normal" xfId="0" builtinId="0"/>
    <cellStyle name="Normal 2 4_Reva Car" xfId="2"/>
    <cellStyle name="Normal 4 5" xfId="3"/>
    <cellStyle name="Normal_DOMAL-QUOTE FORMA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5"/>
  <sheetViews>
    <sheetView tabSelected="1" topLeftCell="M1" workbookViewId="0">
      <selection activeCell="A20" sqref="A20"/>
    </sheetView>
  </sheetViews>
  <sheetFormatPr defaultRowHeight="15"/>
  <cols>
    <col min="1" max="1" width="21.28515625" style="2" customWidth="1"/>
    <col min="2" max="2" width="19" style="2" customWidth="1"/>
    <col min="3" max="3" width="45.85546875" style="2" customWidth="1"/>
    <col min="4" max="4" width="13.85546875" style="2" customWidth="1"/>
    <col min="5" max="5" width="35.7109375" style="7" customWidth="1"/>
    <col min="6" max="6" width="16" style="2" customWidth="1"/>
    <col min="7" max="8" width="11.85546875" style="2" customWidth="1"/>
    <col min="9" max="11" width="9.140625" style="2"/>
    <col min="12" max="12" width="15.140625" style="2" customWidth="1"/>
    <col min="13" max="13" width="17.7109375" style="2" customWidth="1"/>
    <col min="14" max="14" width="19.140625" style="2" customWidth="1"/>
    <col min="15" max="15" width="19.5703125" style="2" customWidth="1"/>
    <col min="16" max="16" width="18.85546875" style="2" customWidth="1"/>
    <col min="17" max="17" width="22.7109375" style="2" customWidth="1"/>
    <col min="18" max="18" width="20.28515625" style="2" customWidth="1"/>
    <col min="19" max="19" width="15" style="2" customWidth="1"/>
    <col min="20" max="20" width="16.42578125" style="2" customWidth="1"/>
    <col min="21" max="21" width="22.42578125" style="2" customWidth="1"/>
    <col min="22" max="16384" width="9.140625" style="2"/>
  </cols>
  <sheetData>
    <row r="1" spans="1:21" s="1" customFormat="1" ht="33.75" customHeight="1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9</v>
      </c>
      <c r="H1" s="1" t="s">
        <v>10</v>
      </c>
      <c r="I1" s="1" t="s">
        <v>6</v>
      </c>
      <c r="J1" s="1" t="s">
        <v>7</v>
      </c>
      <c r="K1" s="1" t="s">
        <v>8</v>
      </c>
      <c r="L1" s="3" t="s">
        <v>11</v>
      </c>
      <c r="M1" s="1" t="s">
        <v>12</v>
      </c>
      <c r="N1" s="1" t="s">
        <v>13</v>
      </c>
      <c r="O1" s="1" t="s">
        <v>20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ht="42.75">
      <c r="A2" s="4" t="s">
        <v>21</v>
      </c>
      <c r="B2" s="4" t="s">
        <v>55</v>
      </c>
      <c r="C2" s="4" t="s">
        <v>61</v>
      </c>
      <c r="D2" s="4" t="s">
        <v>76</v>
      </c>
      <c r="E2" s="5" t="s">
        <v>80</v>
      </c>
      <c r="F2" s="4" t="s">
        <v>114</v>
      </c>
      <c r="G2" s="12" t="s">
        <v>113</v>
      </c>
      <c r="H2" s="2" t="s">
        <v>112</v>
      </c>
      <c r="I2" s="4">
        <v>686</v>
      </c>
      <c r="J2" s="4">
        <v>2744</v>
      </c>
      <c r="K2" s="4">
        <v>11</v>
      </c>
      <c r="L2" s="8">
        <v>278.48</v>
      </c>
      <c r="M2" s="10">
        <v>2805</v>
      </c>
      <c r="N2" s="9"/>
      <c r="O2" s="11"/>
    </row>
    <row r="3" spans="1:21">
      <c r="A3" s="4" t="s">
        <v>22</v>
      </c>
      <c r="B3" s="4" t="s">
        <v>55</v>
      </c>
      <c r="C3" s="4" t="s">
        <v>62</v>
      </c>
      <c r="D3" s="4" t="s">
        <v>76</v>
      </c>
      <c r="E3" s="5" t="s">
        <v>81</v>
      </c>
      <c r="F3" s="4" t="s">
        <v>114</v>
      </c>
      <c r="G3" s="12" t="s">
        <v>113</v>
      </c>
      <c r="H3" s="2" t="s">
        <v>112</v>
      </c>
      <c r="I3" s="4">
        <v>686</v>
      </c>
      <c r="J3" s="4">
        <v>2744</v>
      </c>
      <c r="K3" s="4">
        <v>3</v>
      </c>
      <c r="L3" s="8">
        <v>72.69</v>
      </c>
      <c r="M3" s="10">
        <v>2805</v>
      </c>
      <c r="N3" s="9"/>
      <c r="O3" s="11"/>
    </row>
    <row r="4" spans="1:21">
      <c r="A4" s="4" t="s">
        <v>23</v>
      </c>
      <c r="B4" s="4" t="s">
        <v>55</v>
      </c>
      <c r="C4" s="4" t="s">
        <v>63</v>
      </c>
      <c r="D4" s="4" t="s">
        <v>76</v>
      </c>
      <c r="E4" s="5" t="s">
        <v>82</v>
      </c>
      <c r="F4" s="4" t="s">
        <v>114</v>
      </c>
      <c r="G4" s="12" t="s">
        <v>113</v>
      </c>
      <c r="H4" s="2" t="s">
        <v>112</v>
      </c>
      <c r="I4" s="4">
        <v>686</v>
      </c>
      <c r="J4" s="4">
        <v>2210</v>
      </c>
      <c r="K4" s="4">
        <v>2</v>
      </c>
      <c r="L4" s="8">
        <v>219.59</v>
      </c>
      <c r="M4" s="10">
        <v>2805</v>
      </c>
      <c r="N4" s="9"/>
      <c r="O4" s="11"/>
    </row>
    <row r="5" spans="1:21">
      <c r="A5" s="4" t="s">
        <v>24</v>
      </c>
      <c r="B5" s="4" t="s">
        <v>55</v>
      </c>
      <c r="C5" s="4" t="s">
        <v>64</v>
      </c>
      <c r="D5" s="4" t="s">
        <v>76</v>
      </c>
      <c r="E5" s="5" t="s">
        <v>83</v>
      </c>
      <c r="F5" s="4" t="s">
        <v>114</v>
      </c>
      <c r="G5" s="12" t="s">
        <v>113</v>
      </c>
      <c r="H5" s="2" t="s">
        <v>112</v>
      </c>
      <c r="I5" s="4">
        <v>686</v>
      </c>
      <c r="J5" s="4">
        <v>1678</v>
      </c>
      <c r="K5" s="4">
        <v>1</v>
      </c>
      <c r="L5" s="8">
        <v>198.62</v>
      </c>
      <c r="M5" s="10">
        <v>2805</v>
      </c>
      <c r="N5" s="9"/>
      <c r="O5" s="11"/>
    </row>
    <row r="6" spans="1:21" ht="28.5">
      <c r="A6" s="4" t="s">
        <v>25</v>
      </c>
      <c r="B6" s="4" t="s">
        <v>55</v>
      </c>
      <c r="C6" s="4" t="s">
        <v>64</v>
      </c>
      <c r="D6" s="4" t="s">
        <v>76</v>
      </c>
      <c r="E6" s="5" t="s">
        <v>84</v>
      </c>
      <c r="F6" s="4" t="s">
        <v>114</v>
      </c>
      <c r="G6" s="12" t="s">
        <v>113</v>
      </c>
      <c r="H6" s="2" t="s">
        <v>112</v>
      </c>
      <c r="I6" s="4">
        <v>686</v>
      </c>
      <c r="J6" s="4">
        <v>1778</v>
      </c>
      <c r="K6" s="4">
        <v>3</v>
      </c>
      <c r="L6" s="8">
        <v>202.56</v>
      </c>
      <c r="M6" s="10">
        <v>2805</v>
      </c>
      <c r="N6" s="9"/>
      <c r="O6" s="11"/>
    </row>
    <row r="7" spans="1:21" ht="28.5">
      <c r="A7" s="4" t="s">
        <v>26</v>
      </c>
      <c r="B7" s="4" t="s">
        <v>56</v>
      </c>
      <c r="C7" s="5" t="s">
        <v>65</v>
      </c>
      <c r="D7" s="4" t="s">
        <v>77</v>
      </c>
      <c r="E7" s="5" t="s">
        <v>85</v>
      </c>
      <c r="F7" s="4" t="s">
        <v>115</v>
      </c>
      <c r="G7" s="12" t="s">
        <v>113</v>
      </c>
      <c r="H7" s="2" t="s">
        <v>112</v>
      </c>
      <c r="I7" s="4">
        <v>1144</v>
      </c>
      <c r="J7" s="4">
        <v>2744</v>
      </c>
      <c r="K7" s="4">
        <v>1</v>
      </c>
      <c r="L7" s="8">
        <v>274.97000000000003</v>
      </c>
      <c r="M7" s="10">
        <v>2538</v>
      </c>
      <c r="N7" s="9">
        <f>35*10.764</f>
        <v>376.73999999999995</v>
      </c>
      <c r="O7" s="11"/>
    </row>
    <row r="8" spans="1:21">
      <c r="A8" s="4" t="s">
        <v>27</v>
      </c>
      <c r="B8" s="4" t="s">
        <v>57</v>
      </c>
      <c r="C8" s="4" t="s">
        <v>66</v>
      </c>
      <c r="D8" s="4" t="s">
        <v>78</v>
      </c>
      <c r="E8" s="5" t="s">
        <v>86</v>
      </c>
      <c r="F8" s="4" t="s">
        <v>116</v>
      </c>
      <c r="G8" s="12" t="s">
        <v>113</v>
      </c>
      <c r="H8" s="2" t="s">
        <v>112</v>
      </c>
      <c r="I8" s="4">
        <v>1144</v>
      </c>
      <c r="J8" s="4">
        <v>2210</v>
      </c>
      <c r="K8" s="4">
        <v>2</v>
      </c>
      <c r="L8" s="8">
        <v>450.12</v>
      </c>
      <c r="M8" s="10">
        <v>3446</v>
      </c>
      <c r="N8" s="9"/>
      <c r="O8" s="11">
        <f>850*10.764</f>
        <v>9149.4</v>
      </c>
    </row>
    <row r="9" spans="1:21" ht="28.5">
      <c r="A9" s="4" t="s">
        <v>28</v>
      </c>
      <c r="B9" s="4" t="s">
        <v>58</v>
      </c>
      <c r="C9" s="4" t="s">
        <v>67</v>
      </c>
      <c r="D9" s="4" t="s">
        <v>77</v>
      </c>
      <c r="E9" s="5" t="s">
        <v>87</v>
      </c>
      <c r="F9" s="4" t="s">
        <v>115</v>
      </c>
      <c r="G9" s="12" t="s">
        <v>113</v>
      </c>
      <c r="H9" s="2" t="s">
        <v>112</v>
      </c>
      <c r="I9" s="4">
        <v>1372</v>
      </c>
      <c r="J9" s="4">
        <v>1474</v>
      </c>
      <c r="K9" s="4">
        <v>2</v>
      </c>
      <c r="L9" s="8">
        <v>209.94</v>
      </c>
      <c r="M9" s="10">
        <v>2538</v>
      </c>
      <c r="N9" s="9">
        <f t="shared" ref="N9:N10" si="0">35*10.764</f>
        <v>376.73999999999995</v>
      </c>
      <c r="O9" s="11"/>
    </row>
    <row r="10" spans="1:21" ht="28.5">
      <c r="A10" s="4" t="s">
        <v>29</v>
      </c>
      <c r="B10" s="4" t="s">
        <v>58</v>
      </c>
      <c r="C10" s="4" t="s">
        <v>67</v>
      </c>
      <c r="D10" s="4" t="s">
        <v>77</v>
      </c>
      <c r="E10" s="5" t="s">
        <v>88</v>
      </c>
      <c r="F10" s="4" t="s">
        <v>115</v>
      </c>
      <c r="G10" s="12" t="s">
        <v>113</v>
      </c>
      <c r="H10" s="2" t="s">
        <v>112</v>
      </c>
      <c r="I10" s="4">
        <v>1372</v>
      </c>
      <c r="J10" s="4">
        <v>1322</v>
      </c>
      <c r="K10" s="4">
        <v>1</v>
      </c>
      <c r="L10" s="8">
        <v>200.49</v>
      </c>
      <c r="M10" s="10">
        <v>2538</v>
      </c>
      <c r="N10" s="9">
        <f t="shared" si="0"/>
        <v>376.73999999999995</v>
      </c>
      <c r="O10" s="11"/>
    </row>
    <row r="11" spans="1:21">
      <c r="A11" s="4" t="s">
        <v>30</v>
      </c>
      <c r="B11" s="4" t="s">
        <v>55</v>
      </c>
      <c r="C11" s="4" t="s">
        <v>68</v>
      </c>
      <c r="D11" s="4" t="s">
        <v>76</v>
      </c>
      <c r="E11" s="5" t="s">
        <v>89</v>
      </c>
      <c r="F11" s="4" t="s">
        <v>114</v>
      </c>
      <c r="G11" s="12" t="s">
        <v>113</v>
      </c>
      <c r="H11" s="2" t="s">
        <v>112</v>
      </c>
      <c r="I11" s="4">
        <v>1372</v>
      </c>
      <c r="J11" s="4">
        <v>6148</v>
      </c>
      <c r="K11" s="4">
        <v>1</v>
      </c>
      <c r="L11" s="8">
        <v>211.41</v>
      </c>
      <c r="M11" s="10">
        <v>2805</v>
      </c>
      <c r="N11" s="9"/>
      <c r="O11" s="11"/>
    </row>
    <row r="12" spans="1:21" ht="28.5">
      <c r="A12" s="4" t="s">
        <v>31</v>
      </c>
      <c r="B12" s="4" t="s">
        <v>56</v>
      </c>
      <c r="C12" s="5" t="s">
        <v>65</v>
      </c>
      <c r="D12" s="4" t="s">
        <v>77</v>
      </c>
      <c r="E12" s="5" t="s">
        <v>90</v>
      </c>
      <c r="F12" s="4" t="s">
        <v>115</v>
      </c>
      <c r="G12" s="12" t="s">
        <v>113</v>
      </c>
      <c r="H12" s="2" t="s">
        <v>112</v>
      </c>
      <c r="I12" s="4">
        <v>1486</v>
      </c>
      <c r="J12" s="4">
        <v>2744</v>
      </c>
      <c r="K12" s="4">
        <v>1</v>
      </c>
      <c r="L12" s="8">
        <v>294.52999999999997</v>
      </c>
      <c r="M12" s="10">
        <v>2538</v>
      </c>
      <c r="N12" s="9">
        <f>35*10.764</f>
        <v>376.73999999999995</v>
      </c>
      <c r="O12" s="11"/>
    </row>
    <row r="13" spans="1:21">
      <c r="A13" s="4" t="s">
        <v>32</v>
      </c>
      <c r="B13" s="4" t="s">
        <v>57</v>
      </c>
      <c r="C13" s="4" t="s">
        <v>66</v>
      </c>
      <c r="D13" s="4" t="s">
        <v>78</v>
      </c>
      <c r="E13" s="5" t="s">
        <v>91</v>
      </c>
      <c r="F13" s="4" t="s">
        <v>116</v>
      </c>
      <c r="G13" s="12" t="s">
        <v>113</v>
      </c>
      <c r="H13" s="2" t="s">
        <v>112</v>
      </c>
      <c r="I13" s="4">
        <v>1486</v>
      </c>
      <c r="J13" s="4">
        <v>2210</v>
      </c>
      <c r="K13" s="4">
        <v>1</v>
      </c>
      <c r="L13" s="8">
        <v>480.1</v>
      </c>
      <c r="M13" s="10">
        <v>3446</v>
      </c>
      <c r="N13" s="9"/>
      <c r="O13" s="11">
        <f>850*10.764</f>
        <v>9149.4</v>
      </c>
    </row>
    <row r="14" spans="1:21">
      <c r="A14" s="4" t="s">
        <v>33</v>
      </c>
      <c r="B14" s="4" t="s">
        <v>58</v>
      </c>
      <c r="C14" s="4" t="s">
        <v>67</v>
      </c>
      <c r="D14" s="4" t="s">
        <v>77</v>
      </c>
      <c r="E14" s="5" t="s">
        <v>92</v>
      </c>
      <c r="F14" s="4" t="s">
        <v>115</v>
      </c>
      <c r="G14" s="12" t="s">
        <v>113</v>
      </c>
      <c r="H14" s="2" t="s">
        <v>112</v>
      </c>
      <c r="I14" s="4">
        <v>1602</v>
      </c>
      <c r="J14" s="4">
        <v>1678</v>
      </c>
      <c r="K14" s="4">
        <v>1</v>
      </c>
      <c r="L14" s="8">
        <v>231.41</v>
      </c>
      <c r="M14" s="10">
        <v>2538</v>
      </c>
      <c r="N14" s="9">
        <f t="shared" ref="N14:N18" si="1">35*10.764</f>
        <v>376.73999999999995</v>
      </c>
      <c r="O14" s="11"/>
    </row>
    <row r="15" spans="1:21">
      <c r="A15" s="4" t="s">
        <v>34</v>
      </c>
      <c r="B15" s="4" t="s">
        <v>58</v>
      </c>
      <c r="C15" s="4" t="s">
        <v>67</v>
      </c>
      <c r="D15" s="4" t="s">
        <v>77</v>
      </c>
      <c r="E15" s="5" t="s">
        <v>93</v>
      </c>
      <c r="F15" s="4" t="s">
        <v>115</v>
      </c>
      <c r="G15" s="12" t="s">
        <v>113</v>
      </c>
      <c r="H15" s="2" t="s">
        <v>112</v>
      </c>
      <c r="I15" s="4">
        <v>1602</v>
      </c>
      <c r="J15" s="4">
        <v>686</v>
      </c>
      <c r="K15" s="4">
        <v>1</v>
      </c>
      <c r="L15" s="8">
        <v>169.77</v>
      </c>
      <c r="M15" s="10">
        <v>2538</v>
      </c>
      <c r="N15" s="9">
        <f t="shared" si="1"/>
        <v>376.73999999999995</v>
      </c>
      <c r="O15" s="11"/>
    </row>
    <row r="16" spans="1:21">
      <c r="A16" s="4" t="s">
        <v>35</v>
      </c>
      <c r="B16" s="4" t="s">
        <v>58</v>
      </c>
      <c r="C16" s="4" t="s">
        <v>67</v>
      </c>
      <c r="D16" s="4" t="s">
        <v>77</v>
      </c>
      <c r="E16" s="5" t="s">
        <v>94</v>
      </c>
      <c r="F16" s="4" t="s">
        <v>115</v>
      </c>
      <c r="G16" s="12" t="s">
        <v>113</v>
      </c>
      <c r="H16" s="2" t="s">
        <v>112</v>
      </c>
      <c r="I16" s="4">
        <v>2286</v>
      </c>
      <c r="J16" s="4">
        <v>686</v>
      </c>
      <c r="K16" s="4">
        <v>1</v>
      </c>
      <c r="L16" s="8">
        <v>198.62</v>
      </c>
      <c r="M16" s="10">
        <v>2538</v>
      </c>
      <c r="N16" s="9">
        <f t="shared" si="1"/>
        <v>376.73999999999995</v>
      </c>
      <c r="O16" s="11"/>
    </row>
    <row r="17" spans="1:16">
      <c r="A17" s="4" t="s">
        <v>36</v>
      </c>
      <c r="B17" s="4" t="s">
        <v>58</v>
      </c>
      <c r="C17" s="4" t="s">
        <v>67</v>
      </c>
      <c r="D17" s="4" t="s">
        <v>77</v>
      </c>
      <c r="E17" s="5" t="s">
        <v>93</v>
      </c>
      <c r="F17" s="4" t="s">
        <v>115</v>
      </c>
      <c r="G17" s="12" t="s">
        <v>113</v>
      </c>
      <c r="H17" s="2" t="s">
        <v>112</v>
      </c>
      <c r="I17" s="4">
        <v>2286</v>
      </c>
      <c r="J17" s="4">
        <v>1678</v>
      </c>
      <c r="K17" s="4">
        <v>1</v>
      </c>
      <c r="L17" s="8">
        <v>260.26</v>
      </c>
      <c r="M17" s="10">
        <v>2538</v>
      </c>
      <c r="N17" s="9">
        <f t="shared" si="1"/>
        <v>376.73999999999995</v>
      </c>
      <c r="O17" s="11"/>
    </row>
    <row r="18" spans="1:16" ht="28.5">
      <c r="A18" s="4" t="s">
        <v>37</v>
      </c>
      <c r="B18" s="4" t="s">
        <v>56</v>
      </c>
      <c r="C18" s="5" t="s">
        <v>65</v>
      </c>
      <c r="D18" s="4" t="s">
        <v>77</v>
      </c>
      <c r="E18" s="5" t="s">
        <v>95</v>
      </c>
      <c r="F18" s="4" t="s">
        <v>115</v>
      </c>
      <c r="G18" s="12" t="s">
        <v>113</v>
      </c>
      <c r="H18" s="2" t="s">
        <v>112</v>
      </c>
      <c r="I18" s="4">
        <v>3126</v>
      </c>
      <c r="J18" s="4">
        <v>2744</v>
      </c>
      <c r="K18" s="4">
        <v>1</v>
      </c>
      <c r="L18" s="8">
        <v>420.37</v>
      </c>
      <c r="M18" s="10">
        <v>2538</v>
      </c>
      <c r="N18" s="9">
        <f t="shared" si="1"/>
        <v>376.73999999999995</v>
      </c>
      <c r="O18" s="11"/>
    </row>
    <row r="19" spans="1:16">
      <c r="A19" s="4" t="s">
        <v>38</v>
      </c>
      <c r="B19" s="4" t="s">
        <v>57</v>
      </c>
      <c r="C19" s="4" t="s">
        <v>66</v>
      </c>
      <c r="D19" s="4" t="s">
        <v>78</v>
      </c>
      <c r="E19" s="5" t="s">
        <v>96</v>
      </c>
      <c r="F19" s="4" t="s">
        <v>116</v>
      </c>
      <c r="G19" s="12" t="s">
        <v>113</v>
      </c>
      <c r="H19" s="2" t="s">
        <v>112</v>
      </c>
      <c r="I19" s="4">
        <v>3126</v>
      </c>
      <c r="J19" s="4">
        <v>2744</v>
      </c>
      <c r="K19" s="4">
        <v>1</v>
      </c>
      <c r="L19" s="8">
        <v>746.51</v>
      </c>
      <c r="M19" s="10">
        <v>3446</v>
      </c>
      <c r="N19" s="9"/>
      <c r="O19" s="11">
        <f t="shared" ref="O19:O20" si="2">850*10.764</f>
        <v>9149.4</v>
      </c>
    </row>
    <row r="20" spans="1:16">
      <c r="A20" s="4" t="s">
        <v>39</v>
      </c>
      <c r="B20" s="4" t="s">
        <v>57</v>
      </c>
      <c r="C20" s="4" t="s">
        <v>66</v>
      </c>
      <c r="D20" s="4" t="s">
        <v>78</v>
      </c>
      <c r="E20" s="5" t="s">
        <v>97</v>
      </c>
      <c r="F20" s="4" t="s">
        <v>116</v>
      </c>
      <c r="G20" s="12" t="s">
        <v>113</v>
      </c>
      <c r="H20" s="2" t="s">
        <v>112</v>
      </c>
      <c r="I20" s="4">
        <v>2972</v>
      </c>
      <c r="J20" s="4">
        <v>2744</v>
      </c>
      <c r="K20" s="4">
        <v>1</v>
      </c>
      <c r="L20" s="8">
        <v>732.42</v>
      </c>
      <c r="M20" s="10">
        <v>3446</v>
      </c>
      <c r="N20" s="9"/>
      <c r="O20" s="11">
        <f t="shared" si="2"/>
        <v>9149.4</v>
      </c>
    </row>
    <row r="21" spans="1:16">
      <c r="A21" s="4" t="s">
        <v>40</v>
      </c>
      <c r="B21" s="4" t="s">
        <v>57</v>
      </c>
      <c r="C21" s="4" t="s">
        <v>66</v>
      </c>
      <c r="D21" s="4" t="s">
        <v>78</v>
      </c>
      <c r="E21" s="5" t="s">
        <v>98</v>
      </c>
      <c r="F21" s="4" t="s">
        <v>114</v>
      </c>
      <c r="G21" s="12" t="s">
        <v>113</v>
      </c>
      <c r="H21" s="2" t="s">
        <v>112</v>
      </c>
      <c r="I21" s="4">
        <v>2972</v>
      </c>
      <c r="J21" s="4">
        <v>3150</v>
      </c>
      <c r="K21" s="4">
        <v>1</v>
      </c>
      <c r="L21" s="8">
        <v>768.49</v>
      </c>
      <c r="M21" s="10">
        <v>3446</v>
      </c>
      <c r="N21" s="9"/>
      <c r="O21" s="11"/>
    </row>
    <row r="22" spans="1:16">
      <c r="A22" s="4" t="s">
        <v>41</v>
      </c>
      <c r="B22" s="4" t="s">
        <v>57</v>
      </c>
      <c r="C22" s="4" t="s">
        <v>66</v>
      </c>
      <c r="D22" s="4" t="s">
        <v>78</v>
      </c>
      <c r="E22" s="5" t="s">
        <v>99</v>
      </c>
      <c r="F22" s="4" t="s">
        <v>116</v>
      </c>
      <c r="G22" s="12" t="s">
        <v>113</v>
      </c>
      <c r="H22" s="2" t="s">
        <v>112</v>
      </c>
      <c r="I22" s="4">
        <v>3430</v>
      </c>
      <c r="J22" s="4">
        <v>2744</v>
      </c>
      <c r="K22" s="4">
        <v>2</v>
      </c>
      <c r="L22" s="8">
        <v>773.28</v>
      </c>
      <c r="M22" s="10">
        <v>3446</v>
      </c>
      <c r="N22" s="9"/>
      <c r="O22" s="11">
        <f>850*10.764</f>
        <v>9149.4</v>
      </c>
    </row>
    <row r="23" spans="1:16">
      <c r="A23" s="4" t="s">
        <v>42</v>
      </c>
      <c r="B23" s="4" t="s">
        <v>57</v>
      </c>
      <c r="C23" s="4" t="s">
        <v>66</v>
      </c>
      <c r="D23" s="4" t="s">
        <v>78</v>
      </c>
      <c r="E23" s="5" t="s">
        <v>100</v>
      </c>
      <c r="F23" s="4" t="s">
        <v>114</v>
      </c>
      <c r="G23" s="12" t="s">
        <v>113</v>
      </c>
      <c r="H23" s="2" t="s">
        <v>112</v>
      </c>
      <c r="I23" s="4">
        <v>3888</v>
      </c>
      <c r="J23" s="4">
        <v>3150</v>
      </c>
      <c r="K23" s="4">
        <v>1</v>
      </c>
      <c r="L23" s="8">
        <v>850.23</v>
      </c>
      <c r="M23" s="10">
        <v>3446</v>
      </c>
      <c r="N23" s="9"/>
      <c r="O23" s="11"/>
    </row>
    <row r="24" spans="1:16">
      <c r="A24" s="4" t="s">
        <v>43</v>
      </c>
      <c r="B24" s="4" t="s">
        <v>57</v>
      </c>
      <c r="C24" s="4" t="s">
        <v>69</v>
      </c>
      <c r="D24" s="4" t="s">
        <v>78</v>
      </c>
      <c r="E24" s="5" t="s">
        <v>101</v>
      </c>
      <c r="F24" s="4" t="s">
        <v>116</v>
      </c>
      <c r="G24" s="12" t="s">
        <v>113</v>
      </c>
      <c r="H24" s="2" t="s">
        <v>112</v>
      </c>
      <c r="I24" s="4">
        <v>4572</v>
      </c>
      <c r="J24" s="4">
        <v>2744</v>
      </c>
      <c r="K24" s="4">
        <v>1</v>
      </c>
      <c r="L24" s="8">
        <v>1294.3599999999999</v>
      </c>
      <c r="M24" s="10">
        <v>3446</v>
      </c>
      <c r="N24" s="9"/>
      <c r="O24" s="11">
        <f t="shared" ref="O24:O29" si="3">850*10.764</f>
        <v>9149.4</v>
      </c>
    </row>
    <row r="25" spans="1:16" ht="28.5">
      <c r="A25" s="4" t="s">
        <v>44</v>
      </c>
      <c r="B25" s="4" t="s">
        <v>59</v>
      </c>
      <c r="C25" s="5" t="s">
        <v>70</v>
      </c>
      <c r="D25" s="4" t="s">
        <v>78</v>
      </c>
      <c r="E25" s="5" t="s">
        <v>102</v>
      </c>
      <c r="F25" s="4" t="s">
        <v>116</v>
      </c>
      <c r="G25" s="12" t="s">
        <v>113</v>
      </c>
      <c r="H25" s="2" t="s">
        <v>112</v>
      </c>
      <c r="I25" s="4">
        <v>5412</v>
      </c>
      <c r="J25" s="4">
        <v>6148</v>
      </c>
      <c r="K25" s="4">
        <v>1</v>
      </c>
      <c r="L25" s="8">
        <v>2575.2399999999998</v>
      </c>
      <c r="M25" s="10">
        <v>3446</v>
      </c>
      <c r="N25" s="9"/>
      <c r="O25" s="11">
        <f>400*10.764</f>
        <v>4305.5999999999995</v>
      </c>
      <c r="P25" s="2">
        <v>7500</v>
      </c>
    </row>
    <row r="26" spans="1:16" ht="28.5">
      <c r="A26" s="4" t="s">
        <v>45</v>
      </c>
      <c r="B26" s="4" t="s">
        <v>59</v>
      </c>
      <c r="C26" s="5" t="s">
        <v>70</v>
      </c>
      <c r="D26" s="4" t="s">
        <v>78</v>
      </c>
      <c r="E26" s="5" t="s">
        <v>97</v>
      </c>
      <c r="F26" s="4" t="s">
        <v>116</v>
      </c>
      <c r="G26" s="12" t="s">
        <v>113</v>
      </c>
      <c r="H26" s="2" t="s">
        <v>112</v>
      </c>
      <c r="I26" s="4">
        <v>5602</v>
      </c>
      <c r="J26" s="4">
        <v>6148</v>
      </c>
      <c r="K26" s="4">
        <v>1</v>
      </c>
      <c r="L26" s="8">
        <v>2604.86</v>
      </c>
      <c r="M26" s="10">
        <v>3446</v>
      </c>
      <c r="N26" s="9"/>
      <c r="O26" s="11">
        <f>400*10.764</f>
        <v>4305.5999999999995</v>
      </c>
      <c r="P26" s="2">
        <v>7500</v>
      </c>
    </row>
    <row r="27" spans="1:16" ht="28.5">
      <c r="A27" s="4" t="s">
        <v>46</v>
      </c>
      <c r="B27" s="4" t="s">
        <v>60</v>
      </c>
      <c r="C27" s="5" t="s">
        <v>71</v>
      </c>
      <c r="D27" s="4" t="s">
        <v>78</v>
      </c>
      <c r="E27" s="5" t="s">
        <v>103</v>
      </c>
      <c r="F27" s="4" t="s">
        <v>116</v>
      </c>
      <c r="G27" s="12" t="s">
        <v>113</v>
      </c>
      <c r="H27" s="2" t="s">
        <v>112</v>
      </c>
      <c r="I27" s="4">
        <v>4344</v>
      </c>
      <c r="J27" s="4">
        <v>2744</v>
      </c>
      <c r="K27" s="4">
        <v>1</v>
      </c>
      <c r="L27" s="8">
        <v>967</v>
      </c>
      <c r="M27" s="10">
        <v>3446</v>
      </c>
      <c r="N27" s="9"/>
      <c r="O27" s="11">
        <f t="shared" ref="O27:O28" si="4">700*10.764</f>
        <v>7534.7999999999993</v>
      </c>
    </row>
    <row r="28" spans="1:16" ht="28.5">
      <c r="A28" s="4" t="s">
        <v>47</v>
      </c>
      <c r="B28" s="4" t="s">
        <v>60</v>
      </c>
      <c r="C28" s="5" t="s">
        <v>71</v>
      </c>
      <c r="D28" s="4" t="s">
        <v>78</v>
      </c>
      <c r="E28" s="5" t="s">
        <v>104</v>
      </c>
      <c r="F28" s="4" t="s">
        <v>116</v>
      </c>
      <c r="G28" s="12" t="s">
        <v>113</v>
      </c>
      <c r="H28" s="2" t="s">
        <v>112</v>
      </c>
      <c r="I28" s="4">
        <v>4626</v>
      </c>
      <c r="J28" s="4">
        <v>2744</v>
      </c>
      <c r="K28" s="4">
        <v>1</v>
      </c>
      <c r="L28" s="8">
        <v>1025.1199999999999</v>
      </c>
      <c r="M28" s="10">
        <v>3446</v>
      </c>
      <c r="N28" s="9"/>
      <c r="O28" s="11">
        <f t="shared" si="4"/>
        <v>7534.7999999999993</v>
      </c>
    </row>
    <row r="29" spans="1:16">
      <c r="A29" s="4" t="s">
        <v>48</v>
      </c>
      <c r="B29" s="4" t="s">
        <v>57</v>
      </c>
      <c r="C29" s="4" t="s">
        <v>69</v>
      </c>
      <c r="D29" s="4" t="s">
        <v>78</v>
      </c>
      <c r="E29" s="5" t="s">
        <v>105</v>
      </c>
      <c r="F29" s="4" t="s">
        <v>116</v>
      </c>
      <c r="G29" s="12" t="s">
        <v>113</v>
      </c>
      <c r="H29" s="2" t="s">
        <v>112</v>
      </c>
      <c r="I29" s="4">
        <v>4574</v>
      </c>
      <c r="J29" s="4">
        <v>2744</v>
      </c>
      <c r="K29" s="4">
        <v>1</v>
      </c>
      <c r="L29" s="8">
        <v>1350.6</v>
      </c>
      <c r="M29" s="10">
        <v>3446</v>
      </c>
      <c r="N29" s="9"/>
      <c r="O29" s="11">
        <f t="shared" si="3"/>
        <v>9149.4</v>
      </c>
    </row>
    <row r="30" spans="1:16" ht="28.5">
      <c r="A30" s="4" t="s">
        <v>49</v>
      </c>
      <c r="B30" s="4" t="s">
        <v>55</v>
      </c>
      <c r="C30" s="4" t="s">
        <v>72</v>
      </c>
      <c r="D30" s="4" t="s">
        <v>78</v>
      </c>
      <c r="E30" s="5" t="s">
        <v>106</v>
      </c>
      <c r="F30" s="4" t="s">
        <v>114</v>
      </c>
      <c r="G30" s="12" t="s">
        <v>113</v>
      </c>
      <c r="H30" s="2" t="s">
        <v>112</v>
      </c>
      <c r="I30" s="4">
        <v>2034</v>
      </c>
      <c r="J30" s="4">
        <v>1906</v>
      </c>
      <c r="K30" s="4">
        <v>1</v>
      </c>
      <c r="L30" s="8">
        <v>374.97</v>
      </c>
      <c r="M30" s="10">
        <v>3446</v>
      </c>
      <c r="N30" s="9"/>
      <c r="O30" s="11"/>
    </row>
    <row r="31" spans="1:16" ht="28.5">
      <c r="A31" s="4" t="s">
        <v>50</v>
      </c>
      <c r="B31" s="4" t="s">
        <v>56</v>
      </c>
      <c r="C31" s="5" t="s">
        <v>73</v>
      </c>
      <c r="D31" s="4" t="s">
        <v>77</v>
      </c>
      <c r="E31" s="5" t="s">
        <v>107</v>
      </c>
      <c r="F31" s="4" t="s">
        <v>115</v>
      </c>
      <c r="G31" s="12" t="s">
        <v>113</v>
      </c>
      <c r="H31" s="2" t="s">
        <v>112</v>
      </c>
      <c r="I31" s="4">
        <v>1990</v>
      </c>
      <c r="J31" s="4">
        <v>686</v>
      </c>
      <c r="K31" s="4">
        <v>1</v>
      </c>
      <c r="L31" s="8">
        <v>197.11</v>
      </c>
      <c r="M31" s="10">
        <v>2538</v>
      </c>
      <c r="N31" s="9">
        <f>35*10.764</f>
        <v>376.73999999999995</v>
      </c>
      <c r="O31" s="11"/>
    </row>
    <row r="32" spans="1:16">
      <c r="A32" s="4" t="s">
        <v>51</v>
      </c>
      <c r="B32" s="4" t="s">
        <v>55</v>
      </c>
      <c r="C32" s="4" t="s">
        <v>74</v>
      </c>
      <c r="D32" s="4" t="s">
        <v>78</v>
      </c>
      <c r="E32" s="5" t="s">
        <v>108</v>
      </c>
      <c r="F32" s="4" t="s">
        <v>114</v>
      </c>
      <c r="G32" s="12" t="s">
        <v>113</v>
      </c>
      <c r="H32" s="2" t="s">
        <v>112</v>
      </c>
      <c r="I32" s="4">
        <v>1830</v>
      </c>
      <c r="J32" s="4">
        <v>3150</v>
      </c>
      <c r="K32" s="4">
        <v>2</v>
      </c>
      <c r="L32" s="8">
        <v>146.56</v>
      </c>
      <c r="M32" s="10">
        <v>3446</v>
      </c>
      <c r="N32" s="9"/>
      <c r="O32" s="11"/>
    </row>
    <row r="33" spans="1:15" ht="28.5">
      <c r="A33" s="4" t="s">
        <v>52</v>
      </c>
      <c r="B33" s="4" t="s">
        <v>56</v>
      </c>
      <c r="C33" s="5" t="s">
        <v>75</v>
      </c>
      <c r="D33" s="4" t="s">
        <v>77</v>
      </c>
      <c r="E33" s="5" t="s">
        <v>109</v>
      </c>
      <c r="F33" s="4" t="s">
        <v>115</v>
      </c>
      <c r="G33" s="12" t="s">
        <v>113</v>
      </c>
      <c r="H33" s="2" t="s">
        <v>112</v>
      </c>
      <c r="I33" s="4">
        <v>4428</v>
      </c>
      <c r="J33" s="4">
        <v>2744</v>
      </c>
      <c r="K33" s="4">
        <v>1</v>
      </c>
      <c r="L33" s="8">
        <v>644.58000000000004</v>
      </c>
      <c r="M33" s="10">
        <v>2538</v>
      </c>
      <c r="N33" s="9">
        <f t="shared" ref="N33:N35" si="5">35*10.764</f>
        <v>376.73999999999995</v>
      </c>
      <c r="O33" s="11"/>
    </row>
    <row r="34" spans="1:15" ht="28.5">
      <c r="A34" s="4" t="s">
        <v>53</v>
      </c>
      <c r="B34" s="4" t="s">
        <v>58</v>
      </c>
      <c r="C34" s="4" t="s">
        <v>67</v>
      </c>
      <c r="D34" s="4" t="s">
        <v>79</v>
      </c>
      <c r="E34" s="5" t="s">
        <v>110</v>
      </c>
      <c r="F34" s="4" t="s">
        <v>115</v>
      </c>
      <c r="G34" s="12" t="s">
        <v>113</v>
      </c>
      <c r="H34" s="2" t="s">
        <v>112</v>
      </c>
      <c r="I34" s="4">
        <v>1830</v>
      </c>
      <c r="J34" s="4">
        <v>686</v>
      </c>
      <c r="K34" s="4">
        <v>3</v>
      </c>
      <c r="L34" s="8">
        <v>181.17</v>
      </c>
      <c r="M34" s="10">
        <v>3539</v>
      </c>
      <c r="N34" s="9">
        <f t="shared" si="5"/>
        <v>376.73999999999995</v>
      </c>
      <c r="O34" s="11"/>
    </row>
    <row r="35" spans="1:15" ht="28.5">
      <c r="A35" s="4" t="s">
        <v>54</v>
      </c>
      <c r="B35" s="4" t="s">
        <v>58</v>
      </c>
      <c r="C35" s="4" t="s">
        <v>67</v>
      </c>
      <c r="D35" s="4" t="s">
        <v>79</v>
      </c>
      <c r="E35" s="5" t="s">
        <v>111</v>
      </c>
      <c r="F35" s="4" t="s">
        <v>115</v>
      </c>
      <c r="G35" s="12" t="s">
        <v>113</v>
      </c>
      <c r="H35" s="2" t="s">
        <v>112</v>
      </c>
      <c r="I35" s="4">
        <v>2058</v>
      </c>
      <c r="J35" s="4">
        <v>686</v>
      </c>
      <c r="K35" s="4">
        <v>3</v>
      </c>
      <c r="L35" s="8">
        <v>189.9</v>
      </c>
      <c r="M35" s="10">
        <v>3539</v>
      </c>
      <c r="N35" s="9">
        <f t="shared" si="5"/>
        <v>376.73999999999995</v>
      </c>
      <c r="O35" s="1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 ...</dc:creator>
  <cp:lastModifiedBy>acc-4</cp:lastModifiedBy>
  <dcterms:created xsi:type="dcterms:W3CDTF">2019-01-01T14:22:23Z</dcterms:created>
  <dcterms:modified xsi:type="dcterms:W3CDTF">2019-05-14T11:50:36Z</dcterms:modified>
</cp:coreProperties>
</file>