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0" yWindow="-75" windowWidth="2100" windowHeight="1185" tabRatio="408"/>
  </bookViews>
  <sheets>
    <sheet name="APPLICATION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P21" i="1"/>
  <c r="P20"/>
  <c r="P19"/>
  <c r="P18"/>
  <c r="P17"/>
  <c r="P14"/>
  <c r="P12"/>
  <c r="P11"/>
  <c r="P6"/>
  <c r="P5"/>
  <c r="P4"/>
  <c r="P3"/>
  <c r="P2"/>
  <c r="L36"/>
  <c r="L34"/>
  <c r="L10"/>
</calcChain>
</file>

<file path=xl/sharedStrings.xml><?xml version="1.0" encoding="utf-8"?>
<sst xmlns="http://schemas.openxmlformats.org/spreadsheetml/2006/main" count="301" uniqueCount="112">
  <si>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</si>
  <si>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</si>
  <si>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</si>
  <si>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</si>
  <si>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</si>
  <si>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</si>
  <si>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</si>
  <si>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</si>
  <si>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</si>
  <si>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</si>
  <si>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</si>
  <si>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</si>
  <si>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</si>
  <si>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</si>
  <si>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</si>
  <si>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</si>
  <si>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</si>
  <si>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</si>
  <si>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</si>
  <si>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</si>
  <si>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</si>
  <si>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SD1</t>
  </si>
  <si>
    <t>M14600</t>
  </si>
  <si>
    <t>3 TRACK 2 GLASS SHUTTER SLIDING DOOR WITH SUB FRAME</t>
  </si>
  <si>
    <t>24MM ST-167</t>
  </si>
  <si>
    <t>SS</t>
  </si>
  <si>
    <t>SD2</t>
  </si>
  <si>
    <t>3 TRACK 2 GLASS SHUTTER SLIDING DOOR WITH BOTH SIDE FIX FIELDS &amp; SUBFRAME</t>
  </si>
  <si>
    <t>CW1</t>
  </si>
  <si>
    <t>M15000</t>
  </si>
  <si>
    <t>2 SIDE HUNG WINDOWS + 90DEG CORNER FIXED WITH SUBFRAME</t>
  </si>
  <si>
    <t>17.52MM(ST-167)</t>
  </si>
  <si>
    <t>RETRACTABLE</t>
  </si>
  <si>
    <t>CW2</t>
  </si>
  <si>
    <t>M15000,M900</t>
  </si>
  <si>
    <t>2 SIDE HUNG WINDOWS + FIXED CORNER GLASS TO GLASS JOINT, SUBFRAME &amp; GRILL</t>
  </si>
  <si>
    <t>CW3</t>
  </si>
  <si>
    <t>W1</t>
  </si>
  <si>
    <t>SIDE HUNG WINDOW WITH GRILL</t>
  </si>
  <si>
    <t>24MM</t>
  </si>
  <si>
    <t>W2</t>
  </si>
  <si>
    <t>SW1</t>
  </si>
  <si>
    <t>M900</t>
  </si>
  <si>
    <t>3 TRACK 2 GLASS SHUTTER SLIDING WINDOW</t>
  </si>
  <si>
    <t>6MM</t>
  </si>
  <si>
    <t>SW3</t>
  </si>
  <si>
    <t>20MM ST-167</t>
  </si>
  <si>
    <t>SW4</t>
  </si>
  <si>
    <t>3 TRACK 2 GLASS SHUTTER SLIDING WINDOW WITH SUBFRAME</t>
  </si>
  <si>
    <t>SW5</t>
  </si>
  <si>
    <t>SW6</t>
  </si>
  <si>
    <t>SW7</t>
  </si>
  <si>
    <t>SW8</t>
  </si>
  <si>
    <t>SW9</t>
  </si>
  <si>
    <t>20MM</t>
  </si>
  <si>
    <t>SD3</t>
  </si>
  <si>
    <t>SW13</t>
  </si>
  <si>
    <t>W3</t>
  </si>
  <si>
    <t>FIXED FIELD GLASS TO GLASS JOINT WITH SUBFRAME</t>
  </si>
  <si>
    <t>NO</t>
  </si>
  <si>
    <t>SW10</t>
  </si>
  <si>
    <t>SW11</t>
  </si>
  <si>
    <t>W4A</t>
  </si>
  <si>
    <t>3 FIXED FIELDS</t>
  </si>
  <si>
    <t>8MM ST-167</t>
  </si>
  <si>
    <t>W4B</t>
  </si>
  <si>
    <t>FIXED WINDOW</t>
  </si>
  <si>
    <t>W4C</t>
  </si>
  <si>
    <t>V1</t>
  </si>
  <si>
    <t>6MM(F)</t>
  </si>
  <si>
    <t>V2</t>
  </si>
  <si>
    <t>V3</t>
  </si>
  <si>
    <t>V4A</t>
  </si>
  <si>
    <t>V4B</t>
  </si>
  <si>
    <t>V5</t>
  </si>
  <si>
    <t>10MM</t>
  </si>
  <si>
    <t>V6</t>
  </si>
  <si>
    <t>V7</t>
  </si>
  <si>
    <t>GLASS LOUVERS WITH FIXED MESH</t>
  </si>
  <si>
    <t>6MM(A)</t>
  </si>
  <si>
    <t>W8</t>
  </si>
  <si>
    <t>2 FIXED FIELDS</t>
  </si>
  <si>
    <t>W6</t>
  </si>
  <si>
    <t>W7</t>
  </si>
  <si>
    <t>-</t>
  </si>
  <si>
    <t>SW12</t>
  </si>
  <si>
    <t>GF-STUDY &amp; LIVING ROOM</t>
  </si>
  <si>
    <t>GF-GREAT ROOM</t>
  </si>
  <si>
    <t>GF-KITCHEN</t>
  </si>
  <si>
    <t>GF-MBR,FF-BR1</t>
  </si>
  <si>
    <t>GF-GBR,FF-BR2</t>
  </si>
  <si>
    <t>GF,FF-STAIRCASE</t>
  </si>
  <si>
    <t>GF-MBR,GBR, FF-BR1,BR2</t>
  </si>
  <si>
    <t>GF-STAFF RECREATION ROOM</t>
  </si>
  <si>
    <t>GF-STUDY/LIVING</t>
  </si>
  <si>
    <t>GF-FAMILY AREA</t>
  </si>
  <si>
    <t>GF-STUDY AREA</t>
  </si>
  <si>
    <t>GF-DINING</t>
  </si>
  <si>
    <t>GF-PUJA ROOM</t>
  </si>
  <si>
    <t>FF-BR1</t>
  </si>
  <si>
    <t>FF-FAMILY</t>
  </si>
  <si>
    <t>FF-F/R BAY</t>
  </si>
  <si>
    <t>FF-GREAT ROOM</t>
  </si>
  <si>
    <t>GF-POWDER ROOM TOILET</t>
  </si>
  <si>
    <t>GF-CAR PARKING</t>
  </si>
  <si>
    <t>GF,FF-WALKIN CLOSET</t>
  </si>
  <si>
    <t>GF-SERVANT TOILET</t>
  </si>
  <si>
    <t>FF-GREAT HALL</t>
  </si>
  <si>
    <t>GF-UTILITY</t>
  </si>
  <si>
    <t>GF-BOX ROOM</t>
  </si>
  <si>
    <t>Anodized</t>
  </si>
  <si>
    <t>Silver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</si>
</sst>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/>
    <xf numFmtId="0" fontId="2" fillId="0" borderId="0"/>
    <xf numFmtId="0" fontId="5" fillId="0" borderId="0"/>
  </cellStyleXfs>
  <cellXfs count="12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1" fontId="4" fillId="3" borderId="2" xfId="2" applyNumberFormat="1" applyFont="1" applyFill="1" applyBorder="1" applyAlignment="1" applyProtection="1">
      <alignment horizontal="center" vertical="center"/>
    </xf>
    <xf numFmtId="1" fontId="4" fillId="0" borderId="3" xfId="2" applyNumberFormat="1" applyFont="1" applyFill="1" applyBorder="1" applyAlignment="1" applyProtection="1">
      <alignment horizontal="center" vertical="center"/>
    </xf>
    <xf numFmtId="2" fontId="6" fillId="0" borderId="4" xfId="3" applyNumberFormat="1" applyFont="1" applyFill="1" applyBorder="1" applyAlignment="1">
      <alignment horizontal="center" vertical="center" wrapText="1"/>
    </xf>
    <xf numFmtId="1" fontId="2" fillId="4" borderId="1" xfId="1" applyNumberFormat="1" applyFill="1" applyBorder="1" applyAlignment="1">
      <alignment horizontal="center" vertical="center"/>
    </xf>
    <xf numFmtId="1" fontId="2" fillId="5" borderId="1" xfId="1" applyNumberFormat="1" applyFill="1" applyBorder="1" applyAlignment="1">
      <alignment horizontal="center" vertical="center"/>
    </xf>
    <xf numFmtId="1" fontId="2" fillId="6" borderId="1" xfId="1" applyNumberFormat="1" applyFill="1" applyBorder="1" applyAlignment="1">
      <alignment horizontal="center" vertical="center"/>
    </xf>
    <xf numFmtId="1" fontId="2" fillId="4" borderId="5" xfId="1" applyNumberFormat="1" applyFill="1" applyBorder="1" applyAlignment="1">
      <alignment horizontal="center" vertical="center"/>
    </xf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umil-9/AppData/Local/Temp/ABPL-DE-19.20-2193-%20Abhimanyu%20-%20R9%20-%2018-02-20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ngable Values"/>
      <sheetName val="BD Team"/>
      <sheetName val="Pricing"/>
      <sheetName val="Glass Calculations"/>
      <sheetName val="MS insert"/>
      <sheetName val="Cost Calculation"/>
      <sheetName val="QUOTATION"/>
      <sheetName val="Final Summary"/>
      <sheetName val="5.FIXED GLASS"/>
      <sheetName val="Drawings"/>
      <sheetName val="Glass"/>
      <sheetName val="Consumables"/>
      <sheetName val="APPLICATION"/>
      <sheetName val="Subfra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P4">
            <v>250</v>
          </cell>
        </row>
        <row r="5">
          <cell r="P5" t="str">
            <v>price per L angle</v>
          </cell>
        </row>
        <row r="6">
          <cell r="P6">
            <v>2000</v>
          </cell>
        </row>
        <row r="7">
          <cell r="P7">
            <v>2000</v>
          </cell>
        </row>
        <row r="8">
          <cell r="P8">
            <v>1000</v>
          </cell>
        </row>
        <row r="9">
          <cell r="P9">
            <v>1000</v>
          </cell>
        </row>
        <row r="10">
          <cell r="P10">
            <v>1000</v>
          </cell>
        </row>
        <row r="11">
          <cell r="P11">
            <v>2000</v>
          </cell>
        </row>
        <row r="12">
          <cell r="P12">
            <v>2000</v>
          </cell>
        </row>
        <row r="13">
          <cell r="P13">
            <v>2000</v>
          </cell>
        </row>
        <row r="14">
          <cell r="P14">
            <v>2000</v>
          </cell>
        </row>
        <row r="15">
          <cell r="P15">
            <v>2000</v>
          </cell>
        </row>
        <row r="16">
          <cell r="P16">
            <v>1000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6"/>
  <sheetViews>
    <sheetView tabSelected="1" topLeftCell="F1" workbookViewId="0">
      <selection activeCell="N16" sqref="N16"/>
    </sheetView>
  </sheetViews>
  <sheetFormatPr defaultRowHeight="15"/>
  <cols>
    <col min="1" max="1" width="21.28515625" style="2" customWidth="1"/>
    <col min="2" max="2" width="19" style="2" customWidth="1"/>
    <col min="3" max="3" width="24.7109375" style="2" customWidth="1"/>
    <col min="4" max="4" width="13.85546875" style="2" customWidth="1"/>
    <col min="5" max="5" width="14.42578125" style="2" customWidth="1"/>
    <col min="6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4" t="s">
        <v>21</v>
      </c>
      <c r="B2" s="4" t="s">
        <v>22</v>
      </c>
      <c r="C2" s="4" t="s">
        <v>23</v>
      </c>
      <c r="D2" s="4" t="s">
        <v>24</v>
      </c>
      <c r="E2" s="4" t="s">
        <v>86</v>
      </c>
      <c r="F2" s="4" t="s">
        <v>25</v>
      </c>
      <c r="G2" s="6" t="s">
        <v>110</v>
      </c>
      <c r="H2" s="6" t="s">
        <v>111</v>
      </c>
      <c r="I2" s="4">
        <v>3357</v>
      </c>
      <c r="J2" s="4">
        <v>2438</v>
      </c>
      <c r="K2" s="4">
        <v>1</v>
      </c>
      <c r="L2" s="7">
        <v>512.13</v>
      </c>
      <c r="M2" s="8">
        <v>4381</v>
      </c>
      <c r="N2" s="9">
        <v>538</v>
      </c>
      <c r="O2" s="10"/>
      <c r="P2" s="11">
        <f>[1]Subframe!P4</f>
        <v>250</v>
      </c>
    </row>
    <row r="3" spans="1:21">
      <c r="A3" s="4" t="s">
        <v>26</v>
      </c>
      <c r="B3" s="4" t="s">
        <v>22</v>
      </c>
      <c r="C3" s="4" t="s">
        <v>27</v>
      </c>
      <c r="D3" s="4" t="s">
        <v>24</v>
      </c>
      <c r="E3" s="4" t="s">
        <v>87</v>
      </c>
      <c r="F3" s="4" t="s">
        <v>25</v>
      </c>
      <c r="G3" s="6" t="s">
        <v>110</v>
      </c>
      <c r="H3" s="6" t="s">
        <v>111</v>
      </c>
      <c r="I3" s="4">
        <v>5386</v>
      </c>
      <c r="J3" s="4">
        <v>2744</v>
      </c>
      <c r="K3" s="4">
        <v>2</v>
      </c>
      <c r="L3" s="7">
        <v>899.3</v>
      </c>
      <c r="M3" s="8">
        <v>4381</v>
      </c>
      <c r="N3" s="9">
        <v>538</v>
      </c>
      <c r="O3" s="10"/>
      <c r="P3" s="11" t="str">
        <f>[1]Subframe!P5</f>
        <v>price per L angle</v>
      </c>
    </row>
    <row r="4" spans="1:21">
      <c r="A4" s="4" t="s">
        <v>28</v>
      </c>
      <c r="B4" s="4" t="s">
        <v>29</v>
      </c>
      <c r="C4" s="4" t="s">
        <v>30</v>
      </c>
      <c r="D4" s="4" t="s">
        <v>31</v>
      </c>
      <c r="E4" s="4" t="s">
        <v>88</v>
      </c>
      <c r="F4" s="4" t="s">
        <v>32</v>
      </c>
      <c r="G4" s="6" t="s">
        <v>110</v>
      </c>
      <c r="H4" s="6" t="s">
        <v>111</v>
      </c>
      <c r="I4" s="4">
        <v>3759</v>
      </c>
      <c r="J4" s="4">
        <v>1372</v>
      </c>
      <c r="K4" s="4">
        <v>1</v>
      </c>
      <c r="L4" s="7">
        <v>432.21</v>
      </c>
      <c r="M4" s="8">
        <v>6184</v>
      </c>
      <c r="N4" s="9"/>
      <c r="O4" s="10">
        <v>16000</v>
      </c>
      <c r="P4" s="11">
        <f>[1]Subframe!P6</f>
        <v>2000</v>
      </c>
    </row>
    <row r="5" spans="1:21">
      <c r="A5" s="5" t="s">
        <v>33</v>
      </c>
      <c r="B5" s="4" t="s">
        <v>34</v>
      </c>
      <c r="C5" s="4" t="s">
        <v>35</v>
      </c>
      <c r="D5" s="4" t="s">
        <v>31</v>
      </c>
      <c r="E5" s="4" t="s">
        <v>89</v>
      </c>
      <c r="F5" s="4" t="s">
        <v>32</v>
      </c>
      <c r="G5" s="6" t="s">
        <v>110</v>
      </c>
      <c r="H5" s="6" t="s">
        <v>111</v>
      </c>
      <c r="I5" s="4">
        <v>6680</v>
      </c>
      <c r="J5" s="4">
        <v>1676</v>
      </c>
      <c r="K5" s="4">
        <v>2</v>
      </c>
      <c r="L5" s="7">
        <v>485.18</v>
      </c>
      <c r="M5" s="8">
        <v>6184</v>
      </c>
      <c r="N5" s="9"/>
      <c r="O5" s="10">
        <v>4000</v>
      </c>
      <c r="P5" s="11">
        <f>6000+[1]Subframe!P7</f>
        <v>8000</v>
      </c>
    </row>
    <row r="6" spans="1:21">
      <c r="A6" s="5" t="s">
        <v>36</v>
      </c>
      <c r="B6" s="4" t="s">
        <v>34</v>
      </c>
      <c r="C6" s="4" t="s">
        <v>35</v>
      </c>
      <c r="D6" s="4" t="s">
        <v>31</v>
      </c>
      <c r="E6" s="4" t="s">
        <v>90</v>
      </c>
      <c r="F6" s="4" t="s">
        <v>32</v>
      </c>
      <c r="G6" s="6" t="s">
        <v>110</v>
      </c>
      <c r="H6" s="6" t="s">
        <v>111</v>
      </c>
      <c r="I6" s="4">
        <v>6452</v>
      </c>
      <c r="J6" s="4">
        <v>1676</v>
      </c>
      <c r="K6" s="4">
        <v>2</v>
      </c>
      <c r="L6" s="7">
        <v>481.54</v>
      </c>
      <c r="M6" s="8">
        <v>6184</v>
      </c>
      <c r="N6" s="9"/>
      <c r="O6" s="10">
        <v>4000</v>
      </c>
      <c r="P6" s="11">
        <f>6000+[1]Subframe!P8</f>
        <v>7000</v>
      </c>
    </row>
    <row r="7" spans="1:21">
      <c r="A7" s="5" t="s">
        <v>37</v>
      </c>
      <c r="B7" s="4" t="s">
        <v>29</v>
      </c>
      <c r="C7" s="4" t="s">
        <v>38</v>
      </c>
      <c r="D7" s="4" t="s">
        <v>39</v>
      </c>
      <c r="E7" s="4" t="s">
        <v>91</v>
      </c>
      <c r="F7" s="4" t="s">
        <v>32</v>
      </c>
      <c r="G7" s="6" t="s">
        <v>110</v>
      </c>
      <c r="H7" s="6" t="s">
        <v>111</v>
      </c>
      <c r="I7" s="4">
        <v>712</v>
      </c>
      <c r="J7" s="4">
        <v>2135</v>
      </c>
      <c r="K7" s="4">
        <v>1</v>
      </c>
      <c r="L7" s="7">
        <v>217.12</v>
      </c>
      <c r="M7" s="8">
        <v>2938</v>
      </c>
      <c r="N7" s="9"/>
      <c r="O7" s="10">
        <v>29000</v>
      </c>
      <c r="P7" s="11">
        <v>8000</v>
      </c>
    </row>
    <row r="8" spans="1:21">
      <c r="A8" s="5" t="s">
        <v>40</v>
      </c>
      <c r="B8" s="4" t="s">
        <v>29</v>
      </c>
      <c r="C8" s="4" t="s">
        <v>38</v>
      </c>
      <c r="D8" s="4" t="s">
        <v>24</v>
      </c>
      <c r="E8" s="4" t="s">
        <v>92</v>
      </c>
      <c r="F8" s="4" t="s">
        <v>32</v>
      </c>
      <c r="G8" s="6" t="s">
        <v>110</v>
      </c>
      <c r="H8" s="6" t="s">
        <v>111</v>
      </c>
      <c r="I8" s="4">
        <v>712</v>
      </c>
      <c r="J8" s="4">
        <v>1526</v>
      </c>
      <c r="K8" s="4">
        <v>8</v>
      </c>
      <c r="L8" s="7">
        <v>147.29</v>
      </c>
      <c r="M8" s="8">
        <v>4381</v>
      </c>
      <c r="N8" s="9"/>
      <c r="O8" s="10">
        <v>38000</v>
      </c>
      <c r="P8" s="11">
        <v>6000</v>
      </c>
    </row>
    <row r="9" spans="1:21">
      <c r="A9" s="4" t="s">
        <v>41</v>
      </c>
      <c r="B9" s="4" t="s">
        <v>42</v>
      </c>
      <c r="C9" s="4" t="s">
        <v>43</v>
      </c>
      <c r="D9" s="4" t="s">
        <v>44</v>
      </c>
      <c r="E9" s="4" t="s">
        <v>93</v>
      </c>
      <c r="F9" s="4" t="s">
        <v>25</v>
      </c>
      <c r="G9" s="6" t="s">
        <v>110</v>
      </c>
      <c r="H9" s="6" t="s">
        <v>111</v>
      </c>
      <c r="I9" s="4">
        <v>1218</v>
      </c>
      <c r="J9" s="4">
        <v>1372</v>
      </c>
      <c r="K9" s="4">
        <v>1</v>
      </c>
      <c r="L9" s="7">
        <v>136.98000000000002</v>
      </c>
      <c r="M9" s="8">
        <v>1002</v>
      </c>
      <c r="N9" s="9">
        <v>538</v>
      </c>
      <c r="O9" s="10"/>
      <c r="P9" s="11"/>
    </row>
    <row r="10" spans="1:21">
      <c r="A10" s="4" t="s">
        <v>45</v>
      </c>
      <c r="B10" s="4" t="s">
        <v>42</v>
      </c>
      <c r="C10" s="4" t="s">
        <v>43</v>
      </c>
      <c r="D10" s="4" t="s">
        <v>46</v>
      </c>
      <c r="E10" s="4" t="s">
        <v>94</v>
      </c>
      <c r="F10" s="4" t="s">
        <v>25</v>
      </c>
      <c r="G10" s="6" t="s">
        <v>110</v>
      </c>
      <c r="H10" s="6" t="s">
        <v>111</v>
      </c>
      <c r="I10" s="4">
        <v>1830</v>
      </c>
      <c r="J10" s="4">
        <v>1524</v>
      </c>
      <c r="K10" s="4">
        <v>1</v>
      </c>
      <c r="L10" s="7">
        <f>126.02+39.06</f>
        <v>165.07999999999998</v>
      </c>
      <c r="M10" s="8">
        <v>3246</v>
      </c>
      <c r="N10" s="9">
        <v>538</v>
      </c>
      <c r="O10" s="10"/>
      <c r="P10" s="11"/>
    </row>
    <row r="11" spans="1:21">
      <c r="A11" s="4" t="s">
        <v>47</v>
      </c>
      <c r="B11" s="4" t="s">
        <v>22</v>
      </c>
      <c r="C11" s="4" t="s">
        <v>48</v>
      </c>
      <c r="D11" s="4" t="s">
        <v>39</v>
      </c>
      <c r="E11" s="4" t="s">
        <v>95</v>
      </c>
      <c r="F11" s="4" t="s">
        <v>25</v>
      </c>
      <c r="G11" s="6" t="s">
        <v>110</v>
      </c>
      <c r="H11" s="6" t="s">
        <v>111</v>
      </c>
      <c r="I11" s="4">
        <v>2946</v>
      </c>
      <c r="J11" s="4">
        <v>2134</v>
      </c>
      <c r="K11" s="4">
        <v>1</v>
      </c>
      <c r="L11" s="7">
        <v>456.82</v>
      </c>
      <c r="M11" s="8">
        <v>2938</v>
      </c>
      <c r="N11" s="9">
        <v>538</v>
      </c>
      <c r="O11" s="10"/>
      <c r="P11" s="11">
        <f>[1]Subframe!P9</f>
        <v>1000</v>
      </c>
    </row>
    <row r="12" spans="1:21">
      <c r="A12" s="4" t="s">
        <v>49</v>
      </c>
      <c r="B12" s="4" t="s">
        <v>22</v>
      </c>
      <c r="C12" s="4" t="s">
        <v>48</v>
      </c>
      <c r="D12" s="4" t="s">
        <v>39</v>
      </c>
      <c r="E12" s="4" t="s">
        <v>96</v>
      </c>
      <c r="F12" s="4" t="s">
        <v>25</v>
      </c>
      <c r="G12" s="6" t="s">
        <v>110</v>
      </c>
      <c r="H12" s="6" t="s">
        <v>111</v>
      </c>
      <c r="I12" s="4">
        <v>3302</v>
      </c>
      <c r="J12" s="4">
        <v>1372</v>
      </c>
      <c r="K12" s="4">
        <v>1</v>
      </c>
      <c r="L12" s="7">
        <v>404.98</v>
      </c>
      <c r="M12" s="8">
        <v>2938</v>
      </c>
      <c r="N12" s="9">
        <v>538</v>
      </c>
      <c r="O12" s="10"/>
      <c r="P12" s="11">
        <f>[1]Subframe!P10</f>
        <v>1000</v>
      </c>
    </row>
    <row r="13" spans="1:21">
      <c r="A13" s="4" t="s">
        <v>50</v>
      </c>
      <c r="B13" s="4" t="s">
        <v>42</v>
      </c>
      <c r="C13" s="4" t="s">
        <v>43</v>
      </c>
      <c r="D13" s="4" t="s">
        <v>44</v>
      </c>
      <c r="E13" s="4" t="s">
        <v>93</v>
      </c>
      <c r="F13" s="4" t="s">
        <v>25</v>
      </c>
      <c r="G13" s="6" t="s">
        <v>110</v>
      </c>
      <c r="H13" s="6" t="s">
        <v>111</v>
      </c>
      <c r="I13" s="4">
        <v>1524</v>
      </c>
      <c r="J13" s="4">
        <v>1372</v>
      </c>
      <c r="K13" s="4">
        <v>1</v>
      </c>
      <c r="L13" s="7">
        <v>146.15</v>
      </c>
      <c r="M13" s="8">
        <v>1002</v>
      </c>
      <c r="N13" s="9">
        <v>538</v>
      </c>
      <c r="O13" s="10"/>
      <c r="P13" s="11"/>
    </row>
    <row r="14" spans="1:21">
      <c r="A14" s="4" t="s">
        <v>51</v>
      </c>
      <c r="B14" s="4" t="s">
        <v>22</v>
      </c>
      <c r="C14" s="4" t="s">
        <v>48</v>
      </c>
      <c r="D14" s="4" t="s">
        <v>24</v>
      </c>
      <c r="E14" s="4" t="s">
        <v>97</v>
      </c>
      <c r="F14" s="4" t="s">
        <v>25</v>
      </c>
      <c r="G14" s="6" t="s">
        <v>110</v>
      </c>
      <c r="H14" s="6" t="s">
        <v>111</v>
      </c>
      <c r="I14" s="4">
        <v>3861</v>
      </c>
      <c r="J14" s="4">
        <v>2134</v>
      </c>
      <c r="K14" s="4">
        <v>1</v>
      </c>
      <c r="L14" s="7">
        <v>511.82</v>
      </c>
      <c r="M14" s="8">
        <v>4381</v>
      </c>
      <c r="N14" s="9">
        <v>538</v>
      </c>
      <c r="O14" s="10"/>
      <c r="P14" s="11">
        <f>[1]Subframe!P11</f>
        <v>2000</v>
      </c>
    </row>
    <row r="15" spans="1:21">
      <c r="A15" s="4" t="s">
        <v>52</v>
      </c>
      <c r="B15" s="4" t="s">
        <v>22</v>
      </c>
      <c r="C15" s="4" t="s">
        <v>43</v>
      </c>
      <c r="D15" s="4" t="s">
        <v>39</v>
      </c>
      <c r="E15" s="4" t="s">
        <v>98</v>
      </c>
      <c r="F15" s="4" t="s">
        <v>25</v>
      </c>
      <c r="G15" s="6" t="s">
        <v>110</v>
      </c>
      <c r="H15" s="6" t="s">
        <v>111</v>
      </c>
      <c r="I15" s="4">
        <v>1372</v>
      </c>
      <c r="J15" s="4">
        <v>1829</v>
      </c>
      <c r="K15" s="4">
        <v>1</v>
      </c>
      <c r="L15" s="7">
        <v>322.14999999999998</v>
      </c>
      <c r="M15" s="8">
        <v>2938</v>
      </c>
      <c r="N15" s="9">
        <v>538</v>
      </c>
      <c r="O15" s="10"/>
      <c r="P15" s="11"/>
    </row>
    <row r="16" spans="1:21">
      <c r="A16" s="4" t="s">
        <v>53</v>
      </c>
      <c r="B16" s="4" t="s">
        <v>42</v>
      </c>
      <c r="C16" s="4" t="s">
        <v>43</v>
      </c>
      <c r="D16" s="4" t="s">
        <v>54</v>
      </c>
      <c r="E16" s="4" t="s">
        <v>88</v>
      </c>
      <c r="F16" s="4" t="s">
        <v>25</v>
      </c>
      <c r="G16" s="6" t="s">
        <v>110</v>
      </c>
      <c r="H16" s="6" t="s">
        <v>111</v>
      </c>
      <c r="I16" s="4">
        <v>1829</v>
      </c>
      <c r="J16" s="4">
        <v>1372</v>
      </c>
      <c r="K16" s="4">
        <v>1</v>
      </c>
      <c r="L16" s="7">
        <v>143.11000000000001</v>
      </c>
      <c r="M16" s="8">
        <v>2538</v>
      </c>
      <c r="N16" s="9">
        <v>538</v>
      </c>
      <c r="O16" s="10"/>
      <c r="P16" s="11"/>
    </row>
    <row r="17" spans="1:16">
      <c r="A17" s="4" t="s">
        <v>55</v>
      </c>
      <c r="B17" s="4" t="s">
        <v>22</v>
      </c>
      <c r="C17" s="4" t="s">
        <v>23</v>
      </c>
      <c r="D17" s="4" t="s">
        <v>24</v>
      </c>
      <c r="E17" s="4" t="s">
        <v>97</v>
      </c>
      <c r="F17" s="4" t="s">
        <v>25</v>
      </c>
      <c r="G17" s="6" t="s">
        <v>110</v>
      </c>
      <c r="H17" s="6" t="s">
        <v>111</v>
      </c>
      <c r="I17" s="4">
        <v>2694</v>
      </c>
      <c r="J17" s="4">
        <v>2440</v>
      </c>
      <c r="K17" s="4">
        <v>1</v>
      </c>
      <c r="L17" s="7">
        <v>452.84</v>
      </c>
      <c r="M17" s="8">
        <v>4381</v>
      </c>
      <c r="N17" s="9">
        <v>538</v>
      </c>
      <c r="O17" s="10"/>
      <c r="P17" s="11">
        <f>[1]Subframe!P12</f>
        <v>2000</v>
      </c>
    </row>
    <row r="18" spans="1:16">
      <c r="A18" s="4" t="s">
        <v>56</v>
      </c>
      <c r="B18" s="4" t="s">
        <v>22</v>
      </c>
      <c r="C18" s="4" t="s">
        <v>48</v>
      </c>
      <c r="D18" s="4" t="s">
        <v>24</v>
      </c>
      <c r="E18" s="4" t="s">
        <v>97</v>
      </c>
      <c r="F18" s="4" t="s">
        <v>25</v>
      </c>
      <c r="G18" s="6" t="s">
        <v>110</v>
      </c>
      <c r="H18" s="6" t="s">
        <v>111</v>
      </c>
      <c r="I18" s="4">
        <v>2948</v>
      </c>
      <c r="J18" s="4">
        <v>1678</v>
      </c>
      <c r="K18" s="4">
        <v>1</v>
      </c>
      <c r="L18" s="7">
        <v>404.23</v>
      </c>
      <c r="M18" s="8">
        <v>4381</v>
      </c>
      <c r="N18" s="9">
        <v>538</v>
      </c>
      <c r="O18" s="10"/>
      <c r="P18" s="11">
        <f>[1]Subframe!P13</f>
        <v>2000</v>
      </c>
    </row>
    <row r="19" spans="1:16">
      <c r="A19" s="4" t="s">
        <v>57</v>
      </c>
      <c r="B19" s="4" t="s">
        <v>29</v>
      </c>
      <c r="C19" s="4" t="s">
        <v>58</v>
      </c>
      <c r="D19" s="4" t="s">
        <v>24</v>
      </c>
      <c r="E19" s="4" t="s">
        <v>99</v>
      </c>
      <c r="F19" s="4" t="s">
        <v>59</v>
      </c>
      <c r="G19" s="6" t="s">
        <v>110</v>
      </c>
      <c r="H19" s="6" t="s">
        <v>111</v>
      </c>
      <c r="I19" s="4">
        <v>4100</v>
      </c>
      <c r="J19" s="4">
        <v>1500</v>
      </c>
      <c r="K19" s="4">
        <v>1</v>
      </c>
      <c r="L19" s="7">
        <v>146.96</v>
      </c>
      <c r="M19" s="8">
        <v>4381</v>
      </c>
      <c r="N19" s="9"/>
      <c r="O19" s="10"/>
      <c r="P19" s="11">
        <f>[1]Subframe!P14</f>
        <v>2000</v>
      </c>
    </row>
    <row r="20" spans="1:16">
      <c r="A20" s="4" t="s">
        <v>60</v>
      </c>
      <c r="B20" s="4" t="s">
        <v>22</v>
      </c>
      <c r="C20" s="4" t="s">
        <v>48</v>
      </c>
      <c r="D20" s="4" t="s">
        <v>39</v>
      </c>
      <c r="E20" s="4" t="s">
        <v>100</v>
      </c>
      <c r="F20" s="4" t="s">
        <v>25</v>
      </c>
      <c r="G20" s="6" t="s">
        <v>110</v>
      </c>
      <c r="H20" s="6" t="s">
        <v>111</v>
      </c>
      <c r="I20" s="4">
        <v>2946</v>
      </c>
      <c r="J20" s="4">
        <v>1676</v>
      </c>
      <c r="K20" s="4">
        <v>1</v>
      </c>
      <c r="L20" s="7">
        <v>403.94</v>
      </c>
      <c r="M20" s="8">
        <v>2938</v>
      </c>
      <c r="N20" s="9">
        <v>538</v>
      </c>
      <c r="O20" s="10"/>
      <c r="P20" s="11">
        <f>[1]Subframe!P15</f>
        <v>2000</v>
      </c>
    </row>
    <row r="21" spans="1:16">
      <c r="A21" s="4" t="s">
        <v>61</v>
      </c>
      <c r="B21" s="4" t="s">
        <v>22</v>
      </c>
      <c r="C21" s="4" t="s">
        <v>48</v>
      </c>
      <c r="D21" s="4" t="s">
        <v>39</v>
      </c>
      <c r="E21" s="4" t="s">
        <v>101</v>
      </c>
      <c r="F21" s="4" t="s">
        <v>25</v>
      </c>
      <c r="G21" s="6" t="s">
        <v>110</v>
      </c>
      <c r="H21" s="6" t="s">
        <v>111</v>
      </c>
      <c r="I21" s="4">
        <v>3302</v>
      </c>
      <c r="J21" s="4">
        <v>1830</v>
      </c>
      <c r="K21" s="4">
        <v>1</v>
      </c>
      <c r="L21" s="7">
        <v>443.37</v>
      </c>
      <c r="M21" s="8">
        <v>2938</v>
      </c>
      <c r="N21" s="9">
        <v>538</v>
      </c>
      <c r="O21" s="10"/>
      <c r="P21" s="11">
        <f>[1]Subframe!P16</f>
        <v>1000</v>
      </c>
    </row>
    <row r="22" spans="1:16">
      <c r="A22" s="4" t="s">
        <v>62</v>
      </c>
      <c r="B22" s="4" t="s">
        <v>29</v>
      </c>
      <c r="C22" s="4" t="s">
        <v>63</v>
      </c>
      <c r="D22" s="4" t="s">
        <v>64</v>
      </c>
      <c r="E22" s="4" t="s">
        <v>102</v>
      </c>
      <c r="F22" s="4" t="s">
        <v>59</v>
      </c>
      <c r="G22" s="6" t="s">
        <v>110</v>
      </c>
      <c r="H22" s="6" t="s">
        <v>111</v>
      </c>
      <c r="I22" s="4">
        <v>6808</v>
      </c>
      <c r="J22" s="4">
        <v>306</v>
      </c>
      <c r="K22" s="4">
        <v>1</v>
      </c>
      <c r="L22" s="7">
        <v>172.04</v>
      </c>
      <c r="M22" s="8">
        <v>2458</v>
      </c>
      <c r="N22" s="9"/>
      <c r="O22" s="10"/>
      <c r="P22" s="11"/>
    </row>
    <row r="23" spans="1:16">
      <c r="A23" s="4" t="s">
        <v>65</v>
      </c>
      <c r="B23" s="4" t="s">
        <v>29</v>
      </c>
      <c r="C23" s="4" t="s">
        <v>66</v>
      </c>
      <c r="D23" s="4" t="s">
        <v>64</v>
      </c>
      <c r="E23" s="4" t="s">
        <v>102</v>
      </c>
      <c r="F23" s="4" t="s">
        <v>59</v>
      </c>
      <c r="G23" s="6" t="s">
        <v>110</v>
      </c>
      <c r="H23" s="6" t="s">
        <v>111</v>
      </c>
      <c r="I23" s="4">
        <v>2807</v>
      </c>
      <c r="J23" s="4">
        <v>629</v>
      </c>
      <c r="K23" s="4">
        <v>1</v>
      </c>
      <c r="L23" s="7">
        <v>87.83</v>
      </c>
      <c r="M23" s="8">
        <v>2458</v>
      </c>
      <c r="N23" s="9"/>
      <c r="O23" s="10"/>
      <c r="P23" s="11"/>
    </row>
    <row r="24" spans="1:16">
      <c r="A24" s="4" t="s">
        <v>67</v>
      </c>
      <c r="B24" s="4" t="s">
        <v>29</v>
      </c>
      <c r="C24" s="4" t="s">
        <v>66</v>
      </c>
      <c r="D24" s="4" t="s">
        <v>64</v>
      </c>
      <c r="E24" s="4" t="s">
        <v>102</v>
      </c>
      <c r="F24" s="4" t="s">
        <v>59</v>
      </c>
      <c r="G24" s="6" t="s">
        <v>110</v>
      </c>
      <c r="H24" s="6" t="s">
        <v>111</v>
      </c>
      <c r="I24" s="4">
        <v>610</v>
      </c>
      <c r="J24" s="4">
        <v>3270</v>
      </c>
      <c r="K24" s="4">
        <v>1</v>
      </c>
      <c r="L24" s="7">
        <v>87.54</v>
      </c>
      <c r="M24" s="8">
        <v>2458</v>
      </c>
      <c r="N24" s="9"/>
      <c r="O24" s="10"/>
      <c r="P24" s="11"/>
    </row>
    <row r="25" spans="1:16">
      <c r="A25" s="5" t="s">
        <v>68</v>
      </c>
      <c r="B25" s="4" t="s">
        <v>29</v>
      </c>
      <c r="C25" s="4" t="s">
        <v>38</v>
      </c>
      <c r="D25" s="4" t="s">
        <v>69</v>
      </c>
      <c r="E25" s="4" t="s">
        <v>103</v>
      </c>
      <c r="F25" s="4" t="s">
        <v>59</v>
      </c>
      <c r="G25" s="6" t="s">
        <v>110</v>
      </c>
      <c r="H25" s="6" t="s">
        <v>111</v>
      </c>
      <c r="I25" s="4">
        <v>914</v>
      </c>
      <c r="J25" s="4">
        <v>927</v>
      </c>
      <c r="K25" s="4">
        <v>1</v>
      </c>
      <c r="L25" s="7">
        <v>132.63</v>
      </c>
      <c r="M25" s="8">
        <v>2003</v>
      </c>
      <c r="N25" s="9"/>
      <c r="O25" s="10"/>
      <c r="P25" s="11">
        <v>6000</v>
      </c>
    </row>
    <row r="26" spans="1:16">
      <c r="A26" s="5" t="s">
        <v>70</v>
      </c>
      <c r="B26" s="4" t="s">
        <v>29</v>
      </c>
      <c r="C26" s="4" t="s">
        <v>38</v>
      </c>
      <c r="D26" s="4" t="s">
        <v>69</v>
      </c>
      <c r="E26" s="4" t="s">
        <v>92</v>
      </c>
      <c r="F26" s="4" t="s">
        <v>59</v>
      </c>
      <c r="G26" s="6" t="s">
        <v>110</v>
      </c>
      <c r="H26" s="6" t="s">
        <v>111</v>
      </c>
      <c r="I26" s="4">
        <v>914</v>
      </c>
      <c r="J26" s="4">
        <v>914</v>
      </c>
      <c r="K26" s="4">
        <v>4</v>
      </c>
      <c r="L26" s="7">
        <v>132.16999999999999</v>
      </c>
      <c r="M26" s="8">
        <v>2003</v>
      </c>
      <c r="N26" s="9"/>
      <c r="O26" s="10"/>
      <c r="P26" s="11">
        <v>6000</v>
      </c>
    </row>
    <row r="27" spans="1:16">
      <c r="A27" s="4" t="s">
        <v>71</v>
      </c>
      <c r="B27" s="4" t="s">
        <v>29</v>
      </c>
      <c r="C27" s="4" t="s">
        <v>66</v>
      </c>
      <c r="D27" s="4" t="s">
        <v>39</v>
      </c>
      <c r="E27" s="4" t="s">
        <v>104</v>
      </c>
      <c r="F27" s="4" t="s">
        <v>59</v>
      </c>
      <c r="G27" s="6" t="s">
        <v>110</v>
      </c>
      <c r="H27" s="6" t="s">
        <v>111</v>
      </c>
      <c r="I27" s="4">
        <v>3658</v>
      </c>
      <c r="J27" s="4">
        <v>610</v>
      </c>
      <c r="K27" s="4">
        <v>1</v>
      </c>
      <c r="L27" s="7">
        <v>71.42</v>
      </c>
      <c r="M27" s="8">
        <v>2938</v>
      </c>
      <c r="N27" s="9"/>
      <c r="O27" s="10"/>
      <c r="P27" s="11"/>
    </row>
    <row r="28" spans="1:16">
      <c r="A28" s="4" t="s">
        <v>72</v>
      </c>
      <c r="B28" s="4" t="s">
        <v>29</v>
      </c>
      <c r="C28" s="4" t="s">
        <v>66</v>
      </c>
      <c r="D28" s="4" t="s">
        <v>39</v>
      </c>
      <c r="E28" s="4" t="s">
        <v>104</v>
      </c>
      <c r="F28" s="4" t="s">
        <v>59</v>
      </c>
      <c r="G28" s="6" t="s">
        <v>110</v>
      </c>
      <c r="H28" s="6" t="s">
        <v>111</v>
      </c>
      <c r="I28" s="4">
        <v>3030</v>
      </c>
      <c r="J28" s="4">
        <v>610</v>
      </c>
      <c r="K28" s="4">
        <v>1</v>
      </c>
      <c r="L28" s="7">
        <v>62.06</v>
      </c>
      <c r="M28" s="8">
        <v>2938</v>
      </c>
      <c r="N28" s="9"/>
      <c r="O28" s="10"/>
      <c r="P28" s="11"/>
    </row>
    <row r="29" spans="1:16">
      <c r="A29" s="4" t="s">
        <v>73</v>
      </c>
      <c r="B29" s="4" t="s">
        <v>29</v>
      </c>
      <c r="C29" s="4" t="s">
        <v>66</v>
      </c>
      <c r="D29" s="4" t="s">
        <v>39</v>
      </c>
      <c r="E29" s="4" t="s">
        <v>104</v>
      </c>
      <c r="F29" s="4" t="s">
        <v>59</v>
      </c>
      <c r="G29" s="6" t="s">
        <v>110</v>
      </c>
      <c r="H29" s="6" t="s">
        <v>111</v>
      </c>
      <c r="I29" s="4">
        <v>3080</v>
      </c>
      <c r="J29" s="4">
        <v>610</v>
      </c>
      <c r="K29" s="4">
        <v>1</v>
      </c>
      <c r="L29" s="7">
        <v>62.8</v>
      </c>
      <c r="M29" s="8">
        <v>2938</v>
      </c>
      <c r="N29" s="9"/>
      <c r="O29" s="10"/>
      <c r="P29" s="11"/>
    </row>
    <row r="30" spans="1:16">
      <c r="A30" s="4" t="s">
        <v>74</v>
      </c>
      <c r="B30" s="4" t="s">
        <v>29</v>
      </c>
      <c r="C30" s="4" t="s">
        <v>66</v>
      </c>
      <c r="D30" s="4" t="s">
        <v>75</v>
      </c>
      <c r="E30" s="4" t="s">
        <v>105</v>
      </c>
      <c r="F30" s="4" t="s">
        <v>59</v>
      </c>
      <c r="G30" s="6" t="s">
        <v>110</v>
      </c>
      <c r="H30" s="6" t="s">
        <v>111</v>
      </c>
      <c r="I30" s="4">
        <v>2998</v>
      </c>
      <c r="J30" s="4">
        <v>356</v>
      </c>
      <c r="K30" s="4">
        <v>2</v>
      </c>
      <c r="L30" s="7">
        <v>70.540000000000006</v>
      </c>
      <c r="M30" s="8">
        <v>1589</v>
      </c>
      <c r="N30" s="9"/>
      <c r="O30" s="10"/>
      <c r="P30" s="11"/>
    </row>
    <row r="31" spans="1:16">
      <c r="A31" s="4" t="s">
        <v>76</v>
      </c>
      <c r="B31" s="4" t="s">
        <v>29</v>
      </c>
      <c r="C31" s="4" t="s">
        <v>66</v>
      </c>
      <c r="D31" s="4" t="s">
        <v>39</v>
      </c>
      <c r="E31" s="4" t="s">
        <v>104</v>
      </c>
      <c r="F31" s="4" t="s">
        <v>59</v>
      </c>
      <c r="G31" s="6" t="s">
        <v>110</v>
      </c>
      <c r="H31" s="6" t="s">
        <v>111</v>
      </c>
      <c r="I31" s="4">
        <v>3868</v>
      </c>
      <c r="J31" s="4">
        <v>610</v>
      </c>
      <c r="K31" s="4">
        <v>1</v>
      </c>
      <c r="L31" s="7">
        <v>74.55</v>
      </c>
      <c r="M31" s="8">
        <v>2938</v>
      </c>
      <c r="N31" s="9"/>
      <c r="O31" s="10"/>
      <c r="P31" s="11"/>
    </row>
    <row r="32" spans="1:16">
      <c r="A32" s="4" t="s">
        <v>77</v>
      </c>
      <c r="B32" s="4" t="s">
        <v>29</v>
      </c>
      <c r="C32" s="4" t="s">
        <v>78</v>
      </c>
      <c r="D32" s="4" t="s">
        <v>79</v>
      </c>
      <c r="E32" s="4" t="s">
        <v>106</v>
      </c>
      <c r="F32" s="4" t="s">
        <v>25</v>
      </c>
      <c r="G32" s="6" t="s">
        <v>110</v>
      </c>
      <c r="H32" s="6" t="s">
        <v>111</v>
      </c>
      <c r="I32" s="4">
        <v>662</v>
      </c>
      <c r="J32" s="4">
        <v>610</v>
      </c>
      <c r="K32" s="4">
        <v>1</v>
      </c>
      <c r="L32" s="7">
        <v>75.150000000000006</v>
      </c>
      <c r="M32" s="8">
        <v>2324</v>
      </c>
      <c r="N32" s="9">
        <v>538</v>
      </c>
      <c r="O32" s="10"/>
      <c r="P32" s="11"/>
    </row>
    <row r="33" spans="1:16">
      <c r="A33" s="4" t="s">
        <v>80</v>
      </c>
      <c r="B33" s="4" t="s">
        <v>29</v>
      </c>
      <c r="C33" s="4" t="s">
        <v>81</v>
      </c>
      <c r="D33" s="4" t="s">
        <v>24</v>
      </c>
      <c r="E33" s="4" t="s">
        <v>107</v>
      </c>
      <c r="F33" s="4" t="s">
        <v>59</v>
      </c>
      <c r="G33" s="6" t="s">
        <v>110</v>
      </c>
      <c r="H33" s="6" t="s">
        <v>111</v>
      </c>
      <c r="I33" s="4">
        <v>2592</v>
      </c>
      <c r="J33" s="4">
        <v>2528</v>
      </c>
      <c r="K33" s="4">
        <v>1</v>
      </c>
      <c r="L33" s="7">
        <v>148.56</v>
      </c>
      <c r="M33" s="8">
        <v>4381</v>
      </c>
      <c r="N33" s="9"/>
      <c r="O33" s="10"/>
      <c r="P33" s="11"/>
    </row>
    <row r="34" spans="1:16">
      <c r="A34" s="4" t="s">
        <v>82</v>
      </c>
      <c r="B34" s="4" t="s">
        <v>42</v>
      </c>
      <c r="C34" s="4" t="s">
        <v>43</v>
      </c>
      <c r="D34" s="4" t="s">
        <v>44</v>
      </c>
      <c r="E34" s="4" t="s">
        <v>108</v>
      </c>
      <c r="F34" s="4" t="s">
        <v>25</v>
      </c>
      <c r="G34" s="6" t="s">
        <v>110</v>
      </c>
      <c r="H34" s="6" t="s">
        <v>111</v>
      </c>
      <c r="I34" s="4">
        <v>864</v>
      </c>
      <c r="J34" s="4">
        <v>1372</v>
      </c>
      <c r="K34" s="4">
        <v>1</v>
      </c>
      <c r="L34" s="7">
        <f>86.04+29.26</f>
        <v>115.30000000000001</v>
      </c>
      <c r="M34" s="8">
        <v>2324</v>
      </c>
      <c r="N34" s="9">
        <v>538</v>
      </c>
      <c r="O34" s="10"/>
      <c r="P34" s="11"/>
    </row>
    <row r="35" spans="1:16">
      <c r="A35" s="4" t="s">
        <v>83</v>
      </c>
      <c r="B35" s="4" t="s">
        <v>84</v>
      </c>
      <c r="C35" s="4" t="s">
        <v>78</v>
      </c>
      <c r="D35" s="4" t="s">
        <v>79</v>
      </c>
      <c r="E35" s="4" t="s">
        <v>108</v>
      </c>
      <c r="F35" s="4" t="s">
        <v>25</v>
      </c>
      <c r="G35" s="6" t="s">
        <v>110</v>
      </c>
      <c r="H35" s="6" t="s">
        <v>111</v>
      </c>
      <c r="I35" s="4">
        <v>408</v>
      </c>
      <c r="J35" s="4">
        <v>1372</v>
      </c>
      <c r="K35" s="4">
        <v>1</v>
      </c>
      <c r="L35" s="7">
        <v>88.83</v>
      </c>
      <c r="M35" s="8">
        <v>2324</v>
      </c>
      <c r="N35" s="9">
        <v>538</v>
      </c>
      <c r="O35" s="10"/>
      <c r="P35" s="11"/>
    </row>
    <row r="36" spans="1:16">
      <c r="A36" s="4" t="s">
        <v>85</v>
      </c>
      <c r="B36" s="4" t="s">
        <v>42</v>
      </c>
      <c r="C36" s="4" t="s">
        <v>43</v>
      </c>
      <c r="D36" s="4" t="s">
        <v>54</v>
      </c>
      <c r="E36" s="4" t="s">
        <v>109</v>
      </c>
      <c r="F36" s="4" t="s">
        <v>25</v>
      </c>
      <c r="G36" s="6" t="s">
        <v>110</v>
      </c>
      <c r="H36" s="6" t="s">
        <v>111</v>
      </c>
      <c r="I36" s="4">
        <v>1524</v>
      </c>
      <c r="J36" s="4">
        <v>1372</v>
      </c>
      <c r="K36" s="4">
        <v>1</v>
      </c>
      <c r="L36" s="7">
        <f>108.6+34.61</f>
        <v>143.20999999999998</v>
      </c>
      <c r="M36" s="8">
        <v>2538</v>
      </c>
      <c r="N36" s="9">
        <v>538</v>
      </c>
      <c r="O36" s="10"/>
      <c r="P36" s="1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Alumil-9</cp:lastModifiedBy>
  <dcterms:created xsi:type="dcterms:W3CDTF">2019-01-01T14:22:23Z</dcterms:created>
  <dcterms:modified xsi:type="dcterms:W3CDTF">2020-02-21T08:31:01Z</dcterms:modified>
</cp:coreProperties>
</file>