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46" i="1"/>
  <c r="L45"/>
  <c r="L41"/>
  <c r="L39"/>
  <c r="I39"/>
  <c r="L33"/>
  <c r="L32"/>
  <c r="L27"/>
  <c r="L15"/>
  <c r="L7"/>
  <c r="I7"/>
  <c r="L3"/>
  <c r="L2"/>
  <c r="I2"/>
</calcChain>
</file>

<file path=xl/sharedStrings.xml><?xml version="1.0" encoding="utf-8"?>
<sst xmlns="http://schemas.openxmlformats.org/spreadsheetml/2006/main" count="381" uniqueCount="127">
  <si>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</si>
  <si>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</si>
  <si>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</si>
  <si>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</si>
  <si>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</si>
  <si>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</si>
  <si>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</si>
  <si>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</si>
  <si>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</si>
  <si>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</si>
  <si>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</si>
  <si>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</si>
  <si>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</si>
  <si>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</si>
  <si>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</si>
  <si>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</si>
  <si>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</si>
  <si>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</si>
  <si>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</si>
  <si>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</si>
  <si>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</si>
  <si>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SD1</t>
  </si>
  <si>
    <t>M14600,M940</t>
  </si>
  <si>
    <t>3 TRACK 3 GLASS SHUTTER SLIDING WINDOW + CORNER FIX</t>
  </si>
  <si>
    <t>24MM &amp; 20MM</t>
  </si>
  <si>
    <t>SD2</t>
  </si>
  <si>
    <t>M14600</t>
  </si>
  <si>
    <t>3 TRACK 3 GLASS SHUTTER SLIDING DOOR + CORNER + 3 TRACK 3 GLASS SHUTTER SLIDING DOOR</t>
  </si>
  <si>
    <t>24MM</t>
  </si>
  <si>
    <t>SD3</t>
  </si>
  <si>
    <t>3 TRACK 3 GLASS SHUTTER SLIDING DOOR</t>
  </si>
  <si>
    <t>SD4</t>
  </si>
  <si>
    <t>SD5</t>
  </si>
  <si>
    <t>3 TRACK 2 GLASS SHUTTER SLIDING WINDOW</t>
  </si>
  <si>
    <t>SD6</t>
  </si>
  <si>
    <t>M14600,M15000</t>
  </si>
  <si>
    <t>3 TRACK 2 GLASS SHUTTER SLIDING WINDOW + CORNER FIXED</t>
  </si>
  <si>
    <t>24MM &amp; 28MM</t>
  </si>
  <si>
    <t>W1</t>
  </si>
  <si>
    <t>M900</t>
  </si>
  <si>
    <t>SIDE HUNG WINDOW + 10 FIXED FIELDS</t>
  </si>
  <si>
    <t>20MM</t>
  </si>
  <si>
    <t>W2</t>
  </si>
  <si>
    <t>M940</t>
  </si>
  <si>
    <t>FIXED WINDOW</t>
  </si>
  <si>
    <t>W3</t>
  </si>
  <si>
    <t>M15000</t>
  </si>
  <si>
    <t>FIXED WINDOW + CORNER FIXED + CORNER FIXED</t>
  </si>
  <si>
    <t>28MM</t>
  </si>
  <si>
    <t>W6</t>
  </si>
  <si>
    <t>W4</t>
  </si>
  <si>
    <t>W5</t>
  </si>
  <si>
    <t>4 FIXED FIELDS</t>
  </si>
  <si>
    <t>SD</t>
  </si>
  <si>
    <t>W7</t>
  </si>
  <si>
    <t>W8</t>
  </si>
  <si>
    <t>FIXED FIELD</t>
  </si>
  <si>
    <t>W9</t>
  </si>
  <si>
    <t>SIDE HUNG WINDOW WITH BOTTOM FIXED</t>
  </si>
  <si>
    <t>W10</t>
  </si>
  <si>
    <t>W11</t>
  </si>
  <si>
    <t>SIDE HUNG WINDOW</t>
  </si>
  <si>
    <t>W12</t>
  </si>
  <si>
    <t>20MM (F)</t>
  </si>
  <si>
    <t>W14</t>
  </si>
  <si>
    <t>W15</t>
  </si>
  <si>
    <t>W16</t>
  </si>
  <si>
    <t>W13</t>
  </si>
  <si>
    <t>3 TRACK 3 GLASS SHUTTER SLIDING WINDOW</t>
  </si>
  <si>
    <t>V1</t>
  </si>
  <si>
    <t>TOP HUNG + 2 FIXED FIELDS</t>
  </si>
  <si>
    <t>V2</t>
  </si>
  <si>
    <t>KW1</t>
  </si>
  <si>
    <t>W17</t>
  </si>
  <si>
    <t>W18</t>
  </si>
  <si>
    <t>W19</t>
  </si>
  <si>
    <t>W20</t>
  </si>
  <si>
    <t>W21</t>
  </si>
  <si>
    <t>W22</t>
  </si>
  <si>
    <t>W23</t>
  </si>
  <si>
    <t>V3</t>
  </si>
  <si>
    <t>V4</t>
  </si>
  <si>
    <t>GD</t>
  </si>
  <si>
    <t>GD1</t>
  </si>
  <si>
    <t>SD11</t>
  </si>
  <si>
    <t>M14600, M940</t>
  </si>
  <si>
    <t>SD9</t>
  </si>
  <si>
    <t>3 TRACK 2 GLASS SHUTTER SLIDING DOOR</t>
  </si>
  <si>
    <t>SD10</t>
  </si>
  <si>
    <t>3 TRACK 2 GLASS SHUTTER SLIDING DOOR + CORNER FIX</t>
  </si>
  <si>
    <t>SD7</t>
  </si>
  <si>
    <t>1 TRACK 1 SHUTTER POCKET SLIDING DOOR</t>
  </si>
  <si>
    <t>SD8</t>
  </si>
  <si>
    <t>W25</t>
  </si>
  <si>
    <t>4 TRACK 4 GLASS SHUTTER SLIDING WINDOW</t>
  </si>
  <si>
    <t>KW2</t>
  </si>
  <si>
    <t>KW2.2</t>
  </si>
  <si>
    <t>LIVING ROOM</t>
  </si>
  <si>
    <t>INFORMAL LIVING</t>
  </si>
  <si>
    <t>OPEN KITCHEN</t>
  </si>
  <si>
    <t>ENTRANCE</t>
  </si>
  <si>
    <t>BEDROOM 1</t>
  </si>
  <si>
    <t>BEDROOM 2</t>
  </si>
  <si>
    <t>DINING</t>
  </si>
  <si>
    <t>STORE</t>
  </si>
  <si>
    <t>STAIRCASE WINDOW</t>
  </si>
  <si>
    <t>BEDROOM WINDOW</t>
  </si>
  <si>
    <t>BEDROOM OPENING</t>
  </si>
  <si>
    <t>WALK IN WINDOW</t>
  </si>
  <si>
    <t>BEDROOM-1 TOILET</t>
  </si>
  <si>
    <t>BEDROOM -2</t>
  </si>
  <si>
    <t>BEDROOM-2 WALK IN WINDOW</t>
  </si>
  <si>
    <t xml:space="preserve">DECK(LIFT AREA) </t>
  </si>
  <si>
    <t>KITCHEN</t>
  </si>
  <si>
    <t>BEDROOM-3</t>
  </si>
  <si>
    <t>PASSAGE</t>
  </si>
  <si>
    <t>HOME THEATRE ROOM</t>
  </si>
  <si>
    <t>STAIRCASE WALL</t>
  </si>
  <si>
    <t>BEDROOM-3 TOILET</t>
  </si>
  <si>
    <t>SERVICE TERRACE</t>
  </si>
  <si>
    <t>HOME THEATRE BALCONY</t>
  </si>
  <si>
    <t>BALCONY</t>
  </si>
  <si>
    <t>-</t>
  </si>
  <si>
    <t>NO</t>
  </si>
  <si>
    <t>SS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</si>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</sst>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3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  <xf numFmtId="1" fontId="2" fillId="4" borderId="5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P22" sqref="P2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97</v>
      </c>
      <c r="F2" s="4" t="s">
        <v>123</v>
      </c>
      <c r="G2" s="6" t="s">
        <v>125</v>
      </c>
      <c r="H2" s="6" t="s">
        <v>126</v>
      </c>
      <c r="I2" s="4">
        <f>6215+1507</f>
        <v>7722</v>
      </c>
      <c r="J2" s="4">
        <v>2300</v>
      </c>
      <c r="K2" s="4">
        <v>1</v>
      </c>
      <c r="L2" s="7">
        <f>700.43+43.74</f>
        <v>744.17</v>
      </c>
      <c r="M2" s="8">
        <v>2938</v>
      </c>
      <c r="N2" s="9"/>
      <c r="P2" s="10">
        <v>1621.4999999999998</v>
      </c>
    </row>
    <row r="3" spans="1:21">
      <c r="A3" s="4" t="s">
        <v>25</v>
      </c>
      <c r="B3" s="4" t="s">
        <v>26</v>
      </c>
      <c r="C3" s="4" t="s">
        <v>27</v>
      </c>
      <c r="D3" s="4" t="s">
        <v>28</v>
      </c>
      <c r="E3" s="4" t="s">
        <v>98</v>
      </c>
      <c r="F3" s="4" t="s">
        <v>123</v>
      </c>
      <c r="G3" s="6" t="s">
        <v>125</v>
      </c>
      <c r="H3" s="6" t="s">
        <v>126</v>
      </c>
      <c r="I3" s="4">
        <v>3710</v>
      </c>
      <c r="J3" s="4">
        <v>2550</v>
      </c>
      <c r="K3" s="4">
        <v>1</v>
      </c>
      <c r="L3" s="7">
        <f>561.1+721.77</f>
        <v>1282.8699999999999</v>
      </c>
      <c r="M3" s="8">
        <v>2938</v>
      </c>
      <c r="N3" s="9"/>
      <c r="P3" s="10">
        <v>3948</v>
      </c>
    </row>
    <row r="4" spans="1:21">
      <c r="A4" s="4" t="s">
        <v>29</v>
      </c>
      <c r="B4" s="4" t="s">
        <v>26</v>
      </c>
      <c r="C4" s="4" t="s">
        <v>30</v>
      </c>
      <c r="D4" s="4" t="s">
        <v>28</v>
      </c>
      <c r="E4" s="4" t="s">
        <v>99</v>
      </c>
      <c r="F4" s="4" t="s">
        <v>123</v>
      </c>
      <c r="G4" s="6" t="s">
        <v>125</v>
      </c>
      <c r="H4" s="6" t="s">
        <v>126</v>
      </c>
      <c r="I4" s="4">
        <v>4255</v>
      </c>
      <c r="J4" s="4">
        <v>2750</v>
      </c>
      <c r="K4" s="4">
        <v>1</v>
      </c>
      <c r="L4" s="7">
        <v>623.02</v>
      </c>
      <c r="M4" s="8">
        <v>2938</v>
      </c>
      <c r="N4" s="9"/>
      <c r="P4" s="10">
        <v>1974</v>
      </c>
    </row>
    <row r="5" spans="1:21">
      <c r="A5" s="4" t="s">
        <v>31</v>
      </c>
      <c r="B5" s="4" t="s">
        <v>26</v>
      </c>
      <c r="C5" s="4" t="s">
        <v>30</v>
      </c>
      <c r="D5" s="4" t="s">
        <v>28</v>
      </c>
      <c r="E5" s="4" t="s">
        <v>100</v>
      </c>
      <c r="F5" s="4" t="s">
        <v>123</v>
      </c>
      <c r="G5" s="6" t="s">
        <v>125</v>
      </c>
      <c r="H5" s="6" t="s">
        <v>126</v>
      </c>
      <c r="I5" s="4">
        <v>3600</v>
      </c>
      <c r="J5" s="4">
        <v>2525</v>
      </c>
      <c r="K5" s="4">
        <v>1</v>
      </c>
      <c r="L5" s="7">
        <v>563.21</v>
      </c>
      <c r="M5" s="8">
        <v>2938</v>
      </c>
      <c r="N5" s="9"/>
      <c r="P5" s="10">
        <v>1833</v>
      </c>
    </row>
    <row r="6" spans="1:21">
      <c r="A6" s="4" t="s">
        <v>32</v>
      </c>
      <c r="B6" s="4" t="s">
        <v>26</v>
      </c>
      <c r="C6" s="4" t="s">
        <v>33</v>
      </c>
      <c r="D6" s="4" t="s">
        <v>28</v>
      </c>
      <c r="E6" s="4" t="s">
        <v>101</v>
      </c>
      <c r="F6" s="4" t="s">
        <v>124</v>
      </c>
      <c r="G6" s="6" t="s">
        <v>125</v>
      </c>
      <c r="H6" s="6" t="s">
        <v>126</v>
      </c>
      <c r="I6" s="4">
        <v>1500</v>
      </c>
      <c r="J6" s="4">
        <v>2300</v>
      </c>
      <c r="K6" s="4">
        <v>1</v>
      </c>
      <c r="L6" s="7">
        <v>404.49</v>
      </c>
      <c r="M6" s="8">
        <v>2938</v>
      </c>
      <c r="N6" s="9">
        <v>538</v>
      </c>
      <c r="P6" s="10">
        <v>2656.4999999999995</v>
      </c>
    </row>
    <row r="7" spans="1:21">
      <c r="A7" s="4" t="s">
        <v>34</v>
      </c>
      <c r="B7" s="4" t="s">
        <v>35</v>
      </c>
      <c r="C7" s="4" t="s">
        <v>36</v>
      </c>
      <c r="D7" s="4" t="s">
        <v>37</v>
      </c>
      <c r="E7" s="4" t="s">
        <v>102</v>
      </c>
      <c r="F7" s="4" t="s">
        <v>124</v>
      </c>
      <c r="G7" s="6" t="s">
        <v>125</v>
      </c>
      <c r="H7" s="6" t="s">
        <v>126</v>
      </c>
      <c r="I7" s="4">
        <f>2875+2585</f>
        <v>5460</v>
      </c>
      <c r="J7" s="4">
        <v>2300</v>
      </c>
      <c r="K7" s="4">
        <v>1</v>
      </c>
      <c r="L7" s="7">
        <f>511.4+148.66</f>
        <v>660.06</v>
      </c>
      <c r="M7" s="8">
        <v>3579</v>
      </c>
      <c r="N7" s="9">
        <v>538</v>
      </c>
      <c r="P7" s="10">
        <v>2656.4999999999995</v>
      </c>
    </row>
    <row r="8" spans="1:21">
      <c r="A8" s="4" t="s">
        <v>38</v>
      </c>
      <c r="B8" s="4" t="s">
        <v>39</v>
      </c>
      <c r="C8" s="4" t="s">
        <v>40</v>
      </c>
      <c r="D8" s="4" t="s">
        <v>41</v>
      </c>
      <c r="E8" s="4" t="s">
        <v>97</v>
      </c>
      <c r="F8" s="4" t="s">
        <v>123</v>
      </c>
      <c r="G8" s="6" t="s">
        <v>125</v>
      </c>
      <c r="H8" s="6" t="s">
        <v>126</v>
      </c>
      <c r="I8" s="4">
        <v>6116</v>
      </c>
      <c r="J8" s="4">
        <v>2425</v>
      </c>
      <c r="K8" s="4">
        <v>1</v>
      </c>
      <c r="L8" s="7">
        <v>519.51</v>
      </c>
      <c r="M8" s="8">
        <v>2604</v>
      </c>
      <c r="N8" s="9"/>
      <c r="P8" s="10"/>
    </row>
    <row r="9" spans="1:21">
      <c r="A9" s="4" t="s">
        <v>42</v>
      </c>
      <c r="B9" s="4" t="s">
        <v>43</v>
      </c>
      <c r="C9" s="4" t="s">
        <v>44</v>
      </c>
      <c r="D9" s="4" t="s">
        <v>41</v>
      </c>
      <c r="E9" s="4" t="s">
        <v>97</v>
      </c>
      <c r="F9" s="4" t="s">
        <v>123</v>
      </c>
      <c r="G9" s="6" t="s">
        <v>125</v>
      </c>
      <c r="H9" s="6" t="s">
        <v>126</v>
      </c>
      <c r="I9" s="4">
        <v>825</v>
      </c>
      <c r="J9" s="4">
        <v>2425</v>
      </c>
      <c r="K9" s="4">
        <v>1</v>
      </c>
      <c r="L9" s="7">
        <v>37.43</v>
      </c>
      <c r="M9" s="8">
        <v>2604</v>
      </c>
      <c r="N9" s="9"/>
      <c r="P9" s="10"/>
    </row>
    <row r="10" spans="1:21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100</v>
      </c>
      <c r="F10" s="4" t="s">
        <v>123</v>
      </c>
      <c r="G10" s="6" t="s">
        <v>125</v>
      </c>
      <c r="H10" s="6" t="s">
        <v>126</v>
      </c>
      <c r="I10" s="4">
        <v>6235</v>
      </c>
      <c r="J10" s="4">
        <v>2300</v>
      </c>
      <c r="K10" s="4">
        <v>1</v>
      </c>
      <c r="L10" s="7">
        <v>270.12</v>
      </c>
      <c r="M10" s="8">
        <v>3579</v>
      </c>
      <c r="N10" s="9"/>
      <c r="P10" s="10"/>
    </row>
    <row r="11" spans="1:21">
      <c r="A11" s="4" t="s">
        <v>49</v>
      </c>
      <c r="B11" s="4" t="s">
        <v>46</v>
      </c>
      <c r="C11" s="4" t="s">
        <v>44</v>
      </c>
      <c r="D11" s="4" t="s">
        <v>48</v>
      </c>
      <c r="E11" s="4" t="s">
        <v>100</v>
      </c>
      <c r="F11" s="4" t="s">
        <v>123</v>
      </c>
      <c r="G11" s="6" t="s">
        <v>125</v>
      </c>
      <c r="H11" s="6" t="s">
        <v>126</v>
      </c>
      <c r="I11" s="4">
        <v>2000</v>
      </c>
      <c r="J11" s="4">
        <v>2425</v>
      </c>
      <c r="K11" s="4">
        <v>1</v>
      </c>
      <c r="L11" s="7">
        <v>81.48</v>
      </c>
      <c r="M11" s="8">
        <v>3579</v>
      </c>
      <c r="N11" s="9"/>
      <c r="P11" s="10"/>
    </row>
    <row r="12" spans="1:21">
      <c r="A12" s="4" t="s">
        <v>50</v>
      </c>
      <c r="B12" s="4" t="s">
        <v>43</v>
      </c>
      <c r="C12" s="4" t="s">
        <v>44</v>
      </c>
      <c r="D12" s="4" t="s">
        <v>41</v>
      </c>
      <c r="E12" s="4" t="s">
        <v>103</v>
      </c>
      <c r="F12" s="4" t="s">
        <v>123</v>
      </c>
      <c r="G12" s="6" t="s">
        <v>125</v>
      </c>
      <c r="H12" s="6" t="s">
        <v>126</v>
      </c>
      <c r="I12" s="4">
        <v>800</v>
      </c>
      <c r="J12" s="4">
        <v>2925</v>
      </c>
      <c r="K12" s="4">
        <v>1</v>
      </c>
      <c r="L12" s="7">
        <v>42.73</v>
      </c>
      <c r="M12" s="8">
        <v>2604</v>
      </c>
      <c r="N12" s="9"/>
      <c r="P12" s="10"/>
    </row>
    <row r="13" spans="1:21">
      <c r="A13" s="4" t="s">
        <v>51</v>
      </c>
      <c r="B13" s="4" t="s">
        <v>43</v>
      </c>
      <c r="C13" s="4" t="s">
        <v>52</v>
      </c>
      <c r="D13" s="4" t="s">
        <v>41</v>
      </c>
      <c r="E13" s="4" t="s">
        <v>103</v>
      </c>
      <c r="F13" s="4" t="s">
        <v>123</v>
      </c>
      <c r="G13" s="6" t="s">
        <v>125</v>
      </c>
      <c r="H13" s="6" t="s">
        <v>126</v>
      </c>
      <c r="I13" s="4">
        <v>2400</v>
      </c>
      <c r="J13" s="4">
        <v>3275</v>
      </c>
      <c r="K13" s="4">
        <v>1</v>
      </c>
      <c r="L13" s="7">
        <v>202.19</v>
      </c>
      <c r="M13" s="8">
        <v>2604</v>
      </c>
      <c r="N13" s="9"/>
      <c r="P13" s="10"/>
    </row>
    <row r="14" spans="1:21">
      <c r="A14" s="4" t="s">
        <v>53</v>
      </c>
      <c r="B14" s="4" t="s">
        <v>26</v>
      </c>
      <c r="C14" s="4" t="s">
        <v>33</v>
      </c>
      <c r="D14" s="4" t="s">
        <v>28</v>
      </c>
      <c r="E14" s="4" t="s">
        <v>103</v>
      </c>
      <c r="F14" s="4" t="s">
        <v>124</v>
      </c>
      <c r="G14" s="6" t="s">
        <v>125</v>
      </c>
      <c r="H14" s="6" t="s">
        <v>126</v>
      </c>
      <c r="I14" s="4">
        <v>2400</v>
      </c>
      <c r="J14" s="4">
        <v>2300</v>
      </c>
      <c r="K14" s="4">
        <v>1</v>
      </c>
      <c r="L14" s="7">
        <v>456.04</v>
      </c>
      <c r="M14" s="8">
        <v>2938</v>
      </c>
      <c r="N14" s="9">
        <v>538</v>
      </c>
      <c r="P14" s="10">
        <v>2656.4999999999995</v>
      </c>
    </row>
    <row r="15" spans="1:21">
      <c r="A15" s="4" t="s">
        <v>54</v>
      </c>
      <c r="B15" s="4" t="s">
        <v>39</v>
      </c>
      <c r="C15" s="4" t="s">
        <v>33</v>
      </c>
      <c r="D15" s="4" t="s">
        <v>41</v>
      </c>
      <c r="E15" s="4" t="s">
        <v>104</v>
      </c>
      <c r="F15" s="4" t="s">
        <v>124</v>
      </c>
      <c r="G15" s="6" t="s">
        <v>125</v>
      </c>
      <c r="H15" s="6" t="s">
        <v>126</v>
      </c>
      <c r="I15" s="4">
        <v>1600</v>
      </c>
      <c r="J15" s="4">
        <v>500</v>
      </c>
      <c r="K15" s="4">
        <v>1</v>
      </c>
      <c r="L15" s="7">
        <f>70.39+29.89</f>
        <v>100.28</v>
      </c>
      <c r="M15" s="8">
        <v>2604</v>
      </c>
      <c r="N15" s="9">
        <v>538</v>
      </c>
      <c r="P15" s="10">
        <v>577.5</v>
      </c>
    </row>
    <row r="16" spans="1:21">
      <c r="A16" s="4" t="s">
        <v>55</v>
      </c>
      <c r="B16" s="4" t="s">
        <v>43</v>
      </c>
      <c r="C16" s="4" t="s">
        <v>56</v>
      </c>
      <c r="D16" s="4" t="s">
        <v>41</v>
      </c>
      <c r="E16" s="4" t="s">
        <v>105</v>
      </c>
      <c r="F16" s="4" t="s">
        <v>123</v>
      </c>
      <c r="G16" s="6" t="s">
        <v>125</v>
      </c>
      <c r="H16" s="6" t="s">
        <v>126</v>
      </c>
      <c r="I16" s="4">
        <v>600</v>
      </c>
      <c r="J16" s="4">
        <v>2700</v>
      </c>
      <c r="K16" s="4">
        <v>1</v>
      </c>
      <c r="L16" s="7">
        <v>37.99</v>
      </c>
      <c r="M16" s="8">
        <v>2604</v>
      </c>
      <c r="N16" s="9"/>
      <c r="P16" s="10"/>
    </row>
    <row r="17" spans="1:16">
      <c r="A17" s="4" t="s">
        <v>57</v>
      </c>
      <c r="B17" s="4" t="s">
        <v>43</v>
      </c>
      <c r="C17" s="4" t="s">
        <v>58</v>
      </c>
      <c r="D17" s="4" t="s">
        <v>41</v>
      </c>
      <c r="E17" s="4" t="s">
        <v>106</v>
      </c>
      <c r="F17" s="4" t="s">
        <v>123</v>
      </c>
      <c r="G17" s="6" t="s">
        <v>125</v>
      </c>
      <c r="H17" s="6" t="s">
        <v>126</v>
      </c>
      <c r="I17" s="4">
        <v>800</v>
      </c>
      <c r="J17" s="4">
        <v>2400</v>
      </c>
      <c r="K17" s="4">
        <v>1</v>
      </c>
      <c r="L17" s="7">
        <v>155.16</v>
      </c>
      <c r="M17" s="8">
        <v>2604</v>
      </c>
      <c r="N17" s="9"/>
      <c r="P17" s="10"/>
    </row>
    <row r="18" spans="1:16">
      <c r="A18" s="4" t="s">
        <v>59</v>
      </c>
      <c r="B18" s="4" t="s">
        <v>43</v>
      </c>
      <c r="C18" s="4" t="s">
        <v>58</v>
      </c>
      <c r="D18" s="4" t="s">
        <v>41</v>
      </c>
      <c r="E18" s="4" t="s">
        <v>107</v>
      </c>
      <c r="F18" s="4" t="s">
        <v>123</v>
      </c>
      <c r="G18" s="6" t="s">
        <v>125</v>
      </c>
      <c r="H18" s="6" t="s">
        <v>126</v>
      </c>
      <c r="I18" s="4">
        <v>800</v>
      </c>
      <c r="J18" s="4">
        <v>2400</v>
      </c>
      <c r="K18" s="4">
        <v>1</v>
      </c>
      <c r="L18" s="7">
        <v>162.74</v>
      </c>
      <c r="M18" s="8">
        <v>2604</v>
      </c>
      <c r="N18" s="9"/>
      <c r="P18" s="10"/>
    </row>
    <row r="19" spans="1:16">
      <c r="A19" s="4" t="s">
        <v>60</v>
      </c>
      <c r="B19" s="4" t="s">
        <v>43</v>
      </c>
      <c r="C19" s="4" t="s">
        <v>61</v>
      </c>
      <c r="D19" s="4" t="s">
        <v>41</v>
      </c>
      <c r="E19" s="4" t="s">
        <v>108</v>
      </c>
      <c r="F19" s="4" t="s">
        <v>123</v>
      </c>
      <c r="G19" s="6" t="s">
        <v>125</v>
      </c>
      <c r="H19" s="6" t="s">
        <v>126</v>
      </c>
      <c r="I19" s="4">
        <v>800</v>
      </c>
      <c r="J19" s="4">
        <v>1850</v>
      </c>
      <c r="K19" s="4">
        <v>1</v>
      </c>
      <c r="L19" s="7">
        <v>121.1</v>
      </c>
      <c r="M19" s="8">
        <v>2604</v>
      </c>
      <c r="N19" s="9"/>
      <c r="P19" s="10"/>
    </row>
    <row r="20" spans="1:16">
      <c r="A20" s="4" t="s">
        <v>62</v>
      </c>
      <c r="B20" s="4" t="s">
        <v>43</v>
      </c>
      <c r="C20" s="4" t="s">
        <v>44</v>
      </c>
      <c r="D20" s="4" t="s">
        <v>63</v>
      </c>
      <c r="E20" s="4" t="s">
        <v>109</v>
      </c>
      <c r="F20" s="4" t="s">
        <v>123</v>
      </c>
      <c r="G20" s="6" t="s">
        <v>125</v>
      </c>
      <c r="H20" s="6" t="s">
        <v>126</v>
      </c>
      <c r="I20" s="4">
        <v>1000</v>
      </c>
      <c r="J20" s="4">
        <v>1850</v>
      </c>
      <c r="K20" s="4">
        <v>1</v>
      </c>
      <c r="L20" s="7">
        <v>32.96</v>
      </c>
      <c r="M20" s="8">
        <v>3606</v>
      </c>
      <c r="N20" s="9"/>
      <c r="P20" s="10"/>
    </row>
    <row r="21" spans="1:16">
      <c r="A21" s="4" t="s">
        <v>64</v>
      </c>
      <c r="B21" s="4" t="s">
        <v>43</v>
      </c>
      <c r="C21" s="4" t="s">
        <v>44</v>
      </c>
      <c r="D21" s="4" t="s">
        <v>41</v>
      </c>
      <c r="E21" s="4" t="s">
        <v>98</v>
      </c>
      <c r="F21" s="4" t="s">
        <v>123</v>
      </c>
      <c r="G21" s="6" t="s">
        <v>125</v>
      </c>
      <c r="H21" s="6" t="s">
        <v>126</v>
      </c>
      <c r="I21" s="4">
        <v>1525</v>
      </c>
      <c r="J21" s="4">
        <v>2200</v>
      </c>
      <c r="K21" s="4">
        <v>1</v>
      </c>
      <c r="L21" s="7">
        <v>42.82</v>
      </c>
      <c r="M21" s="8">
        <v>2604</v>
      </c>
      <c r="N21" s="9"/>
      <c r="P21" s="10"/>
    </row>
    <row r="22" spans="1:16">
      <c r="A22" s="4" t="s">
        <v>65</v>
      </c>
      <c r="B22" s="4" t="s">
        <v>43</v>
      </c>
      <c r="C22" s="4" t="s">
        <v>61</v>
      </c>
      <c r="D22" s="4" t="s">
        <v>41</v>
      </c>
      <c r="E22" s="4" t="s">
        <v>110</v>
      </c>
      <c r="F22" s="4" t="s">
        <v>123</v>
      </c>
      <c r="G22" s="6" t="s">
        <v>125</v>
      </c>
      <c r="H22" s="6" t="s">
        <v>126</v>
      </c>
      <c r="I22" s="4">
        <v>850</v>
      </c>
      <c r="J22" s="4">
        <v>1850</v>
      </c>
      <c r="K22" s="4">
        <v>1</v>
      </c>
      <c r="L22" s="7">
        <v>122.39</v>
      </c>
      <c r="M22" s="8">
        <v>2604</v>
      </c>
      <c r="N22" s="9"/>
      <c r="P22" s="10"/>
    </row>
    <row r="23" spans="1:16">
      <c r="A23" s="4" t="s">
        <v>66</v>
      </c>
      <c r="B23" s="4" t="s">
        <v>43</v>
      </c>
      <c r="C23" s="4" t="s">
        <v>61</v>
      </c>
      <c r="D23" s="4" t="s">
        <v>41</v>
      </c>
      <c r="E23" s="4" t="s">
        <v>111</v>
      </c>
      <c r="F23" s="4" t="s">
        <v>123</v>
      </c>
      <c r="G23" s="6" t="s">
        <v>125</v>
      </c>
      <c r="H23" s="6" t="s">
        <v>126</v>
      </c>
      <c r="I23" s="4">
        <v>850</v>
      </c>
      <c r="J23" s="4">
        <v>1850</v>
      </c>
      <c r="K23" s="4">
        <v>1</v>
      </c>
      <c r="L23" s="7">
        <v>132.82</v>
      </c>
      <c r="M23" s="8">
        <v>2604</v>
      </c>
      <c r="N23" s="9"/>
      <c r="P23" s="10"/>
    </row>
    <row r="24" spans="1:16">
      <c r="A24" s="4" t="s">
        <v>67</v>
      </c>
      <c r="B24" s="4" t="s">
        <v>26</v>
      </c>
      <c r="C24" s="4" t="s">
        <v>68</v>
      </c>
      <c r="D24" s="4" t="s">
        <v>28</v>
      </c>
      <c r="E24" s="4" t="s">
        <v>112</v>
      </c>
      <c r="F24" s="4" t="s">
        <v>123</v>
      </c>
      <c r="G24" s="6" t="s">
        <v>125</v>
      </c>
      <c r="H24" s="6" t="s">
        <v>126</v>
      </c>
      <c r="I24" s="4">
        <v>4370</v>
      </c>
      <c r="J24" s="4">
        <v>600</v>
      </c>
      <c r="K24" s="4">
        <v>1</v>
      </c>
      <c r="L24" s="7">
        <v>378.44</v>
      </c>
      <c r="M24" s="8">
        <v>2938</v>
      </c>
      <c r="N24" s="9"/>
      <c r="P24" s="10"/>
    </row>
    <row r="25" spans="1:16">
      <c r="A25" s="4" t="s">
        <v>69</v>
      </c>
      <c r="B25" s="4" t="s">
        <v>43</v>
      </c>
      <c r="C25" s="4" t="s">
        <v>70</v>
      </c>
      <c r="D25" s="4" t="s">
        <v>63</v>
      </c>
      <c r="E25" s="4" t="s">
        <v>109</v>
      </c>
      <c r="F25" s="4" t="s">
        <v>123</v>
      </c>
      <c r="G25" s="6" t="s">
        <v>125</v>
      </c>
      <c r="H25" s="6" t="s">
        <v>126</v>
      </c>
      <c r="I25" s="4">
        <v>500</v>
      </c>
      <c r="J25" s="4">
        <v>1850</v>
      </c>
      <c r="K25" s="4">
        <v>1</v>
      </c>
      <c r="L25" s="7">
        <v>117.51</v>
      </c>
      <c r="M25" s="8">
        <v>3606</v>
      </c>
      <c r="N25" s="9"/>
      <c r="P25" s="10"/>
    </row>
    <row r="26" spans="1:16">
      <c r="A26" s="4" t="s">
        <v>71</v>
      </c>
      <c r="B26" s="4" t="s">
        <v>43</v>
      </c>
      <c r="C26" s="4" t="s">
        <v>70</v>
      </c>
      <c r="D26" s="4" t="s">
        <v>63</v>
      </c>
      <c r="E26" s="4" t="s">
        <v>109</v>
      </c>
      <c r="F26" s="4" t="s">
        <v>123</v>
      </c>
      <c r="G26" s="6" t="s">
        <v>125</v>
      </c>
      <c r="H26" s="6" t="s">
        <v>126</v>
      </c>
      <c r="I26" s="4">
        <v>650</v>
      </c>
      <c r="J26" s="4">
        <v>1850</v>
      </c>
      <c r="K26" s="4">
        <v>1</v>
      </c>
      <c r="L26" s="7">
        <v>124.63</v>
      </c>
      <c r="M26" s="8">
        <v>3606</v>
      </c>
      <c r="N26" s="9"/>
      <c r="P26" s="10"/>
    </row>
    <row r="27" spans="1:16">
      <c r="A27" s="4" t="s">
        <v>72</v>
      </c>
      <c r="B27" s="4" t="s">
        <v>43</v>
      </c>
      <c r="C27" s="4" t="s">
        <v>33</v>
      </c>
      <c r="D27" s="4" t="s">
        <v>41</v>
      </c>
      <c r="E27" s="4" t="s">
        <v>113</v>
      </c>
      <c r="F27" s="4" t="s">
        <v>124</v>
      </c>
      <c r="G27" s="6" t="s">
        <v>125</v>
      </c>
      <c r="H27" s="6" t="s">
        <v>126</v>
      </c>
      <c r="I27" s="4">
        <v>1700</v>
      </c>
      <c r="J27" s="4">
        <v>500</v>
      </c>
      <c r="K27" s="4">
        <v>1</v>
      </c>
      <c r="L27" s="7">
        <f>72.31+29.89</f>
        <v>102.2</v>
      </c>
      <c r="M27" s="8">
        <v>2604</v>
      </c>
      <c r="N27" s="9">
        <v>538</v>
      </c>
      <c r="P27" s="10"/>
    </row>
    <row r="28" spans="1:16">
      <c r="A28" s="4" t="s">
        <v>73</v>
      </c>
      <c r="B28" s="4" t="s">
        <v>43</v>
      </c>
      <c r="C28" s="4" t="s">
        <v>44</v>
      </c>
      <c r="D28" s="4" t="s">
        <v>41</v>
      </c>
      <c r="E28" s="4" t="s">
        <v>105</v>
      </c>
      <c r="F28" s="4" t="s">
        <v>123</v>
      </c>
      <c r="G28" s="6" t="s">
        <v>125</v>
      </c>
      <c r="H28" s="6" t="s">
        <v>126</v>
      </c>
      <c r="I28" s="4">
        <v>600</v>
      </c>
      <c r="J28" s="4">
        <v>2676</v>
      </c>
      <c r="K28" s="4">
        <v>1</v>
      </c>
      <c r="L28" s="7">
        <v>37.72</v>
      </c>
      <c r="M28" s="8">
        <v>2604</v>
      </c>
      <c r="N28" s="9"/>
      <c r="P28" s="10"/>
    </row>
    <row r="29" spans="1:16">
      <c r="A29" s="4" t="s">
        <v>74</v>
      </c>
      <c r="B29" s="4" t="s">
        <v>43</v>
      </c>
      <c r="C29" s="4" t="s">
        <v>58</v>
      </c>
      <c r="D29" s="4" t="s">
        <v>41</v>
      </c>
      <c r="E29" s="4" t="s">
        <v>114</v>
      </c>
      <c r="F29" s="4" t="s">
        <v>123</v>
      </c>
      <c r="G29" s="6" t="s">
        <v>125</v>
      </c>
      <c r="H29" s="6" t="s">
        <v>126</v>
      </c>
      <c r="I29" s="4">
        <v>800</v>
      </c>
      <c r="J29" s="4">
        <v>2100</v>
      </c>
      <c r="K29" s="4">
        <v>1</v>
      </c>
      <c r="L29" s="7">
        <v>145.28</v>
      </c>
      <c r="M29" s="8">
        <v>2604</v>
      </c>
      <c r="N29" s="9"/>
      <c r="P29" s="10"/>
    </row>
    <row r="30" spans="1:16">
      <c r="A30" s="4" t="s">
        <v>75</v>
      </c>
      <c r="B30" s="4" t="s">
        <v>43</v>
      </c>
      <c r="C30" s="4" t="s">
        <v>58</v>
      </c>
      <c r="D30" s="4" t="s">
        <v>41</v>
      </c>
      <c r="E30" s="4" t="s">
        <v>114</v>
      </c>
      <c r="F30" s="4" t="s">
        <v>123</v>
      </c>
      <c r="G30" s="6" t="s">
        <v>125</v>
      </c>
      <c r="H30" s="6" t="s">
        <v>126</v>
      </c>
      <c r="I30" s="4">
        <v>800</v>
      </c>
      <c r="J30" s="4">
        <v>2400</v>
      </c>
      <c r="K30" s="4">
        <v>1</v>
      </c>
      <c r="L30" s="7">
        <v>155.16</v>
      </c>
      <c r="M30" s="8">
        <v>2604</v>
      </c>
      <c r="N30" s="9"/>
      <c r="P30" s="10"/>
    </row>
    <row r="31" spans="1:16">
      <c r="A31" s="4" t="s">
        <v>76</v>
      </c>
      <c r="B31" s="4" t="s">
        <v>43</v>
      </c>
      <c r="C31" s="4" t="s">
        <v>61</v>
      </c>
      <c r="D31" s="4" t="s">
        <v>41</v>
      </c>
      <c r="E31" s="4" t="s">
        <v>108</v>
      </c>
      <c r="F31" s="4" t="s">
        <v>123</v>
      </c>
      <c r="G31" s="6" t="s">
        <v>125</v>
      </c>
      <c r="H31" s="6" t="s">
        <v>126</v>
      </c>
      <c r="I31" s="4">
        <v>800</v>
      </c>
      <c r="J31" s="4">
        <v>1700</v>
      </c>
      <c r="K31" s="4">
        <v>1</v>
      </c>
      <c r="L31" s="7">
        <v>124.71</v>
      </c>
      <c r="M31" s="8">
        <v>2604</v>
      </c>
      <c r="N31" s="9"/>
      <c r="P31" s="10"/>
    </row>
    <row r="32" spans="1:16">
      <c r="A32" s="4" t="s">
        <v>77</v>
      </c>
      <c r="B32" s="4" t="s">
        <v>39</v>
      </c>
      <c r="C32" s="4" t="s">
        <v>33</v>
      </c>
      <c r="D32" s="4" t="s">
        <v>41</v>
      </c>
      <c r="E32" s="4" t="s">
        <v>115</v>
      </c>
      <c r="F32" s="4" t="s">
        <v>124</v>
      </c>
      <c r="G32" s="6" t="s">
        <v>125</v>
      </c>
      <c r="H32" s="6" t="s">
        <v>126</v>
      </c>
      <c r="I32" s="4">
        <v>2100</v>
      </c>
      <c r="J32" s="4">
        <v>500</v>
      </c>
      <c r="K32" s="4">
        <v>1</v>
      </c>
      <c r="L32" s="7">
        <f>79.99+33.88</f>
        <v>113.87</v>
      </c>
      <c r="M32" s="8">
        <v>2604</v>
      </c>
      <c r="N32" s="9">
        <v>538</v>
      </c>
      <c r="P32" s="10"/>
    </row>
    <row r="33" spans="1:16">
      <c r="A33" s="5" t="s">
        <v>78</v>
      </c>
      <c r="B33" s="4" t="s">
        <v>39</v>
      </c>
      <c r="C33" s="4" t="s">
        <v>33</v>
      </c>
      <c r="D33" s="4" t="s">
        <v>41</v>
      </c>
      <c r="E33" s="4" t="s">
        <v>116</v>
      </c>
      <c r="F33" s="4" t="s">
        <v>124</v>
      </c>
      <c r="G33" s="6" t="s">
        <v>125</v>
      </c>
      <c r="H33" s="6" t="s">
        <v>126</v>
      </c>
      <c r="I33" s="4">
        <v>3350</v>
      </c>
      <c r="J33" s="4">
        <v>650</v>
      </c>
      <c r="K33" s="4">
        <v>1</v>
      </c>
      <c r="L33" s="7">
        <f>109.33+48.92</f>
        <v>158.25</v>
      </c>
      <c r="M33" s="8">
        <v>2604</v>
      </c>
      <c r="N33" s="9">
        <v>538</v>
      </c>
      <c r="P33" s="10"/>
    </row>
    <row r="34" spans="1:16">
      <c r="A34" s="4" t="s">
        <v>79</v>
      </c>
      <c r="B34" s="4" t="s">
        <v>43</v>
      </c>
      <c r="C34" s="4" t="s">
        <v>61</v>
      </c>
      <c r="D34" s="4" t="s">
        <v>41</v>
      </c>
      <c r="E34" s="4" t="s">
        <v>117</v>
      </c>
      <c r="F34" s="4" t="s">
        <v>123</v>
      </c>
      <c r="G34" s="6" t="s">
        <v>125</v>
      </c>
      <c r="H34" s="6" t="s">
        <v>126</v>
      </c>
      <c r="I34" s="4">
        <v>800</v>
      </c>
      <c r="J34" s="4">
        <v>800</v>
      </c>
      <c r="K34" s="4">
        <v>1</v>
      </c>
      <c r="L34" s="7">
        <v>86.1</v>
      </c>
      <c r="M34" s="8">
        <v>2604</v>
      </c>
      <c r="N34" s="9"/>
      <c r="P34" s="10"/>
    </row>
    <row r="35" spans="1:16">
      <c r="A35" s="4" t="s">
        <v>80</v>
      </c>
      <c r="B35" s="4" t="s">
        <v>43</v>
      </c>
      <c r="C35" s="4" t="s">
        <v>70</v>
      </c>
      <c r="D35" s="4" t="s">
        <v>63</v>
      </c>
      <c r="E35" s="4" t="s">
        <v>118</v>
      </c>
      <c r="F35" s="4" t="s">
        <v>123</v>
      </c>
      <c r="G35" s="6" t="s">
        <v>125</v>
      </c>
      <c r="H35" s="6" t="s">
        <v>126</v>
      </c>
      <c r="I35" s="4">
        <v>900</v>
      </c>
      <c r="J35" s="4">
        <v>1850</v>
      </c>
      <c r="K35" s="4">
        <v>1</v>
      </c>
      <c r="L35" s="7">
        <v>136.49</v>
      </c>
      <c r="M35" s="8">
        <v>3606</v>
      </c>
      <c r="N35" s="9"/>
      <c r="P35" s="10"/>
    </row>
    <row r="36" spans="1:16">
      <c r="A36" s="4" t="s">
        <v>81</v>
      </c>
      <c r="B36" s="4" t="s">
        <v>43</v>
      </c>
      <c r="C36" s="4" t="s">
        <v>70</v>
      </c>
      <c r="D36" s="4" t="s">
        <v>63</v>
      </c>
      <c r="E36" s="4" t="s">
        <v>118</v>
      </c>
      <c r="F36" s="4" t="s">
        <v>123</v>
      </c>
      <c r="G36" s="6" t="s">
        <v>125</v>
      </c>
      <c r="H36" s="6" t="s">
        <v>126</v>
      </c>
      <c r="I36" s="4">
        <v>500</v>
      </c>
      <c r="J36" s="4">
        <v>1850</v>
      </c>
      <c r="K36" s="4">
        <v>1</v>
      </c>
      <c r="L36" s="7">
        <v>117.51</v>
      </c>
      <c r="M36" s="8">
        <v>3606</v>
      </c>
      <c r="N36" s="9"/>
      <c r="P36" s="10"/>
    </row>
    <row r="37" spans="1:16">
      <c r="A37" s="4" t="s">
        <v>82</v>
      </c>
      <c r="B37" s="4" t="s">
        <v>43</v>
      </c>
      <c r="C37" s="4" t="s">
        <v>61</v>
      </c>
      <c r="D37" s="4" t="s">
        <v>41</v>
      </c>
      <c r="E37" s="4" t="s">
        <v>119</v>
      </c>
      <c r="F37" s="4" t="s">
        <v>123</v>
      </c>
      <c r="G37" s="6" t="s">
        <v>125</v>
      </c>
      <c r="H37" s="6" t="s">
        <v>126</v>
      </c>
      <c r="I37" s="4">
        <v>900</v>
      </c>
      <c r="J37" s="4">
        <v>2300</v>
      </c>
      <c r="K37" s="4">
        <v>1</v>
      </c>
      <c r="L37" s="7">
        <v>146.13</v>
      </c>
      <c r="M37" s="8">
        <v>2604</v>
      </c>
      <c r="N37" s="9"/>
      <c r="P37" s="10"/>
    </row>
    <row r="38" spans="1:16">
      <c r="A38" s="4" t="s">
        <v>83</v>
      </c>
      <c r="B38" s="4" t="s">
        <v>43</v>
      </c>
      <c r="C38" s="4" t="s">
        <v>61</v>
      </c>
      <c r="D38" s="4" t="s">
        <v>41</v>
      </c>
      <c r="E38" s="4" t="s">
        <v>120</v>
      </c>
      <c r="F38" s="4" t="s">
        <v>123</v>
      </c>
      <c r="G38" s="6" t="s">
        <v>125</v>
      </c>
      <c r="H38" s="6" t="s">
        <v>126</v>
      </c>
      <c r="I38" s="4">
        <v>1200</v>
      </c>
      <c r="J38" s="4">
        <v>2150</v>
      </c>
      <c r="K38" s="4">
        <v>1</v>
      </c>
      <c r="L38" s="7">
        <v>150.12</v>
      </c>
      <c r="M38" s="8">
        <v>2604</v>
      </c>
      <c r="N38" s="9"/>
      <c r="P38" s="10"/>
    </row>
    <row r="39" spans="1:16">
      <c r="A39" s="4" t="s">
        <v>84</v>
      </c>
      <c r="B39" s="4" t="s">
        <v>85</v>
      </c>
      <c r="C39" s="4" t="s">
        <v>23</v>
      </c>
      <c r="D39" s="4" t="s">
        <v>24</v>
      </c>
      <c r="E39" s="4" t="s">
        <v>114</v>
      </c>
      <c r="F39" s="4" t="s">
        <v>123</v>
      </c>
      <c r="G39" s="6" t="s">
        <v>125</v>
      </c>
      <c r="H39" s="6" t="s">
        <v>126</v>
      </c>
      <c r="I39" s="4">
        <f>2430+994</f>
        <v>3424</v>
      </c>
      <c r="J39" s="4">
        <v>2300</v>
      </c>
      <c r="K39" s="4">
        <v>1</v>
      </c>
      <c r="L39" s="7">
        <f>504.22+37.92</f>
        <v>542.14</v>
      </c>
      <c r="M39" s="8">
        <v>2938</v>
      </c>
      <c r="N39" s="9"/>
      <c r="P39" s="10"/>
    </row>
    <row r="40" spans="1:16">
      <c r="A40" s="4" t="s">
        <v>86</v>
      </c>
      <c r="B40" s="4" t="s">
        <v>26</v>
      </c>
      <c r="C40" s="4" t="s">
        <v>87</v>
      </c>
      <c r="D40" s="4" t="s">
        <v>28</v>
      </c>
      <c r="E40" s="4" t="s">
        <v>121</v>
      </c>
      <c r="F40" s="4" t="s">
        <v>124</v>
      </c>
      <c r="G40" s="6" t="s">
        <v>125</v>
      </c>
      <c r="H40" s="6" t="s">
        <v>126</v>
      </c>
      <c r="I40" s="4">
        <v>2200</v>
      </c>
      <c r="J40" s="4">
        <v>2300</v>
      </c>
      <c r="K40" s="4">
        <v>1</v>
      </c>
      <c r="L40" s="7">
        <v>444.58</v>
      </c>
      <c r="M40" s="8">
        <v>2938</v>
      </c>
      <c r="N40" s="9">
        <v>538</v>
      </c>
      <c r="P40" s="10">
        <v>2656.4999999999995</v>
      </c>
    </row>
    <row r="41" spans="1:16">
      <c r="A41" s="4" t="s">
        <v>88</v>
      </c>
      <c r="B41" s="4" t="s">
        <v>22</v>
      </c>
      <c r="C41" s="4" t="s">
        <v>89</v>
      </c>
      <c r="D41" s="4" t="s">
        <v>24</v>
      </c>
      <c r="E41" s="4" t="s">
        <v>121</v>
      </c>
      <c r="F41" s="4" t="s">
        <v>124</v>
      </c>
      <c r="G41" s="6" t="s">
        <v>125</v>
      </c>
      <c r="H41" s="6" t="s">
        <v>126</v>
      </c>
      <c r="I41" s="4">
        <v>2390</v>
      </c>
      <c r="J41" s="4">
        <v>2300</v>
      </c>
      <c r="K41" s="4">
        <v>1</v>
      </c>
      <c r="L41" s="7">
        <f>475.09+73.1</f>
        <v>548.18999999999994</v>
      </c>
      <c r="M41" s="8">
        <v>2938</v>
      </c>
      <c r="N41" s="9">
        <v>538</v>
      </c>
      <c r="P41" s="10">
        <v>2656.4999999999995</v>
      </c>
    </row>
    <row r="42" spans="1:16">
      <c r="A42" s="4" t="s">
        <v>90</v>
      </c>
      <c r="B42" s="4" t="s">
        <v>26</v>
      </c>
      <c r="C42" s="4" t="s">
        <v>91</v>
      </c>
      <c r="D42" s="4" t="s">
        <v>28</v>
      </c>
      <c r="E42" s="4" t="s">
        <v>122</v>
      </c>
      <c r="F42" s="4" t="s">
        <v>123</v>
      </c>
      <c r="G42" s="6" t="s">
        <v>125</v>
      </c>
      <c r="H42" s="6" t="s">
        <v>126</v>
      </c>
      <c r="I42" s="4">
        <v>1300</v>
      </c>
      <c r="J42" s="4">
        <v>2500</v>
      </c>
      <c r="K42" s="4">
        <v>1</v>
      </c>
      <c r="L42" s="7">
        <v>492.8</v>
      </c>
      <c r="M42" s="8">
        <v>2938</v>
      </c>
      <c r="N42" s="9"/>
      <c r="P42" s="10"/>
    </row>
    <row r="43" spans="1:16">
      <c r="A43" s="4" t="s">
        <v>92</v>
      </c>
      <c r="B43" s="4" t="s">
        <v>26</v>
      </c>
      <c r="C43" s="4" t="s">
        <v>87</v>
      </c>
      <c r="D43" s="4" t="s">
        <v>28</v>
      </c>
      <c r="E43" s="4" t="s">
        <v>122</v>
      </c>
      <c r="F43" s="4" t="s">
        <v>124</v>
      </c>
      <c r="G43" s="6" t="s">
        <v>125</v>
      </c>
      <c r="H43" s="6" t="s">
        <v>126</v>
      </c>
      <c r="I43" s="4">
        <v>2370</v>
      </c>
      <c r="J43" s="4">
        <v>2300</v>
      </c>
      <c r="K43" s="4">
        <v>1</v>
      </c>
      <c r="L43" s="7">
        <v>454.32</v>
      </c>
      <c r="M43" s="8">
        <v>2938</v>
      </c>
      <c r="N43" s="9">
        <v>538</v>
      </c>
      <c r="P43" s="10">
        <v>1732.5</v>
      </c>
    </row>
    <row r="44" spans="1:16">
      <c r="A44" s="4" t="s">
        <v>93</v>
      </c>
      <c r="B44" s="4" t="s">
        <v>26</v>
      </c>
      <c r="C44" s="4" t="s">
        <v>94</v>
      </c>
      <c r="D44" s="4" t="s">
        <v>28</v>
      </c>
      <c r="E44" s="4" t="s">
        <v>122</v>
      </c>
      <c r="F44" s="4" t="s">
        <v>123</v>
      </c>
      <c r="G44" s="6" t="s">
        <v>125</v>
      </c>
      <c r="H44" s="6" t="s">
        <v>126</v>
      </c>
      <c r="I44" s="4">
        <v>4850</v>
      </c>
      <c r="J44" s="4">
        <v>1500</v>
      </c>
      <c r="K44" s="4">
        <v>1</v>
      </c>
      <c r="L44" s="7">
        <v>732.33</v>
      </c>
      <c r="M44" s="8">
        <v>2938</v>
      </c>
      <c r="N44" s="9"/>
      <c r="P44" s="10"/>
    </row>
    <row r="45" spans="1:16">
      <c r="A45" s="4" t="s">
        <v>95</v>
      </c>
      <c r="B45" s="4" t="s">
        <v>39</v>
      </c>
      <c r="C45" s="4" t="s">
        <v>33</v>
      </c>
      <c r="D45" s="4" t="s">
        <v>41</v>
      </c>
      <c r="E45" s="4" t="s">
        <v>113</v>
      </c>
      <c r="F45" s="4" t="s">
        <v>124</v>
      </c>
      <c r="G45" s="6" t="s">
        <v>125</v>
      </c>
      <c r="H45" s="6" t="s">
        <v>126</v>
      </c>
      <c r="I45" s="4">
        <v>1600</v>
      </c>
      <c r="J45" s="4">
        <v>1250</v>
      </c>
      <c r="K45" s="4">
        <v>1</v>
      </c>
      <c r="L45" s="7">
        <f>102.58+41.68</f>
        <v>144.26</v>
      </c>
      <c r="M45" s="8">
        <v>2604</v>
      </c>
      <c r="N45" s="9">
        <v>538</v>
      </c>
      <c r="P45" s="10"/>
    </row>
    <row r="46" spans="1:16">
      <c r="A46" s="4" t="s">
        <v>96</v>
      </c>
      <c r="B46" s="4" t="s">
        <v>39</v>
      </c>
      <c r="C46" s="4" t="s">
        <v>33</v>
      </c>
      <c r="D46" s="4" t="s">
        <v>41</v>
      </c>
      <c r="E46" s="4" t="s">
        <v>113</v>
      </c>
      <c r="F46" s="4" t="s">
        <v>124</v>
      </c>
      <c r="G46" s="6" t="s">
        <v>125</v>
      </c>
      <c r="H46" s="6" t="s">
        <v>126</v>
      </c>
      <c r="I46" s="4">
        <v>1700</v>
      </c>
      <c r="J46" s="4">
        <v>500</v>
      </c>
      <c r="K46" s="4">
        <v>1</v>
      </c>
      <c r="L46" s="7">
        <f>76.85+29.89</f>
        <v>106.74</v>
      </c>
      <c r="M46" s="8">
        <v>2604</v>
      </c>
      <c r="N46" s="9">
        <v>538</v>
      </c>
      <c r="P46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Dell</cp:lastModifiedBy>
  <dcterms:created xsi:type="dcterms:W3CDTF">2019-01-01T14:22:23Z</dcterms:created>
  <dcterms:modified xsi:type="dcterms:W3CDTF">2020-01-23T11:15:36Z</dcterms:modified>
</cp:coreProperties>
</file>